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59" i="1"/>
  <c r="D260"/>
  <c r="D244"/>
  <c r="D251"/>
  <c r="D247"/>
  <c r="D231"/>
  <c r="D234"/>
  <c r="D195"/>
  <c r="D194" s="1"/>
  <c r="D188"/>
  <c r="D187" s="1"/>
  <c r="F127"/>
  <c r="E127"/>
  <c r="D127"/>
  <c r="F121"/>
  <c r="E121"/>
  <c r="D121"/>
  <c r="F115"/>
  <c r="E115"/>
  <c r="D115"/>
  <c r="F96"/>
  <c r="E96"/>
  <c r="D96"/>
  <c r="F92"/>
  <c r="E92"/>
  <c r="D92"/>
  <c r="F280"/>
  <c r="E280"/>
  <c r="D280"/>
  <c r="F282"/>
  <c r="E282"/>
  <c r="D282"/>
  <c r="F277"/>
  <c r="F276" s="1"/>
  <c r="E277"/>
  <c r="E276" s="1"/>
  <c r="D277"/>
  <c r="D276" s="1"/>
  <c r="F274"/>
  <c r="F273" s="1"/>
  <c r="E274"/>
  <c r="E273" s="1"/>
  <c r="D274"/>
  <c r="D273" s="1"/>
  <c r="F265"/>
  <c r="E265"/>
  <c r="D265"/>
  <c r="F267"/>
  <c r="E267"/>
  <c r="D267"/>
  <c r="F269"/>
  <c r="E269"/>
  <c r="D269"/>
  <c r="F271"/>
  <c r="E271"/>
  <c r="D271"/>
  <c r="F262"/>
  <c r="F259" s="1"/>
  <c r="E262"/>
  <c r="E259" s="1"/>
  <c r="D262"/>
  <c r="F245"/>
  <c r="F244" s="1"/>
  <c r="E245"/>
  <c r="D245"/>
  <c r="F249"/>
  <c r="E249"/>
  <c r="E244" s="1"/>
  <c r="D249"/>
  <c r="F253"/>
  <c r="E253"/>
  <c r="D253"/>
  <c r="F255"/>
  <c r="E255"/>
  <c r="D255"/>
  <c r="F257"/>
  <c r="E257"/>
  <c r="D257"/>
  <c r="F242"/>
  <c r="E242"/>
  <c r="D242"/>
  <c r="F240"/>
  <c r="E240"/>
  <c r="D240"/>
  <c r="F238"/>
  <c r="E238"/>
  <c r="D238"/>
  <c r="F236"/>
  <c r="E236"/>
  <c r="D236"/>
  <c r="F232"/>
  <c r="E232"/>
  <c r="D232"/>
  <c r="F212"/>
  <c r="E212"/>
  <c r="D212"/>
  <c r="F228"/>
  <c r="E228"/>
  <c r="D228"/>
  <c r="F226"/>
  <c r="E226"/>
  <c r="D226"/>
  <c r="F224"/>
  <c r="E224"/>
  <c r="D224"/>
  <c r="F222"/>
  <c r="E222"/>
  <c r="D222"/>
  <c r="F220"/>
  <c r="E220"/>
  <c r="D220"/>
  <c r="F218"/>
  <c r="E218"/>
  <c r="D218"/>
  <c r="F216"/>
  <c r="E216"/>
  <c r="D216"/>
  <c r="F214"/>
  <c r="E214"/>
  <c r="D214"/>
  <c r="F207"/>
  <c r="F206" s="1"/>
  <c r="F205" s="1"/>
  <c r="E207"/>
  <c r="E206" s="1"/>
  <c r="D207"/>
  <c r="D206" s="1"/>
  <c r="F210"/>
  <c r="F209" s="1"/>
  <c r="E210"/>
  <c r="E209" s="1"/>
  <c r="D210"/>
  <c r="D209" s="1"/>
  <c r="F203"/>
  <c r="F202" s="1"/>
  <c r="E203"/>
  <c r="E202" s="1"/>
  <c r="D203"/>
  <c r="D202" s="1"/>
  <c r="F200"/>
  <c r="F199" s="1"/>
  <c r="E200"/>
  <c r="E199" s="1"/>
  <c r="D200"/>
  <c r="D199" s="1"/>
  <c r="F197"/>
  <c r="F194" s="1"/>
  <c r="E197"/>
  <c r="E194" s="1"/>
  <c r="D197"/>
  <c r="F190"/>
  <c r="E190"/>
  <c r="D190"/>
  <c r="F192"/>
  <c r="E192"/>
  <c r="D192"/>
  <c r="F184"/>
  <c r="F183" s="1"/>
  <c r="E184"/>
  <c r="E183" s="1"/>
  <c r="D184"/>
  <c r="D183" s="1"/>
  <c r="F181"/>
  <c r="F180" s="1"/>
  <c r="E181"/>
  <c r="E180" s="1"/>
  <c r="D181"/>
  <c r="D180" s="1"/>
  <c r="F177"/>
  <c r="F176" s="1"/>
  <c r="E177"/>
  <c r="E176" s="1"/>
  <c r="D177"/>
  <c r="D176" s="1"/>
  <c r="F172"/>
  <c r="E172"/>
  <c r="D172"/>
  <c r="F174"/>
  <c r="E174"/>
  <c r="D174"/>
  <c r="F163"/>
  <c r="E163"/>
  <c r="D163"/>
  <c r="F165"/>
  <c r="E165"/>
  <c r="D165"/>
  <c r="F168"/>
  <c r="F167" s="1"/>
  <c r="E168"/>
  <c r="E167" s="1"/>
  <c r="D168"/>
  <c r="D167" s="1"/>
  <c r="F155"/>
  <c r="E155"/>
  <c r="D155"/>
  <c r="F157"/>
  <c r="E157"/>
  <c r="D157"/>
  <c r="F159"/>
  <c r="E159"/>
  <c r="D159"/>
  <c r="F150"/>
  <c r="E150"/>
  <c r="D150"/>
  <c r="F152"/>
  <c r="E152"/>
  <c r="D152"/>
  <c r="F148"/>
  <c r="E148"/>
  <c r="D148"/>
  <c r="F145"/>
  <c r="F144" s="1"/>
  <c r="E145"/>
  <c r="E144" s="1"/>
  <c r="D145"/>
  <c r="D144" s="1"/>
  <c r="F140"/>
  <c r="E140"/>
  <c r="D140"/>
  <c r="F142"/>
  <c r="E142"/>
  <c r="D142"/>
  <c r="F133"/>
  <c r="E133"/>
  <c r="D133"/>
  <c r="F131"/>
  <c r="E131"/>
  <c r="D131"/>
  <c r="F136"/>
  <c r="F135" s="1"/>
  <c r="E136"/>
  <c r="E135" s="1"/>
  <c r="D136"/>
  <c r="D135" s="1"/>
  <c r="F119"/>
  <c r="E119"/>
  <c r="D119"/>
  <c r="F113"/>
  <c r="E113"/>
  <c r="D113"/>
  <c r="F117"/>
  <c r="E117"/>
  <c r="D117"/>
  <c r="F123"/>
  <c r="E123"/>
  <c r="D123"/>
  <c r="F125"/>
  <c r="E125"/>
  <c r="D125"/>
  <c r="F110"/>
  <c r="E110"/>
  <c r="D110"/>
  <c r="F108"/>
  <c r="E108"/>
  <c r="D108"/>
  <c r="E112" l="1"/>
  <c r="D112"/>
  <c r="F112"/>
  <c r="D139"/>
  <c r="F139"/>
  <c r="E231"/>
  <c r="E139"/>
  <c r="E279"/>
  <c r="D279"/>
  <c r="F279"/>
  <c r="D162"/>
  <c r="D161" s="1"/>
  <c r="F162"/>
  <c r="F161" s="1"/>
  <c r="E162"/>
  <c r="E161" s="1"/>
  <c r="F231"/>
  <c r="D107"/>
  <c r="F107"/>
  <c r="D130"/>
  <c r="D129" s="1"/>
  <c r="F130"/>
  <c r="F129" s="1"/>
  <c r="E205"/>
  <c r="E264"/>
  <c r="D264"/>
  <c r="F264"/>
  <c r="D205"/>
  <c r="D179"/>
  <c r="F179"/>
  <c r="E187"/>
  <c r="E186" s="1"/>
  <c r="D186"/>
  <c r="F187"/>
  <c r="F186" s="1"/>
  <c r="D154"/>
  <c r="F154"/>
  <c r="E179"/>
  <c r="E154"/>
  <c r="E107"/>
  <c r="E130"/>
  <c r="E129" s="1"/>
  <c r="E147"/>
  <c r="D147"/>
  <c r="F147"/>
  <c r="D171"/>
  <c r="D170" s="1"/>
  <c r="F171"/>
  <c r="F170" s="1"/>
  <c r="E171"/>
  <c r="E170" s="1"/>
  <c r="E230" l="1"/>
  <c r="F230"/>
  <c r="D230"/>
  <c r="E138"/>
  <c r="D138"/>
  <c r="F138"/>
  <c r="F101" l="1"/>
  <c r="E101"/>
  <c r="D101"/>
  <c r="F103"/>
  <c r="E103"/>
  <c r="D103"/>
  <c r="F105"/>
  <c r="E105"/>
  <c r="D105"/>
  <c r="F98"/>
  <c r="E98"/>
  <c r="D98"/>
  <c r="F94"/>
  <c r="E94"/>
  <c r="E91" s="1"/>
  <c r="D94"/>
  <c r="F78"/>
  <c r="E78"/>
  <c r="D78"/>
  <c r="F80"/>
  <c r="E80"/>
  <c r="D80"/>
  <c r="F82"/>
  <c r="E82"/>
  <c r="D82"/>
  <c r="F84"/>
  <c r="E84"/>
  <c r="D84"/>
  <c r="F86"/>
  <c r="E86"/>
  <c r="D86"/>
  <c r="F88"/>
  <c r="E88"/>
  <c r="D88"/>
  <c r="F46"/>
  <c r="E46"/>
  <c r="D46"/>
  <c r="F48"/>
  <c r="E48"/>
  <c r="D48"/>
  <c r="F50"/>
  <c r="E50"/>
  <c r="D50"/>
  <c r="F52"/>
  <c r="E52"/>
  <c r="D52"/>
  <c r="F54"/>
  <c r="E54"/>
  <c r="D54"/>
  <c r="F56"/>
  <c r="E56"/>
  <c r="D56"/>
  <c r="F58"/>
  <c r="E58"/>
  <c r="D58"/>
  <c r="F60"/>
  <c r="E60"/>
  <c r="D60"/>
  <c r="F62"/>
  <c r="E62"/>
  <c r="D62"/>
  <c r="F64"/>
  <c r="E64"/>
  <c r="D64"/>
  <c r="F66"/>
  <c r="E66"/>
  <c r="D66"/>
  <c r="F68"/>
  <c r="E68"/>
  <c r="D68"/>
  <c r="F70"/>
  <c r="E70"/>
  <c r="D70"/>
  <c r="F72"/>
  <c r="E72"/>
  <c r="D72"/>
  <c r="F74"/>
  <c r="E74"/>
  <c r="D74"/>
  <c r="F76"/>
  <c r="E76"/>
  <c r="D76"/>
  <c r="F38"/>
  <c r="E38"/>
  <c r="D38"/>
  <c r="F40"/>
  <c r="E40"/>
  <c r="D40"/>
  <c r="F42"/>
  <c r="E42"/>
  <c r="D42"/>
  <c r="F44"/>
  <c r="E44"/>
  <c r="D44"/>
  <c r="F34"/>
  <c r="F33" s="1"/>
  <c r="F32" s="1"/>
  <c r="E34"/>
  <c r="E33" s="1"/>
  <c r="E32" s="1"/>
  <c r="D34"/>
  <c r="D33" s="1"/>
  <c r="D32" s="1"/>
  <c r="F30"/>
  <c r="E30"/>
  <c r="D30"/>
  <c r="F28"/>
  <c r="E28"/>
  <c r="D28"/>
  <c r="F26"/>
  <c r="E26"/>
  <c r="D26"/>
  <c r="F24"/>
  <c r="E24"/>
  <c r="D24"/>
  <c r="F21"/>
  <c r="F20" s="1"/>
  <c r="E21"/>
  <c r="E20" s="1"/>
  <c r="D21"/>
  <c r="D20" s="1"/>
  <c r="F18"/>
  <c r="E18"/>
  <c r="D18"/>
  <c r="F16"/>
  <c r="E16"/>
  <c r="D16"/>
  <c r="F13"/>
  <c r="F12" s="1"/>
  <c r="E13"/>
  <c r="E12" s="1"/>
  <c r="D13"/>
  <c r="D12" s="1"/>
  <c r="D91" l="1"/>
  <c r="F91"/>
  <c r="E15"/>
  <c r="E23"/>
  <c r="D100"/>
  <c r="F100"/>
  <c r="E100"/>
  <c r="E37"/>
  <c r="E36" s="1"/>
  <c r="D37"/>
  <c r="D36" s="1"/>
  <c r="F37"/>
  <c r="F36" s="1"/>
  <c r="D15"/>
  <c r="F15"/>
  <c r="D23"/>
  <c r="F23"/>
  <c r="D90" l="1"/>
  <c r="F90"/>
  <c r="E90"/>
  <c r="E11"/>
  <c r="E10" s="1"/>
  <c r="F11"/>
  <c r="D11"/>
  <c r="F10" l="1"/>
  <c r="D10"/>
</calcChain>
</file>

<file path=xl/sharedStrings.xml><?xml version="1.0" encoding="utf-8"?>
<sst xmlns="http://schemas.openxmlformats.org/spreadsheetml/2006/main" count="569" uniqueCount="346">
  <si>
    <t>КЦСР</t>
  </si>
  <si>
    <t>ППП</t>
  </si>
  <si>
    <t>Наименование</t>
  </si>
  <si>
    <t/>
  </si>
  <si>
    <t>плановый период</t>
  </si>
  <si>
    <t>2014г.</t>
  </si>
  <si>
    <t>2015 год</t>
  </si>
  <si>
    <t>2016 год</t>
  </si>
  <si>
    <t>ВСЕГО</t>
  </si>
  <si>
    <t>Сумма, руб.</t>
  </si>
  <si>
    <t>Подпрограмма "Повышение эффективности деятельности администрации Весьегонского района по реализации своих полномочий"</t>
  </si>
  <si>
    <t>Администрация Весьегонского района</t>
  </si>
  <si>
    <t>Глава муниципального образования</t>
  </si>
  <si>
    <t>Собрание депутатов Весьегонского района</t>
  </si>
  <si>
    <t>Глава местной администрации (исполнительно-распорядительного органа муниципального образования)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</si>
  <si>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</si>
  <si>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</si>
  <si>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Обеспечивающая программа</t>
  </si>
  <si>
    <t>Обеспечение деятельности единой дежурно-диспетчерской службы Весьегонского района</t>
  </si>
  <si>
    <t>Подпрограмма "Совершенствование, развитие, повышение эффективности функционирования автономной некоммерческой организации "Редакция газеты "Весьегонская жизнь"</t>
  </si>
  <si>
    <t>0100000</t>
  </si>
  <si>
    <t>0110000</t>
  </si>
  <si>
    <t>0190000</t>
  </si>
  <si>
    <t>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</si>
  <si>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Муниципальная программа муниципального образования Тверской области "Весьегонский район" "Информационное обеспечение населения Весьегонского района на 2014-2016 годы"</t>
  </si>
  <si>
    <t>0300000</t>
  </si>
  <si>
    <t>0310000</t>
  </si>
  <si>
    <t>0500000</t>
  </si>
  <si>
    <t>0510000</t>
  </si>
  <si>
    <t>0600000</t>
  </si>
  <si>
    <t>0610000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</si>
  <si>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</si>
  <si>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0700000</t>
  </si>
  <si>
    <t>0710000</t>
  </si>
  <si>
    <t>Подпрограмма "Развитие физкультурно-оздоровительного движения среди всех возрастных групп и категорий населения Весьегонского района"</t>
  </si>
  <si>
    <t>0800000</t>
  </si>
  <si>
    <t>Муниципальная программа муниципального образования Тверской области  "Весьегонский район" "Молодежь Весьегонского района на 2014-2016 годы"</t>
  </si>
  <si>
    <t>0810000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</si>
  <si>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</si>
  <si>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</si>
  <si>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0820000</t>
  </si>
  <si>
    <t>0830000</t>
  </si>
  <si>
    <t>0837511</t>
  </si>
  <si>
    <t>Субвенции на осуществление государственных полномочий по обеспечению благоустроенными жилыми помещениями специализированного жилого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</si>
  <si>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0840000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</si>
  <si>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</si>
  <si>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</si>
  <si>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0900000</t>
  </si>
  <si>
    <t>0910000</t>
  </si>
  <si>
    <t>Подпрограмма "Обеспечение развития дорожного хозяйства в Весьегонском районе"</t>
  </si>
  <si>
    <t>0917521</t>
  </si>
  <si>
    <t>0920000</t>
  </si>
  <si>
    <t>Подпрограмма "Транспортное обслуживание населения Весьегонского района"</t>
  </si>
  <si>
    <t>1000000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</si>
  <si>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2014-2016 годы"</t>
  </si>
  <si>
    <t>1010000</t>
  </si>
  <si>
    <t>Подпрограмма "Повышение правопорядка и общественной безопасности в Весьегонском районе"</t>
  </si>
  <si>
    <t>1020000</t>
  </si>
  <si>
    <t>Подпрограмма "Повышение безопасности дорожного на территории Весьегонского района"</t>
  </si>
  <si>
    <t>Отдел образования администрации Весьегонского района</t>
  </si>
  <si>
    <t>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 религиозными организациями, общественными объединениями и иными институтами гражданского общества</t>
  </si>
  <si>
    <t>1030000</t>
  </si>
  <si>
    <t>Подпрограмма "Профилактика безнадзорности и правонарушений несовершеннолетних в Весьегонском районе"</t>
  </si>
  <si>
    <t>1037502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</si>
  <si>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</si>
  <si>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1040000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</si>
  <si>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</si>
  <si>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1100000</t>
  </si>
  <si>
    <t>1110000</t>
  </si>
  <si>
    <t>Подпрограмма "Формирование земельных участков для ИЖС и земельных  участков для ЛПХ"</t>
  </si>
  <si>
    <t>1120000</t>
  </si>
  <si>
    <t>Подпрограмма "Формирование земельных участков для индивидуального гаражного строительства"</t>
  </si>
  <si>
    <t>1200000</t>
  </si>
  <si>
    <t>1210000</t>
  </si>
  <si>
    <t>Подпрограмма "Совершенствование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муниципального района и повышение эффективности его использования"</t>
  </si>
  <si>
    <t>1220000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</si>
  <si>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район""</t>
  </si>
  <si>
    <t>1300000</t>
  </si>
  <si>
    <t>1310000</t>
  </si>
  <si>
    <t>Подпрограмма "Обеспечение сбалансированности и устойчивости бюджета Весьегонского района"</t>
  </si>
  <si>
    <t>Финансовый отдел администрации Весьегонского района</t>
  </si>
  <si>
    <t>1390000</t>
  </si>
  <si>
    <t>1400000</t>
  </si>
  <si>
    <t>1410000</t>
  </si>
  <si>
    <t>Подпрограмма "Развитие библиотечного обслуживания"</t>
  </si>
  <si>
    <t>Обеспечение деятельности библиотек</t>
  </si>
  <si>
    <t>Отдел культуры администрации Весьегонского района</t>
  </si>
  <si>
    <t>1420000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</si>
  <si>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</si>
  <si>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</si>
  <si>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1430000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</si>
  <si>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</si>
  <si>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</si>
  <si>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1499000</t>
  </si>
  <si>
    <t>1500000</t>
  </si>
  <si>
    <t>1510000</t>
  </si>
  <si>
    <t>Подпрограмма "Развитие МУ "МСПЦ "Кировец""</t>
  </si>
  <si>
    <t>Обеспечение деятельности МУ "МСПЦ "Кировец"</t>
  </si>
  <si>
    <t>1520000</t>
  </si>
  <si>
    <t>Подпрограмма "Обустройство территории для занятий воспитанников МУ "МСПЦ "Кировец" водными видами спорта"</t>
  </si>
  <si>
    <t>1600000</t>
  </si>
  <si>
    <t>Муниципальная программа муниципального образования тверской области "Весьегонский район" "Развитие малого и среднего предпринимательства в Весьегонском районе на 2014-2016 годы"</t>
  </si>
  <si>
    <t>1610000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</si>
  <si>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</si>
  <si>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1700000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</si>
  <si>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2014-2016 годы"</t>
  </si>
  <si>
    <t>1710000</t>
  </si>
  <si>
    <t>Подпрограмма "Организация дошкольного образования"</t>
  </si>
  <si>
    <t>1717601</t>
  </si>
  <si>
    <t>1720000</t>
  </si>
  <si>
    <t>Подпрограмма "Совершенствование системы общего образования"</t>
  </si>
  <si>
    <t>1727602</t>
  </si>
  <si>
    <t>1730000</t>
  </si>
  <si>
    <t>Подпрограмма "Создание условий для развития молодых талантов и детей с высокой мотивацией к обучению"</t>
  </si>
  <si>
    <t>1740000</t>
  </si>
  <si>
    <t>Подпрограмма "Комплексная безопасность образовательных организаций"</t>
  </si>
  <si>
    <t>1750000</t>
  </si>
  <si>
    <t>Подпрограмма "Укрепление здоровья детей и подростков в образовательных организациях Весьегонского района"</t>
  </si>
  <si>
    <t>Организация отдыха детей и подростков в каникулярное время</t>
  </si>
  <si>
    <t>1790000</t>
  </si>
  <si>
    <t>Обеспечивающая подпрограмма</t>
  </si>
  <si>
    <t>Расходы не включенные в муниципальные программы</t>
  </si>
  <si>
    <t>9900000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</si>
  <si>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</si>
  <si>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Резервные фонды</t>
  </si>
  <si>
    <t>0120000</t>
  </si>
  <si>
    <t>0125120</t>
  </si>
  <si>
    <t>Подпрограмма "Обеспечение жильем детей-сирот и детей оставшихся без попечения родителей"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</si>
  <si>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</si>
  <si>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по государственной регистрации актов гражданского состояния</t>
  </si>
  <si>
    <t>Субвенции на осуществлениеотдельных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</t>
  </si>
  <si>
    <t>0130000</t>
  </si>
  <si>
    <t>0137541</t>
  </si>
  <si>
    <t>Обеспечение деятельности дошкольных образовательных организаций</t>
  </si>
  <si>
    <t>1717501</t>
  </si>
  <si>
    <t>Обеспечение деятельности групп предшкольного пребывания  детей</t>
  </si>
  <si>
    <t>Обеспечение деятельности общеобразовательных организаций</t>
  </si>
  <si>
    <t>Обеспечение деятельности организаций дополнительного образования детей</t>
  </si>
  <si>
    <t>9960000</t>
  </si>
  <si>
    <t>9970000</t>
  </si>
  <si>
    <t>0125930</t>
  </si>
  <si>
    <t>2017 год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</si>
  <si>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2015-2017 годы"</t>
  </si>
  <si>
    <t>0112042</t>
  </si>
  <si>
    <t>0111042</t>
  </si>
  <si>
    <t>0199011</t>
  </si>
  <si>
    <t>0199021</t>
  </si>
  <si>
    <t>0199031</t>
  </si>
  <si>
    <t>0199033</t>
  </si>
  <si>
    <t>0314011</t>
  </si>
  <si>
    <t>Муниципальная программа муниципального оразования Тверской области "Весьегонский район" "Развитие туризма в Весьегонском районе на 2015-2017 годы"</t>
  </si>
  <si>
    <t>0511011</t>
  </si>
  <si>
    <t>Проведение традиционных массовых мероприятий</t>
  </si>
  <si>
    <t>0511012</t>
  </si>
  <si>
    <t>0511021</t>
  </si>
  <si>
    <t>0511025</t>
  </si>
  <si>
    <t>Организация встреч, круглых столов</t>
  </si>
  <si>
    <t>Размещение информации в областной прессе с целью имиджевого позиционирования Весьегонского района</t>
  </si>
  <si>
    <t>Издание краеведческих книг</t>
  </si>
  <si>
    <t>0611011</t>
  </si>
  <si>
    <t>0611012</t>
  </si>
  <si>
    <t>0611013</t>
  </si>
  <si>
    <t>0611014</t>
  </si>
  <si>
    <t>0611015</t>
  </si>
  <si>
    <t>0611016</t>
  </si>
  <si>
    <t>0611017</t>
  </si>
  <si>
    <t>0611018</t>
  </si>
  <si>
    <t>0611019</t>
  </si>
  <si>
    <t>0611021</t>
  </si>
  <si>
    <t>0611022</t>
  </si>
  <si>
    <t>0611023</t>
  </si>
  <si>
    <t>0611031</t>
  </si>
  <si>
    <t>0611032</t>
  </si>
  <si>
    <t>0611034</t>
  </si>
  <si>
    <t>Проведение соревнований по военно-патриотическим видам спорта</t>
  </si>
  <si>
    <t>Проведение акций "Граждане России"-торжественная церемония вручения паспорта 14-летним гражданам</t>
  </si>
  <si>
    <t>Мероприятия к Дню защитника Отечества</t>
  </si>
  <si>
    <t>Участие в областном Дне призывника, торжественные проводы в армию в Весьегонском районе</t>
  </si>
  <si>
    <t xml:space="preserve"> Участие в областном смотре-конкурсе постов №1</t>
  </si>
  <si>
    <t>Районная спартакиада допризывной молодежи</t>
  </si>
  <si>
    <t>Молодежные мероприятия в честь Дня Победы</t>
  </si>
  <si>
    <t>Участие в областной спартакиаде молодежи, участие в финале областной военно-спортивной игры "Орленок"</t>
  </si>
  <si>
    <t>Найм транспортных средств для участия молодежи в областных мероприятиях и соревнованиях</t>
  </si>
  <si>
    <t xml:space="preserve">Проведение ежегодного фестиваля молодежного самодеятельного творчества "Весенняя радуга" </t>
  </si>
  <si>
    <t>Участие молодежных творческих коллективов района в межрайонных, областных конкурсах и фестивалях</t>
  </si>
  <si>
    <t>Мероприятия посвященные проведению Дня молодежи</t>
  </si>
  <si>
    <t>Проведение районного первенства по туризму среди малодежи</t>
  </si>
  <si>
    <t>Участие в областном молодежном туристическом слете</t>
  </si>
  <si>
    <t>Взаимодействие с ЦМППОНД г.Твери по профилактике наркомании, СПИДа. Проведение комплекса районных мероприятий "За здоровый образ жизни"</t>
  </si>
  <si>
    <t>Муниципальная программа муниципального образования Тверской области "Весьегонский район" "Развитие физической культуры и спорта в Весьегонском районе на 2015-2017 годы"</t>
  </si>
  <si>
    <t>0711011</t>
  </si>
  <si>
    <t>0711012</t>
  </si>
  <si>
    <t>0711013</t>
  </si>
  <si>
    <t>0711014</t>
  </si>
  <si>
    <t>0711016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</si>
  <si>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</si>
  <si>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</si>
  <si>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проведения муниципальных этапов Всеросийских спортивно-массовых мероприятий "Лыжня России", "Кросс Наций", "День физкультурника"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</si>
  <si>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</si>
  <si>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</si>
  <si>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Муниципальная программа муниципального образования Тверской области "Весьегонский район" "О дополнительных мерах по социальной поддержке населения Весьегонского района на 2015-2017 годы"</t>
  </si>
  <si>
    <t>0811011</t>
  </si>
  <si>
    <t>0811012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</si>
  <si>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</si>
  <si>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</si>
  <si>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</si>
  <si>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0821011</t>
  </si>
  <si>
    <t>0821012</t>
  </si>
  <si>
    <t>0821021</t>
  </si>
  <si>
    <t>Выплата муниципальных стипендий студентам Тверской медицинской академии</t>
  </si>
  <si>
    <t>0841011</t>
  </si>
  <si>
    <t>0841012</t>
  </si>
  <si>
    <t>0841031</t>
  </si>
  <si>
    <t>0841032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</si>
  <si>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</si>
  <si>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Муниципальная программа муниципального образования Тверской области "Весьегонский район" "Развитие сферы транспорта и дорожной деятельности Весьегонского района на 2015-2017 годы"</t>
  </si>
  <si>
    <t>0924012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</si>
  <si>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</si>
  <si>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1041011</t>
  </si>
  <si>
    <t>1041012</t>
  </si>
  <si>
    <t>1041021</t>
  </si>
  <si>
    <t>Проведение мероприятий по воспитанию стойкой антинаркотической установки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</si>
  <si>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</si>
  <si>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</si>
  <si>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1031014</t>
  </si>
  <si>
    <t>1031021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</si>
  <si>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</si>
  <si>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</si>
  <si>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1011021</t>
  </si>
  <si>
    <t>Организация временного трудоустройства подростков в период летних каникул в учреждениях культуры Весьегонского района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</si>
  <si>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</si>
  <si>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1011022</t>
  </si>
  <si>
    <t>1111021</t>
  </si>
  <si>
    <t>1111024</t>
  </si>
  <si>
    <t>Организация и проведение кадастровых работ по образованию земельных участков для ИЖС и ЛПХ</t>
  </si>
  <si>
    <t>Формирование пакета документов на аукцион по земельным участкам, предназначенным для ИЖС и ЛПХ - оценочные работы</t>
  </si>
  <si>
    <t>Муниципальная программа муниципального образования Тверской области Весьегонский район" "Развитие индивидуального жилищного строительства и индивидуального гаражного строительства на территории Весьегонского района Тверской области на 2015-2017 годы"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</si>
  <si>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район" на 2015-2017 годы"</t>
  </si>
  <si>
    <t>1211011</t>
  </si>
  <si>
    <t>1211032</t>
  </si>
  <si>
    <t>1221011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</si>
  <si>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</si>
  <si>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</si>
  <si>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Муниципальная программа муниципального образования тверской области "Весьегонский район" "Управление муниципальными финансами и совершенствование доходного потенциала в весьегонском районе на 2015-2017 годы"</t>
  </si>
  <si>
    <t>1311021</t>
  </si>
  <si>
    <t>Обслуживание муниципального долга</t>
  </si>
  <si>
    <t>Расходы по центральному аппарату</t>
  </si>
  <si>
    <t>1399011</t>
  </si>
  <si>
    <t>Муниципальная программа муниципального образования тверской области "Весьегонский район" "Культура Весьегонского района на 2015-2017 года"</t>
  </si>
  <si>
    <t>1432011</t>
  </si>
  <si>
    <t>1412011</t>
  </si>
  <si>
    <t>1412033</t>
  </si>
  <si>
    <t>Комплектование библиотечных фондов</t>
  </si>
  <si>
    <t>1422011</t>
  </si>
  <si>
    <t>Расходы на обеспечение деятельности администратора программы</t>
  </si>
  <si>
    <t>1499011</t>
  </si>
  <si>
    <t>Муниципальная программа муниципального образования Тверской области "Весьегонский район" "Патриотическое воспитание молодежи Весьегонского района на 2015-2017 годы"</t>
  </si>
  <si>
    <t>1512011</t>
  </si>
  <si>
    <t>1521012</t>
  </si>
  <si>
    <t>1611011</t>
  </si>
  <si>
    <t>Проведение Дней малого бизнеса Весьегонского района</t>
  </si>
  <si>
    <t>1611013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</si>
  <si>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</si>
  <si>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1611014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</si>
  <si>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</si>
  <si>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1611018</t>
  </si>
  <si>
    <t>1611021</t>
  </si>
  <si>
    <t>1611022</t>
  </si>
  <si>
    <t>1611032</t>
  </si>
  <si>
    <t>1611042</t>
  </si>
  <si>
    <t>Обеспечение функционального сопровождения и актуализации Интернет-ресурса поддержки предпринимательства "Бизнес-портал"</t>
  </si>
  <si>
    <t>Открытие деловых информационных центров в сельских поселениях на базе учреждений культуры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</si>
  <si>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</si>
  <si>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</si>
  <si>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</si>
  <si>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1712021</t>
  </si>
  <si>
    <t>Организация питания в дошкольных образовательных организациях</t>
  </si>
  <si>
    <t>Организация питания в дошкольной группе</t>
  </si>
  <si>
    <t>1722011</t>
  </si>
  <si>
    <t>1722032</t>
  </si>
  <si>
    <t>1722033</t>
  </si>
  <si>
    <t>1722035</t>
  </si>
  <si>
    <t xml:space="preserve">Организация горячего питания учащихся начальных классов общеобразовательных организаций </t>
  </si>
  <si>
    <t>Организация подвоза учащихся</t>
  </si>
  <si>
    <t>1732011</t>
  </si>
  <si>
    <t>1742021</t>
  </si>
  <si>
    <t>1742022</t>
  </si>
  <si>
    <t>1746111</t>
  </si>
  <si>
    <t>1746112</t>
  </si>
  <si>
    <t>1752012</t>
  </si>
  <si>
    <t>Расходы на обеспечение деятельности администратора муниципальной программы</t>
  </si>
  <si>
    <t>1799011</t>
  </si>
  <si>
    <t>0835082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</si>
  <si>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</si>
  <si>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0841021</t>
  </si>
  <si>
    <t>Оказание адресной материальной помощи гражданам, попавшим в трудную жизненную ситуацию</t>
  </si>
  <si>
    <t>0911011</t>
  </si>
  <si>
    <t>Содержание автомобильных дорог местного значения</t>
  </si>
  <si>
    <t>Распределение бюджетных ассигнований по расходам районного бюджета по целевым статьям (муниципальным программам и непрограммным направлениям деятельности) и главным распорядителям средств  на 2015 год и на плановый период 2016 и 2017 годов</t>
  </si>
  <si>
    <t>1121021</t>
  </si>
  <si>
    <t>1021021</t>
  </si>
  <si>
    <t>Благоустройство территории для занятий водными видами спорта</t>
  </si>
  <si>
    <t>Проведение мероприятий и конкурсов для реализации творческого потенциала одаренных детей</t>
  </si>
  <si>
    <t>0811021</t>
  </si>
  <si>
    <t>0811022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</si>
  <si>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</si>
  <si>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</si>
  <si>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Оказание содействия общественным организациям и объединениям Весьегонского района</t>
  </si>
  <si>
    <t>Оказание содействия ветеранской общественной организации Весьегонского района</t>
  </si>
  <si>
    <t>0841013</t>
  </si>
  <si>
    <t>Проведение массовых мероприятий к государственным праздникам с чествованием ветеранов</t>
  </si>
  <si>
    <t>Чествование долгожителей и людей, внесших значительный вклад в развитие Весьегонского района</t>
  </si>
  <si>
    <t>0841033</t>
  </si>
  <si>
    <t>0841034</t>
  </si>
  <si>
    <t>Организация мероприятий, способствующих создания имиджа 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</si>
  <si>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</si>
  <si>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Издание газеты "Весьегонская жизнь"</t>
  </si>
  <si>
    <t>Центральный аппарат</t>
  </si>
  <si>
    <t>Субвенция на осуществление отдельных государственных полномочий Тверской области в сфере осуществления дорожной деятельности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</si>
  <si>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</si>
  <si>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1712023</t>
  </si>
  <si>
    <t>1712024</t>
  </si>
  <si>
    <t>Субвенции на осуществление государственных полномочий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</si>
  <si>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</si>
  <si>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Проведение противопожарных мероприятий в дошкольных образовательных организациях</t>
  </si>
  <si>
    <t>Проведение противопожарных мероприятий в общеобразовательных организациях</t>
  </si>
  <si>
    <t>Укрепление технического состояния дошкольных образовательных организаций</t>
  </si>
  <si>
    <t>Укрепление технического состояния общеобразовательных организаций</t>
  </si>
  <si>
    <t>Организация и проведение кадастровых работ по образованию земельных участков для ИГС</t>
  </si>
  <si>
    <t>Подпрограмма "Создание условий для комплексного развития туристской области"</t>
  </si>
  <si>
    <t>1412001</t>
  </si>
  <si>
    <t>Обеспечение деятельности библиотек (субсидии прошлых лет)</t>
  </si>
  <si>
    <t>1422001</t>
  </si>
  <si>
    <t>Обеспечение деятельности учреждений культуры (субсидии прошлых лет)</t>
  </si>
  <si>
    <t>1712002</t>
  </si>
  <si>
    <t>Обеспечение деятельности дошкольных образовательных организаций (субсидии прошлых лет)</t>
  </si>
  <si>
    <t>1727204</t>
  </si>
  <si>
    <t>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</si>
  <si>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1722004</t>
  </si>
  <si>
    <t>Обеспечение деятельности общеобразовательных организаций (субсидии прошлых лет)</t>
  </si>
  <si>
    <t>1732001</t>
  </si>
  <si>
    <t>Обеспечение деятельности организаций дополнительного образования детей ( субсидии прошлых лет)</t>
  </si>
  <si>
    <t>Приложение 7</t>
  </si>
  <si>
    <t>к решению Собрания депутатов Весьегонского района</t>
  </si>
  <si>
    <t>от  №</t>
  </si>
  <si>
    <r>
      <t>Приложение 14</t>
    </r>
    <r>
      <rPr>
        <sz val="12"/>
        <color indexed="8"/>
        <rFont val="Times New Roman"/>
        <family val="1"/>
        <charset val="204"/>
      </rPr>
      <t xml:space="preserve">
к решению Собрания депутатов Весьегонского района
от 23.12.2014   № 29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</si>
</sst>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1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0" xfId="0" applyFont="1"/>
    <xf numFmtId="0" fontId="10" fillId="0" borderId="0" xfId="0" applyFont="1"/>
    <xf numFmtId="49" fontId="1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5"/>
  <sheetViews>
    <sheetView tabSelected="1" zoomScaleNormal="100" workbookViewId="0">
      <selection activeCell="H5" sqref="H5"/>
    </sheetView>
  </sheetViews>
  <sheetFormatPr defaultRowHeight="15"/>
  <cols>
    <col min="3" max="3" width="34.28515625" customWidth="1"/>
    <col min="4" max="4" width="18.28515625" customWidth="1"/>
    <col min="5" max="5" width="20.85546875" customWidth="1"/>
    <col min="6" max="6" width="18.85546875" customWidth="1"/>
  </cols>
  <sheetData>
    <row r="1" spans="1:6">
      <c r="A1" s="33" t="s">
        <v>342</v>
      </c>
      <c r="B1" s="33"/>
      <c r="C1" s="33"/>
      <c r="D1" s="33"/>
      <c r="E1" s="33"/>
      <c r="F1" s="33"/>
    </row>
    <row r="2" spans="1:6">
      <c r="A2" s="33" t="s">
        <v>343</v>
      </c>
      <c r="B2" s="33"/>
      <c r="C2" s="33"/>
      <c r="D2" s="33"/>
      <c r="E2" s="33"/>
      <c r="F2" s="33"/>
    </row>
    <row r="3" spans="1:6">
      <c r="A3" s="33" t="s">
        <v>344</v>
      </c>
      <c r="B3" s="33"/>
      <c r="C3" s="33"/>
      <c r="D3" s="33"/>
      <c r="E3" s="33"/>
      <c r="F3" s="33"/>
    </row>
    <row r="4" spans="1:6" ht="69" customHeight="1">
      <c r="A4" s="29" t="s">
        <v>345</v>
      </c>
      <c r="B4" s="30"/>
      <c r="C4" s="30"/>
      <c r="D4" s="30"/>
      <c r="E4" s="30"/>
      <c r="F4" s="30"/>
    </row>
    <row r="5" spans="1:6" ht="82.5" customHeight="1">
      <c r="A5" s="31" t="s">
        <v>298</v>
      </c>
      <c r="B5" s="31"/>
      <c r="C5" s="31"/>
      <c r="D5" s="31"/>
      <c r="E5" s="31"/>
      <c r="F5" s="31"/>
    </row>
    <row r="6" spans="1:6">
      <c r="A6" s="32" t="s">
        <v>0</v>
      </c>
      <c r="B6" s="32" t="s">
        <v>1</v>
      </c>
      <c r="C6" s="32" t="s">
        <v>2</v>
      </c>
      <c r="D6" s="32" t="s">
        <v>9</v>
      </c>
      <c r="E6" s="32"/>
      <c r="F6" s="32"/>
    </row>
    <row r="7" spans="1:6">
      <c r="A7" s="32" t="s">
        <v>3</v>
      </c>
      <c r="B7" s="32" t="s">
        <v>3</v>
      </c>
      <c r="C7" s="32" t="s">
        <v>3</v>
      </c>
      <c r="D7" s="32" t="s">
        <v>6</v>
      </c>
      <c r="E7" s="32" t="s">
        <v>4</v>
      </c>
      <c r="F7" s="32"/>
    </row>
    <row r="8" spans="1:6">
      <c r="A8" s="32" t="s">
        <v>0</v>
      </c>
      <c r="B8" s="32" t="s">
        <v>3</v>
      </c>
      <c r="C8" s="32" t="s">
        <v>2</v>
      </c>
      <c r="D8" s="32" t="s">
        <v>5</v>
      </c>
      <c r="E8" s="25" t="s">
        <v>7</v>
      </c>
      <c r="F8" s="25" t="s">
        <v>141</v>
      </c>
    </row>
    <row r="9" spans="1:6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6">
      <c r="A10" s="2" t="s">
        <v>3</v>
      </c>
      <c r="B10" s="2" t="s">
        <v>3</v>
      </c>
      <c r="C10" s="3" t="s">
        <v>8</v>
      </c>
      <c r="D10" s="20">
        <f>D11++D32+D36+D46+D78+D90++D129+D138+D161+D170+D179+D186+D205+D212+D230+D279</f>
        <v>169556660.75999999</v>
      </c>
      <c r="E10" s="20">
        <f>E11+E32+E36+E46+E78+E90+E129+E138+E161+E170+E179+E186+E205+E212+E230+E279</f>
        <v>166191489</v>
      </c>
      <c r="F10" s="20">
        <f>F11+F32+F36+F46+F78+F90+F129+F138+F161+F170+F179+F186+F205+F212+F230+F279</f>
        <v>160548311</v>
      </c>
    </row>
    <row r="11" spans="1:6" s="15" customFormat="1" ht="131.25" customHeight="1">
      <c r="A11" s="17" t="s">
        <v>20</v>
      </c>
      <c r="B11" s="13"/>
      <c r="C11" s="14" t="s">
        <v>142</v>
      </c>
      <c r="D11" s="21">
        <f>D12+D15+D20+D23</f>
        <v>20228856.490000002</v>
      </c>
      <c r="E11" s="21">
        <f>E12+E15+E20+E23</f>
        <v>19080974</v>
      </c>
      <c r="F11" s="21">
        <f>F12+F15+F20+F23</f>
        <v>19133212</v>
      </c>
    </row>
    <row r="12" spans="1:6" s="12" customFormat="1" ht="76.5" customHeight="1">
      <c r="A12" s="18" t="s">
        <v>21</v>
      </c>
      <c r="B12" s="10"/>
      <c r="C12" s="11" t="s">
        <v>10</v>
      </c>
      <c r="D12" s="22">
        <f t="shared" ref="D12:F13" si="0">D13</f>
        <v>624434.82999999996</v>
      </c>
      <c r="E12" s="22">
        <f t="shared" si="0"/>
        <v>602717</v>
      </c>
      <c r="F12" s="22">
        <f t="shared" si="0"/>
        <v>602455</v>
      </c>
    </row>
    <row r="13" spans="1:6" s="9" customFormat="1" ht="49.5" customHeight="1">
      <c r="A13" s="19" t="s">
        <v>143</v>
      </c>
      <c r="B13" s="7"/>
      <c r="C13" s="8" t="s">
        <v>18</v>
      </c>
      <c r="D13" s="23">
        <f t="shared" si="0"/>
        <v>624434.82999999996</v>
      </c>
      <c r="E13" s="23">
        <f t="shared" si="0"/>
        <v>602717</v>
      </c>
      <c r="F13" s="23">
        <f t="shared" si="0"/>
        <v>602455</v>
      </c>
    </row>
    <row r="14" spans="1:6" s="9" customFormat="1" ht="30.75" customHeight="1">
      <c r="A14" s="19" t="s">
        <v>144</v>
      </c>
      <c r="B14" s="7">
        <v>600</v>
      </c>
      <c r="C14" s="8" t="s">
        <v>11</v>
      </c>
      <c r="D14" s="23">
        <v>624434.82999999996</v>
      </c>
      <c r="E14" s="23">
        <v>602717</v>
      </c>
      <c r="F14" s="23">
        <v>602455</v>
      </c>
    </row>
    <row r="15" spans="1:6" s="9" customFormat="1" ht="132" customHeight="1">
      <c r="A15" s="18" t="s">
        <v>125</v>
      </c>
      <c r="B15" s="10"/>
      <c r="C15" s="11" t="s">
        <v>16</v>
      </c>
      <c r="D15" s="22">
        <f>D16+D18</f>
        <v>367000</v>
      </c>
      <c r="E15" s="22">
        <f>E16+E18</f>
        <v>377300</v>
      </c>
      <c r="F15" s="22">
        <f>F16+F18</f>
        <v>391800</v>
      </c>
    </row>
    <row r="16" spans="1:6" s="9" customFormat="1" ht="90.75" customHeight="1">
      <c r="A16" s="19" t="s">
        <v>126</v>
      </c>
      <c r="B16" s="7"/>
      <c r="C16" s="8" t="s">
        <v>128</v>
      </c>
      <c r="D16" s="23">
        <f>D17</f>
        <v>0</v>
      </c>
      <c r="E16" s="23">
        <f>E17</f>
        <v>21800</v>
      </c>
      <c r="F16" s="23">
        <f>F17</f>
        <v>0</v>
      </c>
    </row>
    <row r="17" spans="1:6" s="9" customFormat="1" ht="30" customHeight="1">
      <c r="A17" s="19" t="s">
        <v>126</v>
      </c>
      <c r="B17" s="7">
        <v>600</v>
      </c>
      <c r="C17" s="8" t="s">
        <v>11</v>
      </c>
      <c r="D17" s="23">
        <v>0</v>
      </c>
      <c r="E17" s="23">
        <v>21800</v>
      </c>
      <c r="F17" s="23">
        <v>0</v>
      </c>
    </row>
    <row r="18" spans="1:6" s="9" customFormat="1" ht="68.25" customHeight="1">
      <c r="A18" s="19" t="s">
        <v>140</v>
      </c>
      <c r="B18" s="7"/>
      <c r="C18" s="8" t="s">
        <v>129</v>
      </c>
      <c r="D18" s="23">
        <f>D19</f>
        <v>367000</v>
      </c>
      <c r="E18" s="23">
        <f>E19</f>
        <v>355500</v>
      </c>
      <c r="F18" s="23">
        <f>F19</f>
        <v>391800</v>
      </c>
    </row>
    <row r="19" spans="1:6" s="12" customFormat="1" ht="37.5" customHeight="1">
      <c r="A19" s="19" t="s">
        <v>140</v>
      </c>
      <c r="B19" s="7">
        <v>600</v>
      </c>
      <c r="C19" s="8" t="s">
        <v>11</v>
      </c>
      <c r="D19" s="23">
        <v>367000</v>
      </c>
      <c r="E19" s="23">
        <v>355500</v>
      </c>
      <c r="F19" s="23">
        <v>391800</v>
      </c>
    </row>
    <row r="20" spans="1:6" s="9" customFormat="1" ht="132.75" customHeight="1">
      <c r="A20" s="18" t="s">
        <v>131</v>
      </c>
      <c r="B20" s="10"/>
      <c r="C20" s="11" t="s">
        <v>15</v>
      </c>
      <c r="D20" s="22">
        <f t="shared" ref="D20:F21" si="1">D21</f>
        <v>132000</v>
      </c>
      <c r="E20" s="22">
        <f t="shared" si="1"/>
        <v>132000</v>
      </c>
      <c r="F20" s="22">
        <f t="shared" si="1"/>
        <v>132000</v>
      </c>
    </row>
    <row r="21" spans="1:6" s="9" customFormat="1" ht="139.5" customHeight="1">
      <c r="A21" s="19" t="s">
        <v>132</v>
      </c>
      <c r="B21" s="7"/>
      <c r="C21" s="8" t="s">
        <v>130</v>
      </c>
      <c r="D21" s="23">
        <f t="shared" si="1"/>
        <v>132000</v>
      </c>
      <c r="E21" s="23">
        <f t="shared" si="1"/>
        <v>132000</v>
      </c>
      <c r="F21" s="23">
        <f t="shared" si="1"/>
        <v>132000</v>
      </c>
    </row>
    <row r="22" spans="1:6" s="9" customFormat="1" ht="37.5" customHeight="1">
      <c r="A22" s="19" t="s">
        <v>132</v>
      </c>
      <c r="B22" s="7">
        <v>600</v>
      </c>
      <c r="C22" s="8" t="s">
        <v>11</v>
      </c>
      <c r="D22" s="23">
        <v>132000</v>
      </c>
      <c r="E22" s="23">
        <v>132000</v>
      </c>
      <c r="F22" s="23">
        <v>132000</v>
      </c>
    </row>
    <row r="23" spans="1:6" s="9" customFormat="1" ht="30" customHeight="1">
      <c r="A23" s="18" t="s">
        <v>22</v>
      </c>
      <c r="B23" s="10"/>
      <c r="C23" s="11" t="s">
        <v>17</v>
      </c>
      <c r="D23" s="22">
        <f>D24+D26+D28+D30</f>
        <v>19105421.66</v>
      </c>
      <c r="E23" s="22">
        <f>E24+E26+E28+E30</f>
        <v>17968957</v>
      </c>
      <c r="F23" s="22">
        <f>F24+F26+F28+F30</f>
        <v>18006957</v>
      </c>
    </row>
    <row r="24" spans="1:6" s="12" customFormat="1" ht="24" customHeight="1">
      <c r="A24" s="19" t="s">
        <v>145</v>
      </c>
      <c r="B24" s="7"/>
      <c r="C24" s="8" t="s">
        <v>12</v>
      </c>
      <c r="D24" s="23">
        <f>D25</f>
        <v>930911.71</v>
      </c>
      <c r="E24" s="23">
        <f>E25</f>
        <v>922623</v>
      </c>
      <c r="F24" s="23">
        <f>F25</f>
        <v>922623</v>
      </c>
    </row>
    <row r="25" spans="1:6" s="9" customFormat="1" ht="41.25" customHeight="1">
      <c r="A25" s="19" t="s">
        <v>145</v>
      </c>
      <c r="B25" s="7">
        <v>702</v>
      </c>
      <c r="C25" s="8" t="s">
        <v>13</v>
      </c>
      <c r="D25" s="23">
        <v>930911.71</v>
      </c>
      <c r="E25" s="23">
        <v>922623</v>
      </c>
      <c r="F25" s="23">
        <v>922623</v>
      </c>
    </row>
    <row r="26" spans="1:6" s="9" customFormat="1" ht="60">
      <c r="A26" s="19" t="s">
        <v>146</v>
      </c>
      <c r="B26" s="7"/>
      <c r="C26" s="8" t="s">
        <v>14</v>
      </c>
      <c r="D26" s="23">
        <f>D27</f>
        <v>895249.64</v>
      </c>
      <c r="E26" s="23">
        <f>E27</f>
        <v>884358</v>
      </c>
      <c r="F26" s="23">
        <f>F27</f>
        <v>884358</v>
      </c>
    </row>
    <row r="27" spans="1:6" s="12" customFormat="1" ht="30">
      <c r="A27" s="19" t="s">
        <v>146</v>
      </c>
      <c r="B27" s="7">
        <v>600</v>
      </c>
      <c r="C27" s="8" t="s">
        <v>11</v>
      </c>
      <c r="D27" s="23">
        <v>895249.64</v>
      </c>
      <c r="E27" s="23">
        <v>884358</v>
      </c>
      <c r="F27" s="23">
        <v>884358</v>
      </c>
    </row>
    <row r="28" spans="1:6" s="12" customFormat="1">
      <c r="A28" s="19" t="s">
        <v>147</v>
      </c>
      <c r="B28" s="7"/>
      <c r="C28" s="8" t="s">
        <v>317</v>
      </c>
      <c r="D28" s="23">
        <f>D29</f>
        <v>16648560.310000001</v>
      </c>
      <c r="E28" s="23">
        <f>E29</f>
        <v>15494976</v>
      </c>
      <c r="F28" s="23">
        <f>F29</f>
        <v>15494976</v>
      </c>
    </row>
    <row r="29" spans="1:6" s="12" customFormat="1" ht="30">
      <c r="A29" s="19" t="s">
        <v>147</v>
      </c>
      <c r="B29" s="7">
        <v>600</v>
      </c>
      <c r="C29" s="8" t="s">
        <v>11</v>
      </c>
      <c r="D29" s="23">
        <v>16648560.310000001</v>
      </c>
      <c r="E29" s="23">
        <v>15494976</v>
      </c>
      <c r="F29" s="23">
        <v>15494976</v>
      </c>
    </row>
    <row r="30" spans="1:6" s="12" customFormat="1" ht="105">
      <c r="A30" s="19" t="s">
        <v>148</v>
      </c>
      <c r="B30" s="7"/>
      <c r="C30" s="8" t="s">
        <v>23</v>
      </c>
      <c r="D30" s="23">
        <f>D31</f>
        <v>630700</v>
      </c>
      <c r="E30" s="23">
        <f>E31</f>
        <v>667000</v>
      </c>
      <c r="F30" s="23">
        <f>F31</f>
        <v>705000</v>
      </c>
    </row>
    <row r="31" spans="1:6" s="12" customFormat="1" ht="30">
      <c r="A31" s="19" t="s">
        <v>148</v>
      </c>
      <c r="B31" s="7">
        <v>600</v>
      </c>
      <c r="C31" s="8" t="s">
        <v>11</v>
      </c>
      <c r="D31" s="23">
        <v>630700</v>
      </c>
      <c r="E31" s="23">
        <v>667000</v>
      </c>
      <c r="F31" s="23">
        <v>705000</v>
      </c>
    </row>
    <row r="32" spans="1:6" s="16" customFormat="1" ht="126">
      <c r="A32" s="17" t="s">
        <v>25</v>
      </c>
      <c r="B32" s="13"/>
      <c r="C32" s="14" t="s">
        <v>24</v>
      </c>
      <c r="D32" s="21">
        <f t="shared" ref="D32:F34" si="2">D33</f>
        <v>700000</v>
      </c>
      <c r="E32" s="21">
        <f t="shared" si="2"/>
        <v>700000</v>
      </c>
      <c r="F32" s="21">
        <f t="shared" si="2"/>
        <v>700000</v>
      </c>
    </row>
    <row r="33" spans="1:6" s="12" customFormat="1" ht="99.75">
      <c r="A33" s="18" t="s">
        <v>26</v>
      </c>
      <c r="B33" s="10"/>
      <c r="C33" s="11" t="s">
        <v>19</v>
      </c>
      <c r="D33" s="22">
        <f t="shared" si="2"/>
        <v>700000</v>
      </c>
      <c r="E33" s="22">
        <f t="shared" si="2"/>
        <v>700000</v>
      </c>
      <c r="F33" s="22">
        <f t="shared" si="2"/>
        <v>700000</v>
      </c>
    </row>
    <row r="34" spans="1:6" s="9" customFormat="1" ht="30">
      <c r="A34" s="19" t="s">
        <v>149</v>
      </c>
      <c r="B34" s="7"/>
      <c r="C34" s="26" t="s">
        <v>316</v>
      </c>
      <c r="D34" s="23">
        <f t="shared" si="2"/>
        <v>700000</v>
      </c>
      <c r="E34" s="23">
        <f t="shared" si="2"/>
        <v>700000</v>
      </c>
      <c r="F34" s="23">
        <f t="shared" si="2"/>
        <v>700000</v>
      </c>
    </row>
    <row r="35" spans="1:6" s="9" customFormat="1" ht="30">
      <c r="A35" s="19" t="s">
        <v>149</v>
      </c>
      <c r="B35" s="7">
        <v>600</v>
      </c>
      <c r="C35" s="8" t="s">
        <v>11</v>
      </c>
      <c r="D35" s="23">
        <v>700000</v>
      </c>
      <c r="E35" s="23">
        <v>700000</v>
      </c>
      <c r="F35" s="23">
        <v>700000</v>
      </c>
    </row>
    <row r="36" spans="1:6" s="12" customFormat="1" ht="110.25">
      <c r="A36" s="17" t="s">
        <v>27</v>
      </c>
      <c r="B36" s="13"/>
      <c r="C36" s="14" t="s">
        <v>150</v>
      </c>
      <c r="D36" s="21">
        <f>D37</f>
        <v>100000</v>
      </c>
      <c r="E36" s="21">
        <f>E37</f>
        <v>93000</v>
      </c>
      <c r="F36" s="21">
        <f>F37</f>
        <v>87000</v>
      </c>
    </row>
    <row r="37" spans="1:6" s="12" customFormat="1" ht="52.5" customHeight="1">
      <c r="A37" s="18" t="s">
        <v>28</v>
      </c>
      <c r="B37" s="10"/>
      <c r="C37" s="28" t="s">
        <v>329</v>
      </c>
      <c r="D37" s="22">
        <f>D38+D40+D42+D44</f>
        <v>100000</v>
      </c>
      <c r="E37" s="22">
        <f>E38+E40+E42+E44</f>
        <v>93000</v>
      </c>
      <c r="F37" s="22">
        <f>F38+F40+F42+F44</f>
        <v>87000</v>
      </c>
    </row>
    <row r="38" spans="1:6" s="9" customFormat="1" ht="30">
      <c r="A38" s="19" t="s">
        <v>151</v>
      </c>
      <c r="B38" s="7"/>
      <c r="C38" s="8" t="s">
        <v>152</v>
      </c>
      <c r="D38" s="23">
        <f>D39</f>
        <v>30000</v>
      </c>
      <c r="E38" s="23">
        <f>E39</f>
        <v>30000</v>
      </c>
      <c r="F38" s="23">
        <f>F39</f>
        <v>30000</v>
      </c>
    </row>
    <row r="39" spans="1:6" s="9" customFormat="1" ht="30">
      <c r="A39" s="19" t="s">
        <v>151</v>
      </c>
      <c r="B39" s="7">
        <v>600</v>
      </c>
      <c r="C39" s="8" t="s">
        <v>11</v>
      </c>
      <c r="D39" s="23">
        <v>30000</v>
      </c>
      <c r="E39" s="23">
        <v>30000</v>
      </c>
      <c r="F39" s="23">
        <v>30000</v>
      </c>
    </row>
    <row r="40" spans="1:6" s="9" customFormat="1" ht="30">
      <c r="A40" s="19" t="s">
        <v>153</v>
      </c>
      <c r="B40" s="7"/>
      <c r="C40" s="8" t="s">
        <v>156</v>
      </c>
      <c r="D40" s="23">
        <f>D41</f>
        <v>10000</v>
      </c>
      <c r="E40" s="23">
        <f>E41</f>
        <v>10000</v>
      </c>
      <c r="F40" s="23">
        <f>F41</f>
        <v>10000</v>
      </c>
    </row>
    <row r="41" spans="1:6" s="9" customFormat="1" ht="30">
      <c r="A41" s="19" t="s">
        <v>153</v>
      </c>
      <c r="B41" s="7">
        <v>600</v>
      </c>
      <c r="C41" s="8" t="s">
        <v>11</v>
      </c>
      <c r="D41" s="23">
        <v>10000</v>
      </c>
      <c r="E41" s="23">
        <v>10000</v>
      </c>
      <c r="F41" s="23">
        <v>10000</v>
      </c>
    </row>
    <row r="42" spans="1:6" s="9" customFormat="1" ht="60">
      <c r="A42" s="19" t="s">
        <v>154</v>
      </c>
      <c r="B42" s="7"/>
      <c r="C42" s="8" t="s">
        <v>157</v>
      </c>
      <c r="D42" s="23">
        <f>D43</f>
        <v>10000</v>
      </c>
      <c r="E42" s="23">
        <f>E43</f>
        <v>10000</v>
      </c>
      <c r="F42" s="23">
        <f>F43</f>
        <v>10000</v>
      </c>
    </row>
    <row r="43" spans="1:6" s="9" customFormat="1" ht="30">
      <c r="A43" s="19" t="s">
        <v>154</v>
      </c>
      <c r="B43" s="7">
        <v>600</v>
      </c>
      <c r="C43" s="8" t="s">
        <v>11</v>
      </c>
      <c r="D43" s="23">
        <v>10000</v>
      </c>
      <c r="E43" s="23">
        <v>10000</v>
      </c>
      <c r="F43" s="23">
        <v>10000</v>
      </c>
    </row>
    <row r="44" spans="1:6" s="9" customFormat="1">
      <c r="A44" s="19" t="s">
        <v>155</v>
      </c>
      <c r="B44" s="7"/>
      <c r="C44" s="8" t="s">
        <v>158</v>
      </c>
      <c r="D44" s="23">
        <f>D45</f>
        <v>50000</v>
      </c>
      <c r="E44" s="23">
        <f>E45</f>
        <v>43000</v>
      </c>
      <c r="F44" s="23">
        <f>F45</f>
        <v>37000</v>
      </c>
    </row>
    <row r="45" spans="1:6" s="9" customFormat="1" ht="30">
      <c r="A45" s="19" t="s">
        <v>155</v>
      </c>
      <c r="B45" s="7">
        <v>600</v>
      </c>
      <c r="C45" s="8" t="s">
        <v>11</v>
      </c>
      <c r="D45" s="23">
        <v>50000</v>
      </c>
      <c r="E45" s="23">
        <v>43000</v>
      </c>
      <c r="F45" s="23">
        <v>37000</v>
      </c>
    </row>
    <row r="46" spans="1:6" s="16" customFormat="1" ht="109.5" customHeight="1">
      <c r="A46" s="17" t="s">
        <v>29</v>
      </c>
      <c r="B46" s="13"/>
      <c r="C46" s="14" t="s">
        <v>36</v>
      </c>
      <c r="D46" s="21">
        <f>D47</f>
        <v>100000</v>
      </c>
      <c r="E46" s="21">
        <f>E47</f>
        <v>100000</v>
      </c>
      <c r="F46" s="21">
        <f>F47</f>
        <v>100000</v>
      </c>
    </row>
    <row r="47" spans="1:6" s="12" customFormat="1" ht="87.75" customHeight="1">
      <c r="A47" s="18" t="s">
        <v>30</v>
      </c>
      <c r="B47" s="10"/>
      <c r="C47" s="11" t="s">
        <v>31</v>
      </c>
      <c r="D47" s="22">
        <v>100000</v>
      </c>
      <c r="E47" s="22">
        <v>100000</v>
      </c>
      <c r="F47" s="22">
        <v>100000</v>
      </c>
    </row>
    <row r="48" spans="1:6" s="9" customFormat="1" ht="30">
      <c r="A48" s="19" t="s">
        <v>159</v>
      </c>
      <c r="B48" s="7"/>
      <c r="C48" s="8" t="s">
        <v>174</v>
      </c>
      <c r="D48" s="23">
        <f>D49</f>
        <v>2000</v>
      </c>
      <c r="E48" s="23">
        <f>E49</f>
        <v>2000</v>
      </c>
      <c r="F48" s="23">
        <f>F49</f>
        <v>20000</v>
      </c>
    </row>
    <row r="49" spans="1:6" s="9" customFormat="1" ht="30">
      <c r="A49" s="19" t="s">
        <v>159</v>
      </c>
      <c r="B49" s="7">
        <v>600</v>
      </c>
      <c r="C49" s="8" t="s">
        <v>11</v>
      </c>
      <c r="D49" s="23">
        <v>2000</v>
      </c>
      <c r="E49" s="23">
        <v>2000</v>
      </c>
      <c r="F49" s="23">
        <v>20000</v>
      </c>
    </row>
    <row r="50" spans="1:6" s="16" customFormat="1" ht="60">
      <c r="A50" s="19" t="s">
        <v>160</v>
      </c>
      <c r="B50" s="7"/>
      <c r="C50" s="8" t="s">
        <v>175</v>
      </c>
      <c r="D50" s="23">
        <f>D51</f>
        <v>1500</v>
      </c>
      <c r="E50" s="23">
        <f>E51</f>
        <v>1500</v>
      </c>
      <c r="F50" s="23">
        <f>F51</f>
        <v>1500</v>
      </c>
    </row>
    <row r="51" spans="1:6" s="12" customFormat="1" ht="30">
      <c r="A51" s="19" t="s">
        <v>160</v>
      </c>
      <c r="B51" s="7">
        <v>600</v>
      </c>
      <c r="C51" s="8" t="s">
        <v>11</v>
      </c>
      <c r="D51" s="23">
        <v>1500</v>
      </c>
      <c r="E51" s="23">
        <v>1500</v>
      </c>
      <c r="F51" s="23">
        <v>1500</v>
      </c>
    </row>
    <row r="52" spans="1:6" s="9" customFormat="1" ht="30">
      <c r="A52" s="19" t="s">
        <v>161</v>
      </c>
      <c r="B52" s="7"/>
      <c r="C52" s="8" t="s">
        <v>176</v>
      </c>
      <c r="D52" s="23">
        <f>D53</f>
        <v>2000</v>
      </c>
      <c r="E52" s="23">
        <f>E53</f>
        <v>2000</v>
      </c>
      <c r="F52" s="23">
        <f>F53</f>
        <v>2000</v>
      </c>
    </row>
    <row r="53" spans="1:6" s="9" customFormat="1" ht="30">
      <c r="A53" s="19" t="s">
        <v>161</v>
      </c>
      <c r="B53" s="7">
        <v>600</v>
      </c>
      <c r="C53" s="8" t="s">
        <v>11</v>
      </c>
      <c r="D53" s="23">
        <v>2000</v>
      </c>
      <c r="E53" s="23">
        <v>2000</v>
      </c>
      <c r="F53" s="23">
        <v>2000</v>
      </c>
    </row>
    <row r="54" spans="1:6" s="9" customFormat="1" ht="60">
      <c r="A54" s="19" t="s">
        <v>162</v>
      </c>
      <c r="B54" s="7"/>
      <c r="C54" s="26" t="s">
        <v>177</v>
      </c>
      <c r="D54" s="23">
        <f>D55</f>
        <v>1200</v>
      </c>
      <c r="E54" s="23">
        <f>E55</f>
        <v>1200</v>
      </c>
      <c r="F54" s="23">
        <f>F55</f>
        <v>1200</v>
      </c>
    </row>
    <row r="55" spans="1:6" s="9" customFormat="1" ht="30">
      <c r="A55" s="19" t="s">
        <v>162</v>
      </c>
      <c r="B55" s="7">
        <v>600</v>
      </c>
      <c r="C55" s="8" t="s">
        <v>11</v>
      </c>
      <c r="D55" s="23">
        <v>1200</v>
      </c>
      <c r="E55" s="23">
        <v>1200</v>
      </c>
      <c r="F55" s="23">
        <v>1200</v>
      </c>
    </row>
    <row r="56" spans="1:6" s="9" customFormat="1" ht="30">
      <c r="A56" s="19" t="s">
        <v>163</v>
      </c>
      <c r="B56" s="7"/>
      <c r="C56" s="26" t="s">
        <v>178</v>
      </c>
      <c r="D56" s="23">
        <f>D57</f>
        <v>2000</v>
      </c>
      <c r="E56" s="23">
        <f>E57</f>
        <v>2000</v>
      </c>
      <c r="F56" s="23">
        <f>F57</f>
        <v>2000</v>
      </c>
    </row>
    <row r="57" spans="1:6" s="9" customFormat="1" ht="30">
      <c r="A57" s="19" t="s">
        <v>163</v>
      </c>
      <c r="B57" s="7">
        <v>600</v>
      </c>
      <c r="C57" s="8" t="s">
        <v>11</v>
      </c>
      <c r="D57" s="23">
        <v>2000</v>
      </c>
      <c r="E57" s="23">
        <v>2000</v>
      </c>
      <c r="F57" s="23">
        <v>2000</v>
      </c>
    </row>
    <row r="58" spans="1:6" s="9" customFormat="1" ht="30">
      <c r="A58" s="19" t="s">
        <v>164</v>
      </c>
      <c r="B58" s="7"/>
      <c r="C58" s="26" t="s">
        <v>179</v>
      </c>
      <c r="D58" s="23">
        <f>D59</f>
        <v>2000</v>
      </c>
      <c r="E58" s="23">
        <f>E59</f>
        <v>2000</v>
      </c>
      <c r="F58" s="23">
        <f>F59</f>
        <v>2000</v>
      </c>
    </row>
    <row r="59" spans="1:6" s="9" customFormat="1" ht="30">
      <c r="A59" s="19" t="s">
        <v>164</v>
      </c>
      <c r="B59" s="7">
        <v>600</v>
      </c>
      <c r="C59" s="8" t="s">
        <v>11</v>
      </c>
      <c r="D59" s="23">
        <v>2000</v>
      </c>
      <c r="E59" s="23">
        <v>2000</v>
      </c>
      <c r="F59" s="23">
        <v>2000</v>
      </c>
    </row>
    <row r="60" spans="1:6" s="9" customFormat="1" ht="30">
      <c r="A60" s="19" t="s">
        <v>165</v>
      </c>
      <c r="B60" s="7"/>
      <c r="C60" s="26" t="s">
        <v>180</v>
      </c>
      <c r="D60" s="23">
        <f>D61</f>
        <v>1000</v>
      </c>
      <c r="E60" s="23">
        <f>E61</f>
        <v>1000</v>
      </c>
      <c r="F60" s="23">
        <f>F61</f>
        <v>1000</v>
      </c>
    </row>
    <row r="61" spans="1:6" s="9" customFormat="1" ht="30">
      <c r="A61" s="19" t="s">
        <v>165</v>
      </c>
      <c r="B61" s="7">
        <v>600</v>
      </c>
      <c r="C61" s="8" t="s">
        <v>11</v>
      </c>
      <c r="D61" s="23">
        <v>1000</v>
      </c>
      <c r="E61" s="23">
        <v>1000</v>
      </c>
      <c r="F61" s="23">
        <v>1000</v>
      </c>
    </row>
    <row r="62" spans="1:6" s="9" customFormat="1" ht="60">
      <c r="A62" s="19" t="s">
        <v>166</v>
      </c>
      <c r="B62" s="7"/>
      <c r="C62" s="26" t="s">
        <v>181</v>
      </c>
      <c r="D62" s="23">
        <f>D63</f>
        <v>9500</v>
      </c>
      <c r="E62" s="23">
        <f>E63</f>
        <v>9500</v>
      </c>
      <c r="F62" s="23">
        <f>F63</f>
        <v>9500</v>
      </c>
    </row>
    <row r="63" spans="1:6" s="9" customFormat="1" ht="30">
      <c r="A63" s="19" t="s">
        <v>166</v>
      </c>
      <c r="B63" s="7">
        <v>600</v>
      </c>
      <c r="C63" s="8" t="s">
        <v>11</v>
      </c>
      <c r="D63" s="23">
        <v>9500</v>
      </c>
      <c r="E63" s="23">
        <v>9500</v>
      </c>
      <c r="F63" s="23">
        <v>9500</v>
      </c>
    </row>
    <row r="64" spans="1:6" s="9" customFormat="1" ht="45">
      <c r="A64" s="19" t="s">
        <v>167</v>
      </c>
      <c r="B64" s="7"/>
      <c r="C64" s="26" t="s">
        <v>182</v>
      </c>
      <c r="D64" s="23">
        <f>D65</f>
        <v>30000</v>
      </c>
      <c r="E64" s="23">
        <f>E65</f>
        <v>30000</v>
      </c>
      <c r="F64" s="23">
        <f>F65</f>
        <v>30000</v>
      </c>
    </row>
    <row r="65" spans="1:6" s="9" customFormat="1" ht="30">
      <c r="A65" s="19" t="s">
        <v>167</v>
      </c>
      <c r="B65" s="7">
        <v>600</v>
      </c>
      <c r="C65" s="8" t="s">
        <v>11</v>
      </c>
      <c r="D65" s="23">
        <v>30000</v>
      </c>
      <c r="E65" s="23">
        <v>30000</v>
      </c>
      <c r="F65" s="23">
        <v>30000</v>
      </c>
    </row>
    <row r="66" spans="1:6" s="9" customFormat="1" ht="45">
      <c r="A66" s="19" t="s">
        <v>168</v>
      </c>
      <c r="B66" s="7"/>
      <c r="C66" s="26" t="s">
        <v>183</v>
      </c>
      <c r="D66" s="23">
        <f>D67</f>
        <v>5000</v>
      </c>
      <c r="E66" s="23">
        <f>E67</f>
        <v>5000</v>
      </c>
      <c r="F66" s="23">
        <f>F67</f>
        <v>5000</v>
      </c>
    </row>
    <row r="67" spans="1:6" s="9" customFormat="1" ht="30">
      <c r="A67" s="19" t="s">
        <v>168</v>
      </c>
      <c r="B67" s="7">
        <v>600</v>
      </c>
      <c r="C67" s="8" t="s">
        <v>11</v>
      </c>
      <c r="D67" s="23">
        <v>5000</v>
      </c>
      <c r="E67" s="23">
        <v>5000</v>
      </c>
      <c r="F67" s="23">
        <v>5000</v>
      </c>
    </row>
    <row r="68" spans="1:6" s="9" customFormat="1" ht="45">
      <c r="A68" s="19" t="s">
        <v>169</v>
      </c>
      <c r="B68" s="7"/>
      <c r="C68" s="26" t="s">
        <v>184</v>
      </c>
      <c r="D68" s="23">
        <f>D69</f>
        <v>5000</v>
      </c>
      <c r="E68" s="23">
        <f>E69</f>
        <v>5000</v>
      </c>
      <c r="F68" s="23">
        <f>F69</f>
        <v>5000</v>
      </c>
    </row>
    <row r="69" spans="1:6" s="9" customFormat="1" ht="30">
      <c r="A69" s="19" t="s">
        <v>169</v>
      </c>
      <c r="B69" s="7">
        <v>600</v>
      </c>
      <c r="C69" s="8" t="s">
        <v>11</v>
      </c>
      <c r="D69" s="23">
        <v>5000</v>
      </c>
      <c r="E69" s="23">
        <v>5000</v>
      </c>
      <c r="F69" s="23">
        <v>5000</v>
      </c>
    </row>
    <row r="70" spans="1:6" s="9" customFormat="1" ht="30">
      <c r="A70" s="19" t="s">
        <v>170</v>
      </c>
      <c r="B70" s="7"/>
      <c r="C70" s="26" t="s">
        <v>185</v>
      </c>
      <c r="D70" s="23">
        <f>D71</f>
        <v>4800</v>
      </c>
      <c r="E70" s="23">
        <f>E71</f>
        <v>4800</v>
      </c>
      <c r="F70" s="23">
        <f>F71</f>
        <v>4800</v>
      </c>
    </row>
    <row r="71" spans="1:6" s="9" customFormat="1" ht="30">
      <c r="A71" s="19" t="s">
        <v>170</v>
      </c>
      <c r="B71" s="7">
        <v>600</v>
      </c>
      <c r="C71" s="8" t="s">
        <v>11</v>
      </c>
      <c r="D71" s="23">
        <v>4800</v>
      </c>
      <c r="E71" s="23">
        <v>4800</v>
      </c>
      <c r="F71" s="23">
        <v>4800</v>
      </c>
    </row>
    <row r="72" spans="1:6" s="9" customFormat="1" ht="30">
      <c r="A72" s="19" t="s">
        <v>171</v>
      </c>
      <c r="B72" s="7"/>
      <c r="C72" s="26" t="s">
        <v>186</v>
      </c>
      <c r="D72" s="23">
        <f>D73</f>
        <v>20000</v>
      </c>
      <c r="E72" s="23">
        <f>E73</f>
        <v>20000</v>
      </c>
      <c r="F72" s="23">
        <f>F73</f>
        <v>20000</v>
      </c>
    </row>
    <row r="73" spans="1:6" s="9" customFormat="1" ht="30">
      <c r="A73" s="19" t="s">
        <v>171</v>
      </c>
      <c r="B73" s="7">
        <v>600</v>
      </c>
      <c r="C73" s="8" t="s">
        <v>11</v>
      </c>
      <c r="D73" s="23">
        <v>20000</v>
      </c>
      <c r="E73" s="23">
        <v>20000</v>
      </c>
      <c r="F73" s="23">
        <v>20000</v>
      </c>
    </row>
    <row r="74" spans="1:6" s="9" customFormat="1" ht="30">
      <c r="A74" s="19" t="s">
        <v>172</v>
      </c>
      <c r="B74" s="7"/>
      <c r="C74" s="26" t="s">
        <v>187</v>
      </c>
      <c r="D74" s="23">
        <f>D75</f>
        <v>11000</v>
      </c>
      <c r="E74" s="23">
        <f>E75</f>
        <v>11000</v>
      </c>
      <c r="F74" s="23">
        <f>F75</f>
        <v>11000</v>
      </c>
    </row>
    <row r="75" spans="1:6" s="9" customFormat="1" ht="30">
      <c r="A75" s="19" t="s">
        <v>172</v>
      </c>
      <c r="B75" s="7">
        <v>600</v>
      </c>
      <c r="C75" s="8" t="s">
        <v>11</v>
      </c>
      <c r="D75" s="23">
        <v>11000</v>
      </c>
      <c r="E75" s="23">
        <v>11000</v>
      </c>
      <c r="F75" s="23">
        <v>11000</v>
      </c>
    </row>
    <row r="76" spans="1:6" s="9" customFormat="1" ht="75">
      <c r="A76" s="19" t="s">
        <v>173</v>
      </c>
      <c r="B76" s="7"/>
      <c r="C76" s="26" t="s">
        <v>188</v>
      </c>
      <c r="D76" s="23">
        <f>D77</f>
        <v>3000</v>
      </c>
      <c r="E76" s="23">
        <f>E77</f>
        <v>3000</v>
      </c>
      <c r="F76" s="23">
        <f>F77</f>
        <v>3000</v>
      </c>
    </row>
    <row r="77" spans="1:6" s="9" customFormat="1" ht="30">
      <c r="A77" s="19" t="s">
        <v>173</v>
      </c>
      <c r="B77" s="7">
        <v>600</v>
      </c>
      <c r="C77" s="8" t="s">
        <v>11</v>
      </c>
      <c r="D77" s="23">
        <v>3000</v>
      </c>
      <c r="E77" s="23">
        <v>3000</v>
      </c>
      <c r="F77" s="23">
        <v>3000</v>
      </c>
    </row>
    <row r="78" spans="1:6" s="9" customFormat="1" ht="126">
      <c r="A78" s="17" t="s">
        <v>32</v>
      </c>
      <c r="B78" s="13"/>
      <c r="C78" s="14" t="s">
        <v>189</v>
      </c>
      <c r="D78" s="21">
        <f>D79</f>
        <v>300000</v>
      </c>
      <c r="E78" s="21">
        <f>E79</f>
        <v>193000</v>
      </c>
      <c r="F78" s="21">
        <f>F79</f>
        <v>186000</v>
      </c>
    </row>
    <row r="79" spans="1:6" s="9" customFormat="1" ht="85.5">
      <c r="A79" s="18" t="s">
        <v>33</v>
      </c>
      <c r="B79" s="10"/>
      <c r="C79" s="11" t="s">
        <v>34</v>
      </c>
      <c r="D79" s="22">
        <v>300000</v>
      </c>
      <c r="E79" s="22">
        <v>193000</v>
      </c>
      <c r="F79" s="22">
        <v>186000</v>
      </c>
    </row>
    <row r="80" spans="1:6" s="9" customFormat="1" ht="120">
      <c r="A80" s="19" t="s">
        <v>190</v>
      </c>
      <c r="B80" s="7"/>
      <c r="C80" s="26" t="s">
        <v>195</v>
      </c>
      <c r="D80" s="23">
        <f>D81</f>
        <v>110000</v>
      </c>
      <c r="E80" s="23">
        <f>E81</f>
        <v>80000</v>
      </c>
      <c r="F80" s="23">
        <f>F81</f>
        <v>73000</v>
      </c>
    </row>
    <row r="81" spans="1:6" s="9" customFormat="1" ht="30">
      <c r="A81" s="19" t="s">
        <v>190</v>
      </c>
      <c r="B81" s="7">
        <v>600</v>
      </c>
      <c r="C81" s="8" t="s">
        <v>11</v>
      </c>
      <c r="D81" s="23">
        <v>110000</v>
      </c>
      <c r="E81" s="23">
        <v>80000</v>
      </c>
      <c r="F81" s="23">
        <v>73000</v>
      </c>
    </row>
    <row r="82" spans="1:6" s="9" customFormat="1" ht="90">
      <c r="A82" s="19" t="s">
        <v>191</v>
      </c>
      <c r="B82" s="7"/>
      <c r="C82" s="26" t="s">
        <v>196</v>
      </c>
      <c r="D82" s="23">
        <f>D83</f>
        <v>88000</v>
      </c>
      <c r="E82" s="23">
        <f>E83</f>
        <v>48000</v>
      </c>
      <c r="F82" s="23">
        <f>F83</f>
        <v>48000</v>
      </c>
    </row>
    <row r="83" spans="1:6" s="9" customFormat="1" ht="30">
      <c r="A83" s="19" t="s">
        <v>191</v>
      </c>
      <c r="B83" s="7">
        <v>600</v>
      </c>
      <c r="C83" s="8" t="s">
        <v>11</v>
      </c>
      <c r="D83" s="23">
        <v>88000</v>
      </c>
      <c r="E83" s="23">
        <v>48000</v>
      </c>
      <c r="F83" s="23">
        <v>48000</v>
      </c>
    </row>
    <row r="84" spans="1:6" s="9" customFormat="1" ht="90">
      <c r="A84" s="19" t="s">
        <v>192</v>
      </c>
      <c r="B84" s="7"/>
      <c r="C84" s="26" t="s">
        <v>197</v>
      </c>
      <c r="D84" s="23">
        <f>D85</f>
        <v>30000</v>
      </c>
      <c r="E84" s="23">
        <f>E85</f>
        <v>15000</v>
      </c>
      <c r="F84" s="23">
        <f>F85</f>
        <v>15000</v>
      </c>
    </row>
    <row r="85" spans="1:6" s="9" customFormat="1" ht="30">
      <c r="A85" s="19" t="s">
        <v>192</v>
      </c>
      <c r="B85" s="7">
        <v>600</v>
      </c>
      <c r="C85" s="8" t="s">
        <v>11</v>
      </c>
      <c r="D85" s="23">
        <v>30000</v>
      </c>
      <c r="E85" s="23">
        <v>15000</v>
      </c>
      <c r="F85" s="23">
        <v>15000</v>
      </c>
    </row>
    <row r="86" spans="1:6" s="9" customFormat="1" ht="105">
      <c r="A86" s="19" t="s">
        <v>193</v>
      </c>
      <c r="B86" s="7"/>
      <c r="C86" s="26" t="s">
        <v>198</v>
      </c>
      <c r="D86" s="23">
        <f>D87</f>
        <v>32000</v>
      </c>
      <c r="E86" s="23">
        <f>E87</f>
        <v>25000</v>
      </c>
      <c r="F86" s="23">
        <f>F87</f>
        <v>25000</v>
      </c>
    </row>
    <row r="87" spans="1:6" s="9" customFormat="1" ht="30">
      <c r="A87" s="19" t="s">
        <v>193</v>
      </c>
      <c r="B87" s="7">
        <v>600</v>
      </c>
      <c r="C87" s="8" t="s">
        <v>11</v>
      </c>
      <c r="D87" s="23">
        <v>32000</v>
      </c>
      <c r="E87" s="23">
        <v>25000</v>
      </c>
      <c r="F87" s="23">
        <v>25000</v>
      </c>
    </row>
    <row r="88" spans="1:6" s="9" customFormat="1" ht="30">
      <c r="A88" s="19" t="s">
        <v>194</v>
      </c>
      <c r="B88" s="7"/>
      <c r="C88" s="26" t="s">
        <v>199</v>
      </c>
      <c r="D88" s="23">
        <f>D89</f>
        <v>40000</v>
      </c>
      <c r="E88" s="23">
        <f>E89</f>
        <v>25000</v>
      </c>
      <c r="F88" s="23">
        <f>F89</f>
        <v>25000</v>
      </c>
    </row>
    <row r="89" spans="1:6" s="9" customFormat="1" ht="30">
      <c r="A89" s="19" t="s">
        <v>194</v>
      </c>
      <c r="B89" s="7">
        <v>600</v>
      </c>
      <c r="C89" s="8" t="s">
        <v>11</v>
      </c>
      <c r="D89" s="23">
        <v>40000</v>
      </c>
      <c r="E89" s="23">
        <v>25000</v>
      </c>
      <c r="F89" s="23">
        <v>25000</v>
      </c>
    </row>
    <row r="90" spans="1:6" s="16" customFormat="1" ht="126">
      <c r="A90" s="17" t="s">
        <v>35</v>
      </c>
      <c r="B90" s="13"/>
      <c r="C90" s="14" t="s">
        <v>200</v>
      </c>
      <c r="D90" s="21">
        <f>D91+D100+D107+D112</f>
        <v>2192539.2000000002</v>
      </c>
      <c r="E90" s="21">
        <f>E91+E100+E107+E112</f>
        <v>4021500</v>
      </c>
      <c r="F90" s="21">
        <f>F91+F100+F107+F112</f>
        <v>2748800</v>
      </c>
    </row>
    <row r="91" spans="1:6" s="12" customFormat="1" ht="28.5">
      <c r="A91" s="18" t="s">
        <v>37</v>
      </c>
      <c r="B91" s="10"/>
      <c r="C91" s="11" t="s">
        <v>38</v>
      </c>
      <c r="D91" s="22">
        <f>D92+D94+D96+D98</f>
        <v>55000</v>
      </c>
      <c r="E91" s="22">
        <f>E92+E94+E96+E98</f>
        <v>56464</v>
      </c>
      <c r="F91" s="22">
        <f>F92+F94+F96+F98</f>
        <v>44720</v>
      </c>
    </row>
    <row r="92" spans="1:6" s="9" customFormat="1" ht="60">
      <c r="A92" s="19" t="s">
        <v>201</v>
      </c>
      <c r="B92" s="7"/>
      <c r="C92" s="8" t="s">
        <v>302</v>
      </c>
      <c r="D92" s="23">
        <f>D93</f>
        <v>15000</v>
      </c>
      <c r="E92" s="23">
        <f>E93</f>
        <v>19240</v>
      </c>
      <c r="F92" s="23">
        <f>F93</f>
        <v>17720</v>
      </c>
    </row>
    <row r="93" spans="1:6" s="9" customFormat="1" ht="30">
      <c r="A93" s="19" t="s">
        <v>201</v>
      </c>
      <c r="B93" s="7">
        <v>600</v>
      </c>
      <c r="C93" s="8" t="s">
        <v>11</v>
      </c>
      <c r="D93" s="23">
        <v>15000</v>
      </c>
      <c r="E93" s="23">
        <v>19240</v>
      </c>
      <c r="F93" s="23">
        <v>17720</v>
      </c>
    </row>
    <row r="94" spans="1:6" s="9" customFormat="1">
      <c r="A94" s="19" t="s">
        <v>202</v>
      </c>
      <c r="B94" s="7"/>
      <c r="C94" s="8" t="s">
        <v>204</v>
      </c>
      <c r="D94" s="23">
        <f>D95</f>
        <v>5000</v>
      </c>
      <c r="E94" s="23">
        <f>E95</f>
        <v>7000</v>
      </c>
      <c r="F94" s="23">
        <f>F95</f>
        <v>7000</v>
      </c>
    </row>
    <row r="95" spans="1:6" s="9" customFormat="1" ht="30">
      <c r="A95" s="19" t="s">
        <v>202</v>
      </c>
      <c r="B95" s="7">
        <v>600</v>
      </c>
      <c r="C95" s="8" t="s">
        <v>11</v>
      </c>
      <c r="D95" s="23">
        <v>5000</v>
      </c>
      <c r="E95" s="23">
        <v>7000</v>
      </c>
      <c r="F95" s="23">
        <v>7000</v>
      </c>
    </row>
    <row r="96" spans="1:6" s="9" customFormat="1" ht="45">
      <c r="A96" s="19" t="s">
        <v>303</v>
      </c>
      <c r="B96" s="7"/>
      <c r="C96" s="8" t="s">
        <v>203</v>
      </c>
      <c r="D96" s="23">
        <f>D97</f>
        <v>5000</v>
      </c>
      <c r="E96" s="23">
        <f>E97</f>
        <v>5000</v>
      </c>
      <c r="F96" s="23">
        <f>F97</f>
        <v>5000</v>
      </c>
    </row>
    <row r="97" spans="1:6" s="9" customFormat="1" ht="30">
      <c r="A97" s="19" t="s">
        <v>303</v>
      </c>
      <c r="B97" s="7">
        <v>600</v>
      </c>
      <c r="C97" s="8" t="s">
        <v>11</v>
      </c>
      <c r="D97" s="23">
        <v>5000</v>
      </c>
      <c r="E97" s="23">
        <v>5000</v>
      </c>
      <c r="F97" s="23">
        <v>5000</v>
      </c>
    </row>
    <row r="98" spans="1:6" s="9" customFormat="1" ht="120">
      <c r="A98" s="19" t="s">
        <v>304</v>
      </c>
      <c r="B98" s="7"/>
      <c r="C98" s="26" t="s">
        <v>205</v>
      </c>
      <c r="D98" s="23">
        <f>D99</f>
        <v>30000</v>
      </c>
      <c r="E98" s="23">
        <f>E99</f>
        <v>25224</v>
      </c>
      <c r="F98" s="23">
        <f>F99</f>
        <v>15000</v>
      </c>
    </row>
    <row r="99" spans="1:6" s="9" customFormat="1" ht="30">
      <c r="A99" s="19" t="s">
        <v>304</v>
      </c>
      <c r="B99" s="7">
        <v>600</v>
      </c>
      <c r="C99" s="8" t="s">
        <v>11</v>
      </c>
      <c r="D99" s="23">
        <v>30000</v>
      </c>
      <c r="E99" s="23">
        <v>25224</v>
      </c>
      <c r="F99" s="23">
        <v>15000</v>
      </c>
    </row>
    <row r="100" spans="1:6" s="16" customFormat="1" ht="42.75">
      <c r="A100" s="18" t="s">
        <v>40</v>
      </c>
      <c r="B100" s="10"/>
      <c r="C100" s="11" t="s">
        <v>39</v>
      </c>
      <c r="D100" s="22">
        <f>D101+D103+D105</f>
        <v>247000</v>
      </c>
      <c r="E100" s="22">
        <f>E101+E103+E105</f>
        <v>248000</v>
      </c>
      <c r="F100" s="22">
        <f>F101+F103+F105</f>
        <v>238664</v>
      </c>
    </row>
    <row r="101" spans="1:6" s="12" customFormat="1" ht="45">
      <c r="A101" s="19" t="s">
        <v>206</v>
      </c>
      <c r="B101" s="5"/>
      <c r="C101" s="8" t="s">
        <v>305</v>
      </c>
      <c r="D101" s="24">
        <f>D102</f>
        <v>80000</v>
      </c>
      <c r="E101" s="24">
        <f>E102</f>
        <v>89000</v>
      </c>
      <c r="F101" s="24">
        <f>F102</f>
        <v>89000</v>
      </c>
    </row>
    <row r="102" spans="1:6" s="9" customFormat="1" ht="30">
      <c r="A102" s="19" t="s">
        <v>206</v>
      </c>
      <c r="B102" s="5">
        <v>600</v>
      </c>
      <c r="C102" s="8" t="s">
        <v>11</v>
      </c>
      <c r="D102" s="24">
        <v>80000</v>
      </c>
      <c r="E102" s="24">
        <v>89000</v>
      </c>
      <c r="F102" s="24">
        <v>89000</v>
      </c>
    </row>
    <row r="103" spans="1:6" s="9" customFormat="1" ht="30">
      <c r="A103" s="19" t="s">
        <v>207</v>
      </c>
      <c r="B103" s="5"/>
      <c r="C103" s="8" t="s">
        <v>306</v>
      </c>
      <c r="D103" s="24">
        <f>D104</f>
        <v>158000</v>
      </c>
      <c r="E103" s="24">
        <f>E104</f>
        <v>146000</v>
      </c>
      <c r="F103" s="24">
        <f>F104</f>
        <v>136664</v>
      </c>
    </row>
    <row r="104" spans="1:6" s="12" customFormat="1" ht="30">
      <c r="A104" s="19" t="s">
        <v>207</v>
      </c>
      <c r="B104" s="5">
        <v>600</v>
      </c>
      <c r="C104" s="8" t="s">
        <v>11</v>
      </c>
      <c r="D104" s="24">
        <v>158000</v>
      </c>
      <c r="E104" s="24">
        <v>146000</v>
      </c>
      <c r="F104" s="24">
        <v>136664</v>
      </c>
    </row>
    <row r="105" spans="1:6" s="12" customFormat="1" ht="45">
      <c r="A105" s="19" t="s">
        <v>208</v>
      </c>
      <c r="B105" s="5"/>
      <c r="C105" s="26" t="s">
        <v>209</v>
      </c>
      <c r="D105" s="24">
        <f>D106</f>
        <v>9000</v>
      </c>
      <c r="E105" s="24">
        <f>E106</f>
        <v>13000</v>
      </c>
      <c r="F105" s="24">
        <f>F106</f>
        <v>13000</v>
      </c>
    </row>
    <row r="106" spans="1:6" s="12" customFormat="1" ht="30">
      <c r="A106" s="19" t="s">
        <v>208</v>
      </c>
      <c r="B106" s="5">
        <v>600</v>
      </c>
      <c r="C106" s="8" t="s">
        <v>11</v>
      </c>
      <c r="D106" s="24">
        <v>9000</v>
      </c>
      <c r="E106" s="24">
        <v>13000</v>
      </c>
      <c r="F106" s="24">
        <v>13000</v>
      </c>
    </row>
    <row r="107" spans="1:6" ht="57">
      <c r="A107" s="18" t="s">
        <v>41</v>
      </c>
      <c r="B107" s="10"/>
      <c r="C107" s="11" t="s">
        <v>127</v>
      </c>
      <c r="D107" s="22">
        <f>D108+D110</f>
        <v>1242539.2</v>
      </c>
      <c r="E107" s="22">
        <f>E108+E110</f>
        <v>3106500</v>
      </c>
      <c r="F107" s="22">
        <f>F108+F110</f>
        <v>1863800</v>
      </c>
    </row>
    <row r="108" spans="1:6" s="9" customFormat="1" ht="165">
      <c r="A108" s="19" t="s">
        <v>292</v>
      </c>
      <c r="B108" s="7"/>
      <c r="C108" s="26" t="s">
        <v>293</v>
      </c>
      <c r="D108" s="23">
        <f>D109</f>
        <v>0</v>
      </c>
      <c r="E108" s="23">
        <f>E109</f>
        <v>3106500</v>
      </c>
      <c r="F108" s="23">
        <f>F109</f>
        <v>1242500</v>
      </c>
    </row>
    <row r="109" spans="1:6" s="9" customFormat="1" ht="30">
      <c r="A109" s="19" t="s">
        <v>292</v>
      </c>
      <c r="B109" s="7">
        <v>600</v>
      </c>
      <c r="C109" s="8" t="s">
        <v>11</v>
      </c>
      <c r="D109" s="23">
        <v>0</v>
      </c>
      <c r="E109" s="23">
        <v>3106500</v>
      </c>
      <c r="F109" s="23">
        <v>1242500</v>
      </c>
    </row>
    <row r="110" spans="1:6" ht="165">
      <c r="A110" s="19" t="s">
        <v>42</v>
      </c>
      <c r="B110" s="5"/>
      <c r="C110" s="8" t="s">
        <v>43</v>
      </c>
      <c r="D110" s="24">
        <f>D111</f>
        <v>1242539.2</v>
      </c>
      <c r="E110" s="24">
        <f>E111</f>
        <v>0</v>
      </c>
      <c r="F110" s="24">
        <f>F111</f>
        <v>621300</v>
      </c>
    </row>
    <row r="111" spans="1:6" s="12" customFormat="1" ht="30">
      <c r="A111" s="19" t="s">
        <v>42</v>
      </c>
      <c r="B111" s="5">
        <v>600</v>
      </c>
      <c r="C111" s="8" t="s">
        <v>11</v>
      </c>
      <c r="D111" s="24">
        <v>1242539.2</v>
      </c>
      <c r="E111" s="24">
        <v>0</v>
      </c>
      <c r="F111" s="24">
        <v>621300</v>
      </c>
    </row>
    <row r="112" spans="1:6" ht="28.5">
      <c r="A112" s="18" t="s">
        <v>44</v>
      </c>
      <c r="B112" s="10"/>
      <c r="C112" s="11" t="s">
        <v>45</v>
      </c>
      <c r="D112" s="22">
        <f>D113+D115+D117+D119+D121+D123+D125+D127</f>
        <v>648000</v>
      </c>
      <c r="E112" s="22">
        <f>E113+E115+E117+E119+E121+E123+E125+E127</f>
        <v>610536</v>
      </c>
      <c r="F112" s="22">
        <f>F113+F115+F117+F119+F121+F123+F125+F127</f>
        <v>601616</v>
      </c>
    </row>
    <row r="113" spans="1:6" ht="60">
      <c r="A113" s="19" t="s">
        <v>210</v>
      </c>
      <c r="B113" s="5"/>
      <c r="C113" s="8" t="s">
        <v>307</v>
      </c>
      <c r="D113" s="24">
        <f>D114</f>
        <v>10000</v>
      </c>
      <c r="E113" s="24">
        <f>E114</f>
        <v>11413</v>
      </c>
      <c r="F113" s="24">
        <f>F114</f>
        <v>15502</v>
      </c>
    </row>
    <row r="114" spans="1:6" ht="30">
      <c r="A114" s="19" t="s">
        <v>210</v>
      </c>
      <c r="B114" s="5">
        <v>600</v>
      </c>
      <c r="C114" s="8" t="s">
        <v>11</v>
      </c>
      <c r="D114" s="24">
        <v>10000</v>
      </c>
      <c r="E114" s="24">
        <v>11413</v>
      </c>
      <c r="F114" s="24">
        <v>15502</v>
      </c>
    </row>
    <row r="115" spans="1:6" ht="45">
      <c r="A115" s="19" t="s">
        <v>211</v>
      </c>
      <c r="B115" s="5"/>
      <c r="C115" s="8" t="s">
        <v>308</v>
      </c>
      <c r="D115" s="24">
        <f>D116</f>
        <v>41000</v>
      </c>
      <c r="E115" s="24">
        <f>E116</f>
        <v>51000</v>
      </c>
      <c r="F115" s="24">
        <f>F116</f>
        <v>51000</v>
      </c>
    </row>
    <row r="116" spans="1:6" ht="30">
      <c r="A116" s="19" t="s">
        <v>211</v>
      </c>
      <c r="B116" s="5">
        <v>600</v>
      </c>
      <c r="C116" s="8" t="s">
        <v>11</v>
      </c>
      <c r="D116" s="24">
        <v>41000</v>
      </c>
      <c r="E116" s="24">
        <v>51000</v>
      </c>
      <c r="F116" s="24">
        <v>51000</v>
      </c>
    </row>
    <row r="117" spans="1:6" ht="45">
      <c r="A117" s="19" t="s">
        <v>309</v>
      </c>
      <c r="B117" s="5"/>
      <c r="C117" s="8" t="s">
        <v>295</v>
      </c>
      <c r="D117" s="24">
        <f>D118</f>
        <v>10000</v>
      </c>
      <c r="E117" s="24">
        <f>E118</f>
        <v>60000</v>
      </c>
      <c r="F117" s="24">
        <f>F118</f>
        <v>60000</v>
      </c>
    </row>
    <row r="118" spans="1:6" s="12" customFormat="1" ht="30">
      <c r="A118" s="19" t="s">
        <v>309</v>
      </c>
      <c r="B118" s="5">
        <v>600</v>
      </c>
      <c r="C118" s="8" t="s">
        <v>11</v>
      </c>
      <c r="D118" s="24">
        <v>10000</v>
      </c>
      <c r="E118" s="24">
        <v>60000</v>
      </c>
      <c r="F118" s="24">
        <v>60000</v>
      </c>
    </row>
    <row r="119" spans="1:6" s="12" customFormat="1" ht="75">
      <c r="A119" s="19" t="s">
        <v>294</v>
      </c>
      <c r="B119" s="5"/>
      <c r="C119" s="8" t="s">
        <v>46</v>
      </c>
      <c r="D119" s="24">
        <f>D120</f>
        <v>350000</v>
      </c>
      <c r="E119" s="24">
        <f>E120</f>
        <v>337000</v>
      </c>
      <c r="F119" s="24">
        <f>F120</f>
        <v>326000</v>
      </c>
    </row>
    <row r="120" spans="1:6" s="12" customFormat="1" ht="30">
      <c r="A120" s="19" t="s">
        <v>294</v>
      </c>
      <c r="B120" s="5">
        <v>600</v>
      </c>
      <c r="C120" s="8" t="s">
        <v>11</v>
      </c>
      <c r="D120" s="24">
        <v>350000</v>
      </c>
      <c r="E120" s="24">
        <v>337000</v>
      </c>
      <c r="F120" s="24">
        <v>326000</v>
      </c>
    </row>
    <row r="121" spans="1:6" s="12" customFormat="1" ht="45">
      <c r="A121" s="19" t="s">
        <v>212</v>
      </c>
      <c r="B121" s="5"/>
      <c r="C121" s="8" t="s">
        <v>310</v>
      </c>
      <c r="D121" s="24">
        <f>D122</f>
        <v>33000</v>
      </c>
      <c r="E121" s="24">
        <f>E122</f>
        <v>61123</v>
      </c>
      <c r="F121" s="24">
        <f>F122</f>
        <v>59114</v>
      </c>
    </row>
    <row r="122" spans="1:6" s="12" customFormat="1" ht="30">
      <c r="A122" s="19" t="s">
        <v>212</v>
      </c>
      <c r="B122" s="5">
        <v>600</v>
      </c>
      <c r="C122" s="8" t="s">
        <v>11</v>
      </c>
      <c r="D122" s="24">
        <v>33000</v>
      </c>
      <c r="E122" s="24">
        <v>61123</v>
      </c>
      <c r="F122" s="24">
        <v>59114</v>
      </c>
    </row>
    <row r="123" spans="1:6" ht="60">
      <c r="A123" s="19" t="s">
        <v>213</v>
      </c>
      <c r="B123" s="5"/>
      <c r="C123" s="8" t="s">
        <v>311</v>
      </c>
      <c r="D123" s="24">
        <f>D124</f>
        <v>14000</v>
      </c>
      <c r="E123" s="24">
        <f>E124</f>
        <v>0</v>
      </c>
      <c r="F123" s="24">
        <f>F124</f>
        <v>0</v>
      </c>
    </row>
    <row r="124" spans="1:6" ht="30">
      <c r="A124" s="19" t="s">
        <v>213</v>
      </c>
      <c r="B124" s="5">
        <v>600</v>
      </c>
      <c r="C124" s="8" t="s">
        <v>11</v>
      </c>
      <c r="D124" s="24">
        <v>14000</v>
      </c>
      <c r="E124" s="24">
        <v>0</v>
      </c>
      <c r="F124" s="24">
        <v>0</v>
      </c>
    </row>
    <row r="125" spans="1:6" ht="90">
      <c r="A125" s="19" t="s">
        <v>312</v>
      </c>
      <c r="B125" s="5"/>
      <c r="C125" s="26" t="s">
        <v>214</v>
      </c>
      <c r="D125" s="24">
        <f>D126</f>
        <v>90000</v>
      </c>
      <c r="E125" s="24">
        <f>E126</f>
        <v>90000</v>
      </c>
      <c r="F125" s="24">
        <f>F126</f>
        <v>90000</v>
      </c>
    </row>
    <row r="126" spans="1:6" ht="30">
      <c r="A126" s="19" t="s">
        <v>312</v>
      </c>
      <c r="B126" s="5">
        <v>600</v>
      </c>
      <c r="C126" s="8" t="s">
        <v>11</v>
      </c>
      <c r="D126" s="24">
        <v>90000</v>
      </c>
      <c r="E126" s="24">
        <v>90000</v>
      </c>
      <c r="F126" s="24">
        <v>90000</v>
      </c>
    </row>
    <row r="127" spans="1:6" ht="45">
      <c r="A127" s="19" t="s">
        <v>313</v>
      </c>
      <c r="B127" s="5"/>
      <c r="C127" s="8" t="s">
        <v>314</v>
      </c>
      <c r="D127" s="24">
        <f>D128</f>
        <v>100000</v>
      </c>
      <c r="E127" s="24">
        <f>E128</f>
        <v>0</v>
      </c>
      <c r="F127" s="24">
        <f>F128</f>
        <v>0</v>
      </c>
    </row>
    <row r="128" spans="1:6" ht="30">
      <c r="A128" s="19" t="s">
        <v>313</v>
      </c>
      <c r="B128" s="5">
        <v>600</v>
      </c>
      <c r="C128" s="8" t="s">
        <v>11</v>
      </c>
      <c r="D128" s="24">
        <v>100000</v>
      </c>
      <c r="E128" s="24">
        <v>0</v>
      </c>
      <c r="F128" s="24">
        <v>0</v>
      </c>
    </row>
    <row r="129" spans="1:6" ht="126">
      <c r="A129" s="17" t="s">
        <v>47</v>
      </c>
      <c r="B129" s="13"/>
      <c r="C129" s="14" t="s">
        <v>215</v>
      </c>
      <c r="D129" s="21">
        <f>D130+D135</f>
        <v>10279478</v>
      </c>
      <c r="E129" s="21">
        <f>E130+E135</f>
        <v>9792042</v>
      </c>
      <c r="F129" s="21">
        <f>F130+F135</f>
        <v>9556543</v>
      </c>
    </row>
    <row r="130" spans="1:6" ht="42.75">
      <c r="A130" s="18" t="s">
        <v>48</v>
      </c>
      <c r="B130" s="10"/>
      <c r="C130" s="11" t="s">
        <v>49</v>
      </c>
      <c r="D130" s="22">
        <f>D131+D133</f>
        <v>7928478</v>
      </c>
      <c r="E130" s="22">
        <f>E131+E133</f>
        <v>7942042</v>
      </c>
      <c r="F130" s="22">
        <f>F131+F133</f>
        <v>7706543</v>
      </c>
    </row>
    <row r="131" spans="1:6" s="9" customFormat="1" ht="30">
      <c r="A131" s="19" t="s">
        <v>296</v>
      </c>
      <c r="B131" s="7"/>
      <c r="C131" s="8" t="s">
        <v>297</v>
      </c>
      <c r="D131" s="23">
        <f>D132</f>
        <v>1910078</v>
      </c>
      <c r="E131" s="23">
        <f>E132</f>
        <v>1923642</v>
      </c>
      <c r="F131" s="23">
        <f>F132</f>
        <v>1688143</v>
      </c>
    </row>
    <row r="132" spans="1:6" s="9" customFormat="1" ht="30">
      <c r="A132" s="19" t="s">
        <v>296</v>
      </c>
      <c r="B132" s="7">
        <v>600</v>
      </c>
      <c r="C132" s="8" t="s">
        <v>11</v>
      </c>
      <c r="D132" s="23">
        <v>1910078</v>
      </c>
      <c r="E132" s="23">
        <v>1923642</v>
      </c>
      <c r="F132" s="23">
        <v>1688143</v>
      </c>
    </row>
    <row r="133" spans="1:6" ht="75">
      <c r="A133" s="19" t="s">
        <v>50</v>
      </c>
      <c r="B133" s="5"/>
      <c r="C133" s="8" t="s">
        <v>318</v>
      </c>
      <c r="D133" s="24">
        <f>D134</f>
        <v>6018400</v>
      </c>
      <c r="E133" s="24">
        <f>E134</f>
        <v>6018400</v>
      </c>
      <c r="F133" s="24">
        <f>F134</f>
        <v>6018400</v>
      </c>
    </row>
    <row r="134" spans="1:6" ht="30">
      <c r="A134" s="19" t="s">
        <v>50</v>
      </c>
      <c r="B134" s="5">
        <v>600</v>
      </c>
      <c r="C134" s="8" t="s">
        <v>11</v>
      </c>
      <c r="D134" s="24">
        <v>6018400</v>
      </c>
      <c r="E134" s="24">
        <v>6018400</v>
      </c>
      <c r="F134" s="24">
        <v>6018400</v>
      </c>
    </row>
    <row r="135" spans="1:6" s="16" customFormat="1" ht="42.75">
      <c r="A135" s="18" t="s">
        <v>51</v>
      </c>
      <c r="B135" s="10"/>
      <c r="C135" s="11" t="s">
        <v>52</v>
      </c>
      <c r="D135" s="22">
        <f t="shared" ref="D135:F136" si="3">D136</f>
        <v>2351000</v>
      </c>
      <c r="E135" s="22">
        <f t="shared" si="3"/>
        <v>1850000</v>
      </c>
      <c r="F135" s="22">
        <f t="shared" si="3"/>
        <v>1850000</v>
      </c>
    </row>
    <row r="136" spans="1:6" s="12" customFormat="1" ht="90">
      <c r="A136" s="19" t="s">
        <v>216</v>
      </c>
      <c r="B136" s="5"/>
      <c r="C136" s="26" t="s">
        <v>217</v>
      </c>
      <c r="D136" s="24">
        <f t="shared" si="3"/>
        <v>2351000</v>
      </c>
      <c r="E136" s="24">
        <f t="shared" si="3"/>
        <v>1850000</v>
      </c>
      <c r="F136" s="24">
        <f t="shared" si="3"/>
        <v>1850000</v>
      </c>
    </row>
    <row r="137" spans="1:6" ht="30">
      <c r="A137" s="19" t="s">
        <v>216</v>
      </c>
      <c r="B137" s="5">
        <v>600</v>
      </c>
      <c r="C137" s="8" t="s">
        <v>11</v>
      </c>
      <c r="D137" s="24">
        <v>2351000</v>
      </c>
      <c r="E137" s="24">
        <v>1850000</v>
      </c>
      <c r="F137" s="24">
        <v>1850000</v>
      </c>
    </row>
    <row r="138" spans="1:6" ht="126">
      <c r="A138" s="17" t="s">
        <v>53</v>
      </c>
      <c r="B138" s="13"/>
      <c r="C138" s="14" t="s">
        <v>54</v>
      </c>
      <c r="D138" s="21">
        <f>D139+D144+D147+D154</f>
        <v>429100</v>
      </c>
      <c r="E138" s="21">
        <f>E139+E144+E147+E154</f>
        <v>424295</v>
      </c>
      <c r="F138" s="21">
        <f>F139+F144+F147+F154</f>
        <v>419758</v>
      </c>
    </row>
    <row r="139" spans="1:6" s="12" customFormat="1" ht="57">
      <c r="A139" s="18" t="s">
        <v>55</v>
      </c>
      <c r="B139" s="10"/>
      <c r="C139" s="11" t="s">
        <v>56</v>
      </c>
      <c r="D139" s="22">
        <f>D140+D142</f>
        <v>53000</v>
      </c>
      <c r="E139" s="22">
        <f>E140+E142</f>
        <v>53000</v>
      </c>
      <c r="F139" s="22">
        <f>F140+F142</f>
        <v>53000</v>
      </c>
    </row>
    <row r="140" spans="1:6" ht="75">
      <c r="A140" s="19" t="s">
        <v>228</v>
      </c>
      <c r="B140" s="5"/>
      <c r="C140" s="8" t="s">
        <v>230</v>
      </c>
      <c r="D140" s="24">
        <f>D141</f>
        <v>34000</v>
      </c>
      <c r="E140" s="24">
        <f>E141</f>
        <v>34000</v>
      </c>
      <c r="F140" s="24">
        <f>F141</f>
        <v>34000</v>
      </c>
    </row>
    <row r="141" spans="1:6" ht="30">
      <c r="A141" s="19" t="s">
        <v>228</v>
      </c>
      <c r="B141" s="5">
        <v>615</v>
      </c>
      <c r="C141" s="8" t="s">
        <v>59</v>
      </c>
      <c r="D141" s="24">
        <v>34000</v>
      </c>
      <c r="E141" s="24">
        <v>34000</v>
      </c>
      <c r="F141" s="24">
        <v>34000</v>
      </c>
    </row>
    <row r="142" spans="1:6" ht="75">
      <c r="A142" s="19" t="s">
        <v>231</v>
      </c>
      <c r="B142" s="5"/>
      <c r="C142" s="8" t="s">
        <v>229</v>
      </c>
      <c r="D142" s="24">
        <f>D143</f>
        <v>19000</v>
      </c>
      <c r="E142" s="24">
        <f>E143</f>
        <v>19000</v>
      </c>
      <c r="F142" s="24">
        <f>F143</f>
        <v>19000</v>
      </c>
    </row>
    <row r="143" spans="1:6" ht="30">
      <c r="A143" s="19" t="s">
        <v>231</v>
      </c>
      <c r="B143" s="5">
        <v>614</v>
      </c>
      <c r="C143" s="8" t="s">
        <v>86</v>
      </c>
      <c r="D143" s="24">
        <v>19000</v>
      </c>
      <c r="E143" s="24">
        <v>19000</v>
      </c>
      <c r="F143" s="24">
        <v>19000</v>
      </c>
    </row>
    <row r="144" spans="1:6" s="16" customFormat="1" ht="57">
      <c r="A144" s="18" t="s">
        <v>57</v>
      </c>
      <c r="B144" s="10"/>
      <c r="C144" s="11" t="s">
        <v>58</v>
      </c>
      <c r="D144" s="22">
        <f t="shared" ref="D144:F145" si="4">D145</f>
        <v>10000</v>
      </c>
      <c r="E144" s="22">
        <f t="shared" si="4"/>
        <v>10000</v>
      </c>
      <c r="F144" s="22">
        <f t="shared" si="4"/>
        <v>10000</v>
      </c>
    </row>
    <row r="145" spans="1:6" s="12" customFormat="1" ht="150">
      <c r="A145" s="19" t="s">
        <v>300</v>
      </c>
      <c r="B145" s="5"/>
      <c r="C145" s="8" t="s">
        <v>60</v>
      </c>
      <c r="D145" s="24">
        <f t="shared" si="4"/>
        <v>10000</v>
      </c>
      <c r="E145" s="24">
        <f t="shared" si="4"/>
        <v>10000</v>
      </c>
      <c r="F145" s="24">
        <f t="shared" si="4"/>
        <v>10000</v>
      </c>
    </row>
    <row r="146" spans="1:6" ht="30">
      <c r="A146" s="19" t="s">
        <v>300</v>
      </c>
      <c r="B146" s="5">
        <v>615</v>
      </c>
      <c r="C146" s="8" t="s">
        <v>59</v>
      </c>
      <c r="D146" s="24">
        <v>10000</v>
      </c>
      <c r="E146" s="24">
        <v>10000</v>
      </c>
      <c r="F146" s="24">
        <v>10000</v>
      </c>
    </row>
    <row r="147" spans="1:6" ht="71.25">
      <c r="A147" s="18" t="s">
        <v>61</v>
      </c>
      <c r="B147" s="10"/>
      <c r="C147" s="11" t="s">
        <v>62</v>
      </c>
      <c r="D147" s="22">
        <f>D148+D151+D152</f>
        <v>349100</v>
      </c>
      <c r="E147" s="22">
        <f>E148+E150+E152</f>
        <v>345100</v>
      </c>
      <c r="F147" s="22">
        <f>F148+F150+F152</f>
        <v>341100</v>
      </c>
    </row>
    <row r="148" spans="1:6" s="12" customFormat="1" ht="90">
      <c r="A148" s="19" t="s">
        <v>63</v>
      </c>
      <c r="B148" s="5"/>
      <c r="C148" s="8" t="s">
        <v>64</v>
      </c>
      <c r="D148" s="24">
        <f>D149</f>
        <v>329100</v>
      </c>
      <c r="E148" s="24">
        <f>E149</f>
        <v>329100</v>
      </c>
      <c r="F148" s="24">
        <f>F149</f>
        <v>329100</v>
      </c>
    </row>
    <row r="149" spans="1:6" ht="30">
      <c r="A149" s="19" t="s">
        <v>63</v>
      </c>
      <c r="B149" s="5">
        <v>600</v>
      </c>
      <c r="C149" s="8" t="s">
        <v>11</v>
      </c>
      <c r="D149" s="24">
        <v>329100</v>
      </c>
      <c r="E149" s="24">
        <v>329100</v>
      </c>
      <c r="F149" s="24">
        <v>329100</v>
      </c>
    </row>
    <row r="150" spans="1:6" ht="60">
      <c r="A150" s="19" t="s">
        <v>224</v>
      </c>
      <c r="B150" s="5"/>
      <c r="C150" s="26" t="s">
        <v>226</v>
      </c>
      <c r="D150" s="24">
        <f>D151</f>
        <v>6000</v>
      </c>
      <c r="E150" s="24">
        <f>E151</f>
        <v>6000</v>
      </c>
      <c r="F150" s="24">
        <f>F151</f>
        <v>2000</v>
      </c>
    </row>
    <row r="151" spans="1:6" s="12" customFormat="1" ht="30">
      <c r="A151" s="19" t="s">
        <v>224</v>
      </c>
      <c r="B151" s="5">
        <v>600</v>
      </c>
      <c r="C151" s="8" t="s">
        <v>11</v>
      </c>
      <c r="D151" s="24">
        <v>6000</v>
      </c>
      <c r="E151" s="24">
        <v>6000</v>
      </c>
      <c r="F151" s="24">
        <v>2000</v>
      </c>
    </row>
    <row r="152" spans="1:6" ht="60">
      <c r="A152" s="19" t="s">
        <v>225</v>
      </c>
      <c r="B152" s="5"/>
      <c r="C152" s="26" t="s">
        <v>227</v>
      </c>
      <c r="D152" s="24">
        <f>D153</f>
        <v>14000</v>
      </c>
      <c r="E152" s="24">
        <f>E153</f>
        <v>10000</v>
      </c>
      <c r="F152" s="24">
        <f>F153</f>
        <v>10000</v>
      </c>
    </row>
    <row r="153" spans="1:6" ht="30">
      <c r="A153" s="19" t="s">
        <v>225</v>
      </c>
      <c r="B153" s="5">
        <v>600</v>
      </c>
      <c r="C153" s="8" t="s">
        <v>11</v>
      </c>
      <c r="D153" s="24">
        <v>14000</v>
      </c>
      <c r="E153" s="24">
        <v>10000</v>
      </c>
      <c r="F153" s="24">
        <v>10000</v>
      </c>
    </row>
    <row r="154" spans="1:6" ht="114">
      <c r="A154" s="18" t="s">
        <v>65</v>
      </c>
      <c r="B154" s="10"/>
      <c r="C154" s="11" t="s">
        <v>66</v>
      </c>
      <c r="D154" s="22">
        <f>D155+D157+D159</f>
        <v>17000</v>
      </c>
      <c r="E154" s="22">
        <f>E155+E157+E159</f>
        <v>16195</v>
      </c>
      <c r="F154" s="22">
        <f>F155+F157+F159</f>
        <v>15658</v>
      </c>
    </row>
    <row r="155" spans="1:6" ht="45">
      <c r="A155" s="19" t="s">
        <v>218</v>
      </c>
      <c r="B155" s="5"/>
      <c r="C155" s="26" t="s">
        <v>221</v>
      </c>
      <c r="D155" s="24">
        <f>D156</f>
        <v>3500</v>
      </c>
      <c r="E155" s="24">
        <f>E156</f>
        <v>2794</v>
      </c>
      <c r="F155" s="24">
        <f>F156</f>
        <v>2370</v>
      </c>
    </row>
    <row r="156" spans="1:6" ht="30">
      <c r="A156" s="19" t="s">
        <v>218</v>
      </c>
      <c r="B156" s="5">
        <v>600</v>
      </c>
      <c r="C156" s="8" t="s">
        <v>11</v>
      </c>
      <c r="D156" s="24">
        <v>3500</v>
      </c>
      <c r="E156" s="24">
        <v>2794</v>
      </c>
      <c r="F156" s="24">
        <v>2370</v>
      </c>
    </row>
    <row r="157" spans="1:6" ht="105">
      <c r="A157" s="19" t="s">
        <v>219</v>
      </c>
      <c r="B157" s="5"/>
      <c r="C157" s="26" t="s">
        <v>222</v>
      </c>
      <c r="D157" s="24">
        <f>D158</f>
        <v>10000</v>
      </c>
      <c r="E157" s="24">
        <f>E158</f>
        <v>10000</v>
      </c>
      <c r="F157" s="24">
        <f>F158</f>
        <v>10000</v>
      </c>
    </row>
    <row r="158" spans="1:6" s="12" customFormat="1" ht="30">
      <c r="A158" s="19" t="s">
        <v>219</v>
      </c>
      <c r="B158" s="5">
        <v>600</v>
      </c>
      <c r="C158" s="8" t="s">
        <v>11</v>
      </c>
      <c r="D158" s="24">
        <v>10000</v>
      </c>
      <c r="E158" s="24">
        <v>10000</v>
      </c>
      <c r="F158" s="24">
        <v>10000</v>
      </c>
    </row>
    <row r="159" spans="1:6" s="12" customFormat="1" ht="60">
      <c r="A159" s="19" t="s">
        <v>220</v>
      </c>
      <c r="B159" s="5"/>
      <c r="C159" s="26" t="s">
        <v>223</v>
      </c>
      <c r="D159" s="24">
        <f>D160</f>
        <v>3500</v>
      </c>
      <c r="E159" s="24">
        <f>E160</f>
        <v>3401</v>
      </c>
      <c r="F159" s="24">
        <f>F160</f>
        <v>3288</v>
      </c>
    </row>
    <row r="160" spans="1:6" s="12" customFormat="1" ht="30">
      <c r="A160" s="19" t="s">
        <v>220</v>
      </c>
      <c r="B160" s="5">
        <v>600</v>
      </c>
      <c r="C160" s="8" t="s">
        <v>11</v>
      </c>
      <c r="D160" s="24">
        <v>3500</v>
      </c>
      <c r="E160" s="24">
        <v>3401</v>
      </c>
      <c r="F160" s="24">
        <v>3288</v>
      </c>
    </row>
    <row r="161" spans="1:6" ht="173.25">
      <c r="A161" s="17" t="s">
        <v>67</v>
      </c>
      <c r="B161" s="13"/>
      <c r="C161" s="14" t="s">
        <v>236</v>
      </c>
      <c r="D161" s="21">
        <f>D162+D167</f>
        <v>120000</v>
      </c>
      <c r="E161" s="21">
        <f>E162+E167</f>
        <v>100000</v>
      </c>
      <c r="F161" s="21">
        <f>F162+F167</f>
        <v>100000</v>
      </c>
    </row>
    <row r="162" spans="1:6" ht="42.75">
      <c r="A162" s="18" t="s">
        <v>68</v>
      </c>
      <c r="B162" s="10"/>
      <c r="C162" s="11" t="s">
        <v>69</v>
      </c>
      <c r="D162" s="22">
        <f>D163+D165</f>
        <v>110000</v>
      </c>
      <c r="E162" s="22">
        <f>E163+E165</f>
        <v>90000</v>
      </c>
      <c r="F162" s="22">
        <f>F163+F165</f>
        <v>90000</v>
      </c>
    </row>
    <row r="163" spans="1:6" ht="60">
      <c r="A163" s="19" t="s">
        <v>232</v>
      </c>
      <c r="B163" s="5"/>
      <c r="C163" s="26" t="s">
        <v>234</v>
      </c>
      <c r="D163" s="24">
        <f>D164</f>
        <v>65000</v>
      </c>
      <c r="E163" s="24">
        <f>E164</f>
        <v>55000</v>
      </c>
      <c r="F163" s="24">
        <f>F164</f>
        <v>55000</v>
      </c>
    </row>
    <row r="164" spans="1:6" ht="30">
      <c r="A164" s="19" t="s">
        <v>232</v>
      </c>
      <c r="B164" s="5">
        <v>600</v>
      </c>
      <c r="C164" s="8" t="s">
        <v>11</v>
      </c>
      <c r="D164" s="24">
        <v>65000</v>
      </c>
      <c r="E164" s="24">
        <v>55000</v>
      </c>
      <c r="F164" s="24">
        <v>55000</v>
      </c>
    </row>
    <row r="165" spans="1:6" ht="60">
      <c r="A165" s="19" t="s">
        <v>233</v>
      </c>
      <c r="B165" s="5"/>
      <c r="C165" s="26" t="s">
        <v>235</v>
      </c>
      <c r="D165" s="24">
        <f>D166</f>
        <v>45000</v>
      </c>
      <c r="E165" s="24">
        <f>E166</f>
        <v>35000</v>
      </c>
      <c r="F165" s="24">
        <f>F166</f>
        <v>35000</v>
      </c>
    </row>
    <row r="166" spans="1:6" ht="30">
      <c r="A166" s="19" t="s">
        <v>233</v>
      </c>
      <c r="B166" s="5">
        <v>600</v>
      </c>
      <c r="C166" s="8" t="s">
        <v>11</v>
      </c>
      <c r="D166" s="24">
        <v>45000</v>
      </c>
      <c r="E166" s="24">
        <v>35000</v>
      </c>
      <c r="F166" s="24">
        <v>35000</v>
      </c>
    </row>
    <row r="167" spans="1:6" s="16" customFormat="1" ht="57">
      <c r="A167" s="18" t="s">
        <v>70</v>
      </c>
      <c r="B167" s="10"/>
      <c r="C167" s="11" t="s">
        <v>71</v>
      </c>
      <c r="D167" s="22">
        <f t="shared" ref="D167:F168" si="5">D168</f>
        <v>10000</v>
      </c>
      <c r="E167" s="22">
        <f t="shared" si="5"/>
        <v>10000</v>
      </c>
      <c r="F167" s="22">
        <f t="shared" si="5"/>
        <v>10000</v>
      </c>
    </row>
    <row r="168" spans="1:6" s="12" customFormat="1" ht="45">
      <c r="A168" s="19" t="s">
        <v>299</v>
      </c>
      <c r="B168" s="5"/>
      <c r="C168" s="8" t="s">
        <v>328</v>
      </c>
      <c r="D168" s="24">
        <f t="shared" si="5"/>
        <v>10000</v>
      </c>
      <c r="E168" s="24">
        <f t="shared" si="5"/>
        <v>10000</v>
      </c>
      <c r="F168" s="24">
        <f t="shared" si="5"/>
        <v>10000</v>
      </c>
    </row>
    <row r="169" spans="1:6" ht="30">
      <c r="A169" s="19" t="s">
        <v>299</v>
      </c>
      <c r="B169" s="5">
        <v>600</v>
      </c>
      <c r="C169" s="8" t="s">
        <v>11</v>
      </c>
      <c r="D169" s="24">
        <v>10000</v>
      </c>
      <c r="E169" s="24">
        <v>10000</v>
      </c>
      <c r="F169" s="24">
        <v>10000</v>
      </c>
    </row>
    <row r="170" spans="1:6" ht="173.25">
      <c r="A170" s="17" t="s">
        <v>72</v>
      </c>
      <c r="B170" s="13"/>
      <c r="C170" s="14" t="s">
        <v>237</v>
      </c>
      <c r="D170" s="21">
        <f>D171+D176</f>
        <v>70000</v>
      </c>
      <c r="E170" s="21">
        <f>E171+E176</f>
        <v>67000</v>
      </c>
      <c r="F170" s="21">
        <f>F171+F176</f>
        <v>47400</v>
      </c>
    </row>
    <row r="171" spans="1:6" s="12" customFormat="1" ht="156.75">
      <c r="A171" s="18" t="s">
        <v>73</v>
      </c>
      <c r="B171" s="10"/>
      <c r="C171" s="11" t="s">
        <v>74</v>
      </c>
      <c r="D171" s="22">
        <f>D172+D174</f>
        <v>54000</v>
      </c>
      <c r="E171" s="22">
        <f>E172+E174</f>
        <v>51000</v>
      </c>
      <c r="F171" s="22">
        <f>F172+F174</f>
        <v>37400</v>
      </c>
    </row>
    <row r="172" spans="1:6" ht="105">
      <c r="A172" s="19" t="s">
        <v>238</v>
      </c>
      <c r="B172" s="5"/>
      <c r="C172" s="26" t="s">
        <v>315</v>
      </c>
      <c r="D172" s="24">
        <f>D173</f>
        <v>25000</v>
      </c>
      <c r="E172" s="24">
        <f>E173</f>
        <v>22000</v>
      </c>
      <c r="F172" s="24">
        <f>F173</f>
        <v>17000</v>
      </c>
    </row>
    <row r="173" spans="1:6" ht="30">
      <c r="A173" s="19" t="s">
        <v>238</v>
      </c>
      <c r="B173" s="5">
        <v>600</v>
      </c>
      <c r="C173" s="8" t="s">
        <v>11</v>
      </c>
      <c r="D173" s="24">
        <v>25000</v>
      </c>
      <c r="E173" s="24">
        <v>22000</v>
      </c>
      <c r="F173" s="24">
        <v>17000</v>
      </c>
    </row>
    <row r="174" spans="1:6" s="16" customFormat="1" ht="60">
      <c r="A174" s="19" t="s">
        <v>239</v>
      </c>
      <c r="B174" s="5"/>
      <c r="C174" s="26" t="s">
        <v>241</v>
      </c>
      <c r="D174" s="24">
        <f>D175</f>
        <v>29000</v>
      </c>
      <c r="E174" s="24">
        <f>E175</f>
        <v>29000</v>
      </c>
      <c r="F174" s="24">
        <f>F175</f>
        <v>20400</v>
      </c>
    </row>
    <row r="175" spans="1:6" s="12" customFormat="1" ht="30">
      <c r="A175" s="19" t="s">
        <v>239</v>
      </c>
      <c r="B175" s="7">
        <v>600</v>
      </c>
      <c r="C175" s="8" t="s">
        <v>11</v>
      </c>
      <c r="D175" s="23">
        <v>29000</v>
      </c>
      <c r="E175" s="23">
        <v>29000</v>
      </c>
      <c r="F175" s="23">
        <v>20400</v>
      </c>
    </row>
    <row r="176" spans="1:6" ht="114">
      <c r="A176" s="18" t="s">
        <v>75</v>
      </c>
      <c r="B176" s="10"/>
      <c r="C176" s="11" t="s">
        <v>76</v>
      </c>
      <c r="D176" s="22">
        <f t="shared" ref="D176:F177" si="6">D177</f>
        <v>16000</v>
      </c>
      <c r="E176" s="22">
        <f t="shared" si="6"/>
        <v>16000</v>
      </c>
      <c r="F176" s="22">
        <f t="shared" si="6"/>
        <v>10000</v>
      </c>
    </row>
    <row r="177" spans="1:6" ht="45">
      <c r="A177" s="19" t="s">
        <v>240</v>
      </c>
      <c r="B177" s="5"/>
      <c r="C177" s="26" t="s">
        <v>242</v>
      </c>
      <c r="D177" s="24">
        <f t="shared" si="6"/>
        <v>16000</v>
      </c>
      <c r="E177" s="24">
        <f t="shared" si="6"/>
        <v>16000</v>
      </c>
      <c r="F177" s="24">
        <f t="shared" si="6"/>
        <v>10000</v>
      </c>
    </row>
    <row r="178" spans="1:6" ht="30">
      <c r="A178" s="19" t="s">
        <v>240</v>
      </c>
      <c r="B178" s="5">
        <v>600</v>
      </c>
      <c r="C178" s="8" t="s">
        <v>11</v>
      </c>
      <c r="D178" s="24">
        <v>16000</v>
      </c>
      <c r="E178" s="24">
        <v>16000</v>
      </c>
      <c r="F178" s="24">
        <v>10000</v>
      </c>
    </row>
    <row r="179" spans="1:6" s="9" customFormat="1" ht="157.5">
      <c r="A179" s="17" t="s">
        <v>77</v>
      </c>
      <c r="B179" s="13"/>
      <c r="C179" s="14" t="s">
        <v>243</v>
      </c>
      <c r="D179" s="21">
        <f>D180+D183</f>
        <v>6366568</v>
      </c>
      <c r="E179" s="21">
        <f>E180+E183</f>
        <v>6264611</v>
      </c>
      <c r="F179" s="21">
        <f>F180+F183</f>
        <v>5417458</v>
      </c>
    </row>
    <row r="180" spans="1:6" s="12" customFormat="1" ht="57">
      <c r="A180" s="18" t="s">
        <v>78</v>
      </c>
      <c r="B180" s="10"/>
      <c r="C180" s="11" t="s">
        <v>79</v>
      </c>
      <c r="D180" s="22">
        <f t="shared" ref="D180:F181" si="7">D181</f>
        <v>550000</v>
      </c>
      <c r="E180" s="22">
        <f t="shared" si="7"/>
        <v>550000</v>
      </c>
      <c r="F180" s="22">
        <f t="shared" si="7"/>
        <v>0</v>
      </c>
    </row>
    <row r="181" spans="1:6" ht="30">
      <c r="A181" s="19" t="s">
        <v>244</v>
      </c>
      <c r="B181" s="5"/>
      <c r="C181" s="8" t="s">
        <v>245</v>
      </c>
      <c r="D181" s="24">
        <f t="shared" si="7"/>
        <v>550000</v>
      </c>
      <c r="E181" s="24">
        <f t="shared" si="7"/>
        <v>550000</v>
      </c>
      <c r="F181" s="24">
        <f t="shared" si="7"/>
        <v>0</v>
      </c>
    </row>
    <row r="182" spans="1:6" ht="30">
      <c r="A182" s="19" t="s">
        <v>244</v>
      </c>
      <c r="B182" s="5">
        <v>601</v>
      </c>
      <c r="C182" s="8" t="s">
        <v>80</v>
      </c>
      <c r="D182" s="24">
        <v>550000</v>
      </c>
      <c r="E182" s="24">
        <v>550000</v>
      </c>
      <c r="F182" s="24">
        <v>0</v>
      </c>
    </row>
    <row r="183" spans="1:6">
      <c r="A183" s="18" t="s">
        <v>81</v>
      </c>
      <c r="B183" s="10"/>
      <c r="C183" s="11" t="s">
        <v>17</v>
      </c>
      <c r="D183" s="22">
        <f t="shared" ref="D183:F184" si="8">D184</f>
        <v>5816568</v>
      </c>
      <c r="E183" s="22">
        <f t="shared" si="8"/>
        <v>5714611</v>
      </c>
      <c r="F183" s="22">
        <f t="shared" si="8"/>
        <v>5417458</v>
      </c>
    </row>
    <row r="184" spans="1:6">
      <c r="A184" s="19" t="s">
        <v>247</v>
      </c>
      <c r="B184" s="5"/>
      <c r="C184" s="8" t="s">
        <v>246</v>
      </c>
      <c r="D184" s="24">
        <f t="shared" si="8"/>
        <v>5816568</v>
      </c>
      <c r="E184" s="24">
        <f t="shared" si="8"/>
        <v>5714611</v>
      </c>
      <c r="F184" s="24">
        <f t="shared" si="8"/>
        <v>5417458</v>
      </c>
    </row>
    <row r="185" spans="1:6" ht="30">
      <c r="A185" s="19" t="s">
        <v>247</v>
      </c>
      <c r="B185" s="5">
        <v>601</v>
      </c>
      <c r="C185" s="8" t="s">
        <v>80</v>
      </c>
      <c r="D185" s="24">
        <v>5816568</v>
      </c>
      <c r="E185" s="24">
        <v>5714611</v>
      </c>
      <c r="F185" s="24">
        <v>5417458</v>
      </c>
    </row>
    <row r="186" spans="1:6" ht="94.5">
      <c r="A186" s="17" t="s">
        <v>82</v>
      </c>
      <c r="B186" s="13"/>
      <c r="C186" s="14" t="s">
        <v>248</v>
      </c>
      <c r="D186" s="21">
        <f>D187+D194+D199+D202</f>
        <v>21683314.059999999</v>
      </c>
      <c r="E186" s="21">
        <f>E187+E194+E199+E202</f>
        <v>19537337</v>
      </c>
      <c r="F186" s="21">
        <f>F187+F194+F199+F202</f>
        <v>19793184</v>
      </c>
    </row>
    <row r="187" spans="1:6" s="12" customFormat="1" ht="28.5">
      <c r="A187" s="18" t="s">
        <v>83</v>
      </c>
      <c r="B187" s="10"/>
      <c r="C187" s="11" t="s">
        <v>84</v>
      </c>
      <c r="D187" s="22">
        <f>D188+D190+D192</f>
        <v>6247749.2400000002</v>
      </c>
      <c r="E187" s="22">
        <f>E190+E192</f>
        <v>5942368</v>
      </c>
      <c r="F187" s="22">
        <f>F190+F192</f>
        <v>6047253</v>
      </c>
    </row>
    <row r="188" spans="1:6" s="9" customFormat="1" ht="30">
      <c r="A188" s="19" t="s">
        <v>330</v>
      </c>
      <c r="B188" s="7"/>
      <c r="C188" s="8" t="s">
        <v>331</v>
      </c>
      <c r="D188" s="23">
        <f>D189</f>
        <v>200496.24</v>
      </c>
      <c r="E188" s="23">
        <v>0</v>
      </c>
      <c r="F188" s="23">
        <v>0</v>
      </c>
    </row>
    <row r="189" spans="1:6" s="9" customFormat="1" ht="30">
      <c r="A189" s="19" t="s">
        <v>330</v>
      </c>
      <c r="B189" s="7">
        <v>614</v>
      </c>
      <c r="C189" s="8" t="s">
        <v>86</v>
      </c>
      <c r="D189" s="23">
        <v>200496.24</v>
      </c>
      <c r="E189" s="23">
        <v>0</v>
      </c>
      <c r="F189" s="23">
        <v>0</v>
      </c>
    </row>
    <row r="190" spans="1:6" ht="30">
      <c r="A190" s="19" t="s">
        <v>250</v>
      </c>
      <c r="B190" s="5"/>
      <c r="C190" s="8" t="s">
        <v>85</v>
      </c>
      <c r="D190" s="24">
        <f>D191</f>
        <v>5947253</v>
      </c>
      <c r="E190" s="24">
        <f>E191</f>
        <v>5842368</v>
      </c>
      <c r="F190" s="24">
        <f>F191</f>
        <v>5947253</v>
      </c>
    </row>
    <row r="191" spans="1:6" ht="30">
      <c r="A191" s="19" t="s">
        <v>250</v>
      </c>
      <c r="B191" s="5">
        <v>614</v>
      </c>
      <c r="C191" s="8" t="s">
        <v>86</v>
      </c>
      <c r="D191" s="24">
        <v>5947253</v>
      </c>
      <c r="E191" s="24">
        <v>5842368</v>
      </c>
      <c r="F191" s="24">
        <v>5947253</v>
      </c>
    </row>
    <row r="192" spans="1:6" ht="30">
      <c r="A192" s="19" t="s">
        <v>251</v>
      </c>
      <c r="B192" s="5"/>
      <c r="C192" s="8" t="s">
        <v>252</v>
      </c>
      <c r="D192" s="24">
        <f>D193</f>
        <v>100000</v>
      </c>
      <c r="E192" s="24">
        <f>E193</f>
        <v>100000</v>
      </c>
      <c r="F192" s="24">
        <f>F193</f>
        <v>100000</v>
      </c>
    </row>
    <row r="193" spans="1:6" ht="30">
      <c r="A193" s="19" t="s">
        <v>251</v>
      </c>
      <c r="B193" s="5">
        <v>614</v>
      </c>
      <c r="C193" s="8" t="s">
        <v>86</v>
      </c>
      <c r="D193" s="24">
        <v>100000</v>
      </c>
      <c r="E193" s="24">
        <v>100000</v>
      </c>
      <c r="F193" s="24">
        <v>100000</v>
      </c>
    </row>
    <row r="194" spans="1:6" ht="57">
      <c r="A194" s="18" t="s">
        <v>87</v>
      </c>
      <c r="B194" s="10"/>
      <c r="C194" s="11" t="s">
        <v>88</v>
      </c>
      <c r="D194" s="22">
        <f>D195+D197</f>
        <v>10915505.76</v>
      </c>
      <c r="E194" s="22">
        <f>E197</f>
        <v>9191045</v>
      </c>
      <c r="F194" s="22">
        <f>F197</f>
        <v>9191307</v>
      </c>
    </row>
    <row r="195" spans="1:6" s="9" customFormat="1" ht="45">
      <c r="A195" s="19" t="s">
        <v>332</v>
      </c>
      <c r="B195" s="7"/>
      <c r="C195" s="8" t="s">
        <v>333</v>
      </c>
      <c r="D195" s="23">
        <f>D196</f>
        <v>157425.76</v>
      </c>
      <c r="E195" s="23">
        <v>0</v>
      </c>
      <c r="F195" s="23">
        <v>0</v>
      </c>
    </row>
    <row r="196" spans="1:6" s="9" customFormat="1" ht="30">
      <c r="A196" s="19" t="s">
        <v>332</v>
      </c>
      <c r="B196" s="7">
        <v>614</v>
      </c>
      <c r="C196" s="8" t="s">
        <v>86</v>
      </c>
      <c r="D196" s="23">
        <v>157425.76</v>
      </c>
      <c r="E196" s="23">
        <v>0</v>
      </c>
      <c r="F196" s="23">
        <v>0</v>
      </c>
    </row>
    <row r="197" spans="1:6" ht="30">
      <c r="A197" s="19" t="s">
        <v>253</v>
      </c>
      <c r="B197" s="5"/>
      <c r="C197" s="8" t="s">
        <v>89</v>
      </c>
      <c r="D197" s="24">
        <f t="shared" ref="D197:F197" si="9">D198</f>
        <v>10758080</v>
      </c>
      <c r="E197" s="24">
        <f t="shared" si="9"/>
        <v>9191045</v>
      </c>
      <c r="F197" s="24">
        <f t="shared" si="9"/>
        <v>9191307</v>
      </c>
    </row>
    <row r="198" spans="1:6" s="9" customFormat="1" ht="30">
      <c r="A198" s="19" t="s">
        <v>253</v>
      </c>
      <c r="B198" s="5">
        <v>614</v>
      </c>
      <c r="C198" s="8" t="s">
        <v>86</v>
      </c>
      <c r="D198" s="24">
        <v>10758080</v>
      </c>
      <c r="E198" s="24">
        <v>9191045</v>
      </c>
      <c r="F198" s="24">
        <v>9191307</v>
      </c>
    </row>
    <row r="199" spans="1:6" ht="42.75">
      <c r="A199" s="18" t="s">
        <v>90</v>
      </c>
      <c r="B199" s="10"/>
      <c r="C199" s="11" t="s">
        <v>91</v>
      </c>
      <c r="D199" s="22">
        <f t="shared" ref="D199:F200" si="10">D200</f>
        <v>3243528</v>
      </c>
      <c r="E199" s="22">
        <f t="shared" si="10"/>
        <v>3112525</v>
      </c>
      <c r="F199" s="22">
        <f t="shared" si="10"/>
        <v>3228761</v>
      </c>
    </row>
    <row r="200" spans="1:6" ht="45">
      <c r="A200" s="19" t="s">
        <v>249</v>
      </c>
      <c r="B200" s="5"/>
      <c r="C200" s="8" t="s">
        <v>92</v>
      </c>
      <c r="D200" s="24">
        <f t="shared" si="10"/>
        <v>3243528</v>
      </c>
      <c r="E200" s="24">
        <f t="shared" si="10"/>
        <v>3112525</v>
      </c>
      <c r="F200" s="24">
        <f t="shared" si="10"/>
        <v>3228761</v>
      </c>
    </row>
    <row r="201" spans="1:6" ht="30">
      <c r="A201" s="19" t="s">
        <v>249</v>
      </c>
      <c r="B201" s="5">
        <v>614</v>
      </c>
      <c r="C201" s="8" t="s">
        <v>86</v>
      </c>
      <c r="D201" s="24">
        <v>3243528</v>
      </c>
      <c r="E201" s="24">
        <v>3112525</v>
      </c>
      <c r="F201" s="24">
        <v>3228761</v>
      </c>
    </row>
    <row r="202" spans="1:6">
      <c r="A202" s="18" t="s">
        <v>93</v>
      </c>
      <c r="B202" s="10"/>
      <c r="C202" s="11" t="s">
        <v>17</v>
      </c>
      <c r="D202" s="22">
        <f t="shared" ref="D202:F203" si="11">D203</f>
        <v>1276531.06</v>
      </c>
      <c r="E202" s="22">
        <f t="shared" si="11"/>
        <v>1291399</v>
      </c>
      <c r="F202" s="22">
        <f t="shared" si="11"/>
        <v>1325863</v>
      </c>
    </row>
    <row r="203" spans="1:6" s="12" customFormat="1" ht="45">
      <c r="A203" s="19" t="s">
        <v>255</v>
      </c>
      <c r="B203" s="5"/>
      <c r="C203" s="8" t="s">
        <v>254</v>
      </c>
      <c r="D203" s="24">
        <f t="shared" si="11"/>
        <v>1276531.06</v>
      </c>
      <c r="E203" s="24">
        <f t="shared" si="11"/>
        <v>1291399</v>
      </c>
      <c r="F203" s="24">
        <f t="shared" si="11"/>
        <v>1325863</v>
      </c>
    </row>
    <row r="204" spans="1:6" ht="30">
      <c r="A204" s="19" t="s">
        <v>255</v>
      </c>
      <c r="B204" s="5">
        <v>614</v>
      </c>
      <c r="C204" s="8" t="s">
        <v>86</v>
      </c>
      <c r="D204" s="24">
        <v>1276531.06</v>
      </c>
      <c r="E204" s="24">
        <v>1291399</v>
      </c>
      <c r="F204" s="24">
        <v>1325863</v>
      </c>
    </row>
    <row r="205" spans="1:6" ht="110.25">
      <c r="A205" s="17" t="s">
        <v>94</v>
      </c>
      <c r="B205" s="13"/>
      <c r="C205" s="14" t="s">
        <v>256</v>
      </c>
      <c r="D205" s="21">
        <f>D206+D209</f>
        <v>910177.9</v>
      </c>
      <c r="E205" s="21">
        <f>E206+E209</f>
        <v>3526531</v>
      </c>
      <c r="F205" s="21">
        <f>F206</f>
        <v>838291</v>
      </c>
    </row>
    <row r="206" spans="1:6" s="12" customFormat="1" ht="28.5">
      <c r="A206" s="18" t="s">
        <v>95</v>
      </c>
      <c r="B206" s="10"/>
      <c r="C206" s="11" t="s">
        <v>96</v>
      </c>
      <c r="D206" s="22">
        <f>D207</f>
        <v>910177.9</v>
      </c>
      <c r="E206" s="22">
        <f>E207</f>
        <v>808112</v>
      </c>
      <c r="F206" s="22">
        <f>F207</f>
        <v>838291</v>
      </c>
    </row>
    <row r="207" spans="1:6" ht="30">
      <c r="A207" s="19" t="s">
        <v>257</v>
      </c>
      <c r="B207" s="5"/>
      <c r="C207" s="8" t="s">
        <v>97</v>
      </c>
      <c r="D207" s="24">
        <f>D208</f>
        <v>910177.9</v>
      </c>
      <c r="E207" s="24">
        <f>E208</f>
        <v>808112</v>
      </c>
      <c r="F207" s="24">
        <f>F208</f>
        <v>838291</v>
      </c>
    </row>
    <row r="208" spans="1:6" ht="30">
      <c r="A208" s="19" t="s">
        <v>257</v>
      </c>
      <c r="B208" s="5">
        <v>614</v>
      </c>
      <c r="C208" s="8" t="s">
        <v>86</v>
      </c>
      <c r="D208" s="24">
        <v>910177.9</v>
      </c>
      <c r="E208" s="24">
        <v>808112</v>
      </c>
      <c r="F208" s="24">
        <v>838291</v>
      </c>
    </row>
    <row r="209" spans="1:6" s="16" customFormat="1" ht="71.25">
      <c r="A209" s="18" t="s">
        <v>98</v>
      </c>
      <c r="B209" s="4"/>
      <c r="C209" s="11" t="s">
        <v>99</v>
      </c>
      <c r="D209" s="20">
        <f t="shared" ref="D209:F210" si="12">D210</f>
        <v>0</v>
      </c>
      <c r="E209" s="20">
        <f t="shared" si="12"/>
        <v>2718419</v>
      </c>
      <c r="F209" s="20">
        <f t="shared" si="12"/>
        <v>0</v>
      </c>
    </row>
    <row r="210" spans="1:6" s="12" customFormat="1" ht="30">
      <c r="A210" s="19" t="s">
        <v>258</v>
      </c>
      <c r="B210" s="5"/>
      <c r="C210" s="27" t="s">
        <v>301</v>
      </c>
      <c r="D210" s="24">
        <f t="shared" si="12"/>
        <v>0</v>
      </c>
      <c r="E210" s="24">
        <f t="shared" si="12"/>
        <v>2718419</v>
      </c>
      <c r="F210" s="24">
        <f t="shared" si="12"/>
        <v>0</v>
      </c>
    </row>
    <row r="211" spans="1:6" ht="30">
      <c r="A211" s="19" t="s">
        <v>258</v>
      </c>
      <c r="B211" s="5">
        <v>614</v>
      </c>
      <c r="C211" s="8" t="s">
        <v>86</v>
      </c>
      <c r="D211" s="24">
        <v>0</v>
      </c>
      <c r="E211" s="24">
        <v>2718419</v>
      </c>
      <c r="F211" s="24">
        <v>0</v>
      </c>
    </row>
    <row r="212" spans="1:6" ht="126">
      <c r="A212" s="17" t="s">
        <v>100</v>
      </c>
      <c r="B212" s="13"/>
      <c r="C212" s="14" t="s">
        <v>101</v>
      </c>
      <c r="D212" s="21">
        <f>D213</f>
        <v>30000</v>
      </c>
      <c r="E212" s="21">
        <f>E213</f>
        <v>30000</v>
      </c>
      <c r="F212" s="21">
        <f>F213</f>
        <v>30000</v>
      </c>
    </row>
    <row r="213" spans="1:6" ht="71.25">
      <c r="A213" s="18" t="s">
        <v>102</v>
      </c>
      <c r="B213" s="10"/>
      <c r="C213" s="11" t="s">
        <v>103</v>
      </c>
      <c r="D213" s="22">
        <v>30000</v>
      </c>
      <c r="E213" s="22">
        <v>30000</v>
      </c>
      <c r="F213" s="22">
        <v>30000</v>
      </c>
    </row>
    <row r="214" spans="1:6" ht="30">
      <c r="A214" s="19" t="s">
        <v>259</v>
      </c>
      <c r="B214" s="5"/>
      <c r="C214" s="8" t="s">
        <v>260</v>
      </c>
      <c r="D214" s="24">
        <f>D215</f>
        <v>2500</v>
      </c>
      <c r="E214" s="24">
        <f>E215</f>
        <v>2500</v>
      </c>
      <c r="F214" s="24">
        <f>F215</f>
        <v>2500</v>
      </c>
    </row>
    <row r="215" spans="1:6" ht="30">
      <c r="A215" s="19" t="s">
        <v>259</v>
      </c>
      <c r="B215" s="5">
        <v>614</v>
      </c>
      <c r="C215" s="8" t="s">
        <v>86</v>
      </c>
      <c r="D215" s="24">
        <v>2500</v>
      </c>
      <c r="E215" s="24">
        <v>2500</v>
      </c>
      <c r="F215" s="24">
        <v>2500</v>
      </c>
    </row>
    <row r="216" spans="1:6" s="16" customFormat="1" ht="105">
      <c r="A216" s="19" t="s">
        <v>261</v>
      </c>
      <c r="B216" s="5"/>
      <c r="C216" s="26" t="s">
        <v>262</v>
      </c>
      <c r="D216" s="24">
        <f>D217</f>
        <v>5500</v>
      </c>
      <c r="E216" s="24">
        <f>E217</f>
        <v>5500</v>
      </c>
      <c r="F216" s="24">
        <f>F217</f>
        <v>5500</v>
      </c>
    </row>
    <row r="217" spans="1:6" s="12" customFormat="1" ht="30">
      <c r="A217" s="19" t="s">
        <v>261</v>
      </c>
      <c r="B217" s="5">
        <v>614</v>
      </c>
      <c r="C217" s="8" t="s">
        <v>86</v>
      </c>
      <c r="D217" s="24">
        <v>5500</v>
      </c>
      <c r="E217" s="24">
        <v>5500</v>
      </c>
      <c r="F217" s="24">
        <v>5500</v>
      </c>
    </row>
    <row r="218" spans="1:6" ht="75">
      <c r="A218" s="19" t="s">
        <v>263</v>
      </c>
      <c r="B218" s="5"/>
      <c r="C218" s="26" t="s">
        <v>264</v>
      </c>
      <c r="D218" s="24">
        <f>D219</f>
        <v>1500</v>
      </c>
      <c r="E218" s="24">
        <f>E219</f>
        <v>1500</v>
      </c>
      <c r="F218" s="24">
        <f>F219</f>
        <v>1500</v>
      </c>
    </row>
    <row r="219" spans="1:6" ht="30">
      <c r="A219" s="19" t="s">
        <v>263</v>
      </c>
      <c r="B219" s="5">
        <v>614</v>
      </c>
      <c r="C219" s="8" t="s">
        <v>86</v>
      </c>
      <c r="D219" s="24">
        <v>1500</v>
      </c>
      <c r="E219" s="24">
        <v>1500</v>
      </c>
      <c r="F219" s="24">
        <v>1500</v>
      </c>
    </row>
    <row r="220" spans="1:6" ht="75">
      <c r="A220" s="19" t="s">
        <v>265</v>
      </c>
      <c r="B220" s="5"/>
      <c r="C220" s="26" t="s">
        <v>270</v>
      </c>
      <c r="D220" s="24">
        <f>D221</f>
        <v>3000</v>
      </c>
      <c r="E220" s="24">
        <f>E221</f>
        <v>3000</v>
      </c>
      <c r="F220" s="24">
        <f>F221</f>
        <v>3000</v>
      </c>
    </row>
    <row r="221" spans="1:6" ht="30">
      <c r="A221" s="19" t="s">
        <v>265</v>
      </c>
      <c r="B221" s="5">
        <v>614</v>
      </c>
      <c r="C221" s="8" t="s">
        <v>86</v>
      </c>
      <c r="D221" s="24">
        <v>3000</v>
      </c>
      <c r="E221" s="24">
        <v>3000</v>
      </c>
      <c r="F221" s="24">
        <v>3000</v>
      </c>
    </row>
    <row r="222" spans="1:6" ht="60">
      <c r="A222" s="19" t="s">
        <v>266</v>
      </c>
      <c r="B222" s="5"/>
      <c r="C222" s="26" t="s">
        <v>271</v>
      </c>
      <c r="D222" s="24">
        <f>D223</f>
        <v>5000</v>
      </c>
      <c r="E222" s="24">
        <f>E223</f>
        <v>5000</v>
      </c>
      <c r="F222" s="24">
        <f>F223</f>
        <v>5000</v>
      </c>
    </row>
    <row r="223" spans="1:6" ht="30">
      <c r="A223" s="19" t="s">
        <v>266</v>
      </c>
      <c r="B223" s="5">
        <v>614</v>
      </c>
      <c r="C223" s="8" t="s">
        <v>86</v>
      </c>
      <c r="D223" s="24">
        <v>5000</v>
      </c>
      <c r="E223" s="24">
        <v>5000</v>
      </c>
      <c r="F223" s="24">
        <v>5000</v>
      </c>
    </row>
    <row r="224" spans="1:6" ht="60">
      <c r="A224" s="19" t="s">
        <v>267</v>
      </c>
      <c r="B224" s="5"/>
      <c r="C224" s="26" t="s">
        <v>272</v>
      </c>
      <c r="D224" s="24">
        <f>D225</f>
        <v>6000</v>
      </c>
      <c r="E224" s="24">
        <f>E225</f>
        <v>6000</v>
      </c>
      <c r="F224" s="24">
        <f>F225</f>
        <v>6000</v>
      </c>
    </row>
    <row r="225" spans="1:6" ht="30">
      <c r="A225" s="19" t="s">
        <v>267</v>
      </c>
      <c r="B225" s="5">
        <v>614</v>
      </c>
      <c r="C225" s="8" t="s">
        <v>86</v>
      </c>
      <c r="D225" s="24">
        <v>6000</v>
      </c>
      <c r="E225" s="24">
        <v>6000</v>
      </c>
      <c r="F225" s="24">
        <v>6000</v>
      </c>
    </row>
    <row r="226" spans="1:6">
      <c r="A226" s="19" t="s">
        <v>268</v>
      </c>
      <c r="B226" s="5"/>
      <c r="C226" s="26" t="s">
        <v>273</v>
      </c>
      <c r="D226" s="24">
        <f>D227</f>
        <v>1500</v>
      </c>
      <c r="E226" s="24">
        <f>E227</f>
        <v>1500</v>
      </c>
      <c r="F226" s="24">
        <f>F227</f>
        <v>1500</v>
      </c>
    </row>
    <row r="227" spans="1:6" ht="30">
      <c r="A227" s="19" t="s">
        <v>268</v>
      </c>
      <c r="B227" s="5">
        <v>614</v>
      </c>
      <c r="C227" s="8" t="s">
        <v>86</v>
      </c>
      <c r="D227" s="24">
        <v>1500</v>
      </c>
      <c r="E227" s="24">
        <v>1500</v>
      </c>
      <c r="F227" s="24">
        <v>1500</v>
      </c>
    </row>
    <row r="228" spans="1:6" ht="90">
      <c r="A228" s="19" t="s">
        <v>269</v>
      </c>
      <c r="B228" s="5"/>
      <c r="C228" s="26" t="s">
        <v>274</v>
      </c>
      <c r="D228" s="24">
        <f>D229</f>
        <v>5000</v>
      </c>
      <c r="E228" s="24">
        <f>E229</f>
        <v>5000</v>
      </c>
      <c r="F228" s="24">
        <f>F229</f>
        <v>5000</v>
      </c>
    </row>
    <row r="229" spans="1:6" ht="30">
      <c r="A229" s="19" t="s">
        <v>269</v>
      </c>
      <c r="B229" s="5">
        <v>614</v>
      </c>
      <c r="C229" s="8" t="s">
        <v>86</v>
      </c>
      <c r="D229" s="24">
        <v>5000</v>
      </c>
      <c r="E229" s="24">
        <v>5000</v>
      </c>
      <c r="F229" s="24">
        <v>5000</v>
      </c>
    </row>
    <row r="230" spans="1:6" ht="110.25">
      <c r="A230" s="17" t="s">
        <v>104</v>
      </c>
      <c r="B230" s="13"/>
      <c r="C230" s="14" t="s">
        <v>105</v>
      </c>
      <c r="D230" s="21">
        <f>D231+D244+D259+D264+D273+D276</f>
        <v>105089895.69000001</v>
      </c>
      <c r="E230" s="21">
        <f>E231+E244+E259+E264+E273+E276</f>
        <v>101326076</v>
      </c>
      <c r="F230" s="21">
        <f>F231+F244+F259+F264+F273+F276</f>
        <v>100455542</v>
      </c>
    </row>
    <row r="231" spans="1:6" ht="28.5">
      <c r="A231" s="18" t="s">
        <v>106</v>
      </c>
      <c r="B231" s="10"/>
      <c r="C231" s="11" t="s">
        <v>107</v>
      </c>
      <c r="D231" s="22">
        <f>D232+D234+D236+D238+D240+D242</f>
        <v>27677816.73</v>
      </c>
      <c r="E231" s="22">
        <f>E232+E236+E238+E240+E242</f>
        <v>25186130</v>
      </c>
      <c r="F231" s="22">
        <f>F232+F236+F238+F240+F242</f>
        <v>25420847</v>
      </c>
    </row>
    <row r="232" spans="1:6" ht="120">
      <c r="A232" s="19" t="s">
        <v>108</v>
      </c>
      <c r="B232" s="5"/>
      <c r="C232" s="8" t="s">
        <v>319</v>
      </c>
      <c r="D232" s="24">
        <f>D233</f>
        <v>13552700</v>
      </c>
      <c r="E232" s="24">
        <f>E233</f>
        <v>14049000</v>
      </c>
      <c r="F232" s="24">
        <f>F233</f>
        <v>14049000</v>
      </c>
    </row>
    <row r="233" spans="1:6" ht="30">
      <c r="A233" s="19" t="s">
        <v>108</v>
      </c>
      <c r="B233" s="5">
        <v>615</v>
      </c>
      <c r="C233" s="8" t="s">
        <v>59</v>
      </c>
      <c r="D233" s="24">
        <v>13552700</v>
      </c>
      <c r="E233" s="24">
        <v>14049000</v>
      </c>
      <c r="F233" s="24">
        <v>14049000</v>
      </c>
    </row>
    <row r="234" spans="1:6" ht="60">
      <c r="A234" s="19" t="s">
        <v>334</v>
      </c>
      <c r="B234" s="5"/>
      <c r="C234" s="8" t="s">
        <v>335</v>
      </c>
      <c r="D234" s="24">
        <f>D235</f>
        <v>577192.25</v>
      </c>
      <c r="E234" s="24">
        <v>0</v>
      </c>
      <c r="F234" s="24">
        <v>0</v>
      </c>
    </row>
    <row r="235" spans="1:6" ht="30">
      <c r="A235" s="19" t="s">
        <v>334</v>
      </c>
      <c r="B235" s="5">
        <v>615</v>
      </c>
      <c r="C235" s="8" t="s">
        <v>59</v>
      </c>
      <c r="D235" s="24">
        <v>577192.25</v>
      </c>
      <c r="E235" s="24">
        <v>0</v>
      </c>
      <c r="F235" s="24">
        <v>0</v>
      </c>
    </row>
    <row r="236" spans="1:6" s="16" customFormat="1" ht="45">
      <c r="A236" s="19" t="s">
        <v>275</v>
      </c>
      <c r="B236" s="5"/>
      <c r="C236" s="8" t="s">
        <v>133</v>
      </c>
      <c r="D236" s="24">
        <f>D237</f>
        <v>10394134.48</v>
      </c>
      <c r="E236" s="24">
        <f>E237</f>
        <v>8440472</v>
      </c>
      <c r="F236" s="24">
        <f>F237</f>
        <v>8675189</v>
      </c>
    </row>
    <row r="237" spans="1:6" s="12" customFormat="1" ht="30">
      <c r="A237" s="19" t="s">
        <v>275</v>
      </c>
      <c r="B237" s="5">
        <v>615</v>
      </c>
      <c r="C237" s="8" t="s">
        <v>59</v>
      </c>
      <c r="D237" s="24">
        <v>10394134.48</v>
      </c>
      <c r="E237" s="24">
        <v>8440472</v>
      </c>
      <c r="F237" s="24">
        <v>8675189</v>
      </c>
    </row>
    <row r="238" spans="1:6" s="12" customFormat="1" ht="30">
      <c r="A238" s="19" t="s">
        <v>320</v>
      </c>
      <c r="B238" s="5"/>
      <c r="C238" s="8" t="s">
        <v>276</v>
      </c>
      <c r="D238" s="24">
        <f>D239</f>
        <v>2040440</v>
      </c>
      <c r="E238" s="24">
        <f>E239</f>
        <v>1555344</v>
      </c>
      <c r="F238" s="24">
        <f>F239</f>
        <v>1555344</v>
      </c>
    </row>
    <row r="239" spans="1:6" s="12" customFormat="1" ht="30">
      <c r="A239" s="19" t="s">
        <v>320</v>
      </c>
      <c r="B239" s="5">
        <v>615</v>
      </c>
      <c r="C239" s="8" t="s">
        <v>59</v>
      </c>
      <c r="D239" s="24">
        <v>2040440</v>
      </c>
      <c r="E239" s="24">
        <v>1555344</v>
      </c>
      <c r="F239" s="24">
        <v>1555344</v>
      </c>
    </row>
    <row r="240" spans="1:6" s="12" customFormat="1" ht="30">
      <c r="A240" s="19" t="s">
        <v>321</v>
      </c>
      <c r="B240" s="5"/>
      <c r="C240" s="8" t="s">
        <v>277</v>
      </c>
      <c r="D240" s="24">
        <f>D241</f>
        <v>153150</v>
      </c>
      <c r="E240" s="24">
        <f>E241</f>
        <v>181114</v>
      </c>
      <c r="F240" s="24">
        <f>F241</f>
        <v>181114</v>
      </c>
    </row>
    <row r="241" spans="1:6" s="12" customFormat="1" ht="30">
      <c r="A241" s="19" t="s">
        <v>321</v>
      </c>
      <c r="B241" s="5">
        <v>615</v>
      </c>
      <c r="C241" s="8" t="s">
        <v>59</v>
      </c>
      <c r="D241" s="24">
        <v>153150</v>
      </c>
      <c r="E241" s="24">
        <v>181114</v>
      </c>
      <c r="F241" s="24">
        <v>181114</v>
      </c>
    </row>
    <row r="242" spans="1:6" ht="195">
      <c r="A242" s="19" t="s">
        <v>134</v>
      </c>
      <c r="B242" s="5"/>
      <c r="C242" s="8" t="s">
        <v>322</v>
      </c>
      <c r="D242" s="24">
        <f>D243</f>
        <v>960200</v>
      </c>
      <c r="E242" s="24">
        <f>E243</f>
        <v>960200</v>
      </c>
      <c r="F242" s="24">
        <f>F243</f>
        <v>960200</v>
      </c>
    </row>
    <row r="243" spans="1:6" ht="30">
      <c r="A243" s="19" t="s">
        <v>134</v>
      </c>
      <c r="B243" s="5">
        <v>615</v>
      </c>
      <c r="C243" s="8" t="s">
        <v>59</v>
      </c>
      <c r="D243" s="24">
        <v>960200</v>
      </c>
      <c r="E243" s="24">
        <v>960200</v>
      </c>
      <c r="F243" s="24">
        <v>960200</v>
      </c>
    </row>
    <row r="244" spans="1:6" s="9" customFormat="1" ht="42.75">
      <c r="A244" s="18" t="s">
        <v>109</v>
      </c>
      <c r="B244" s="10"/>
      <c r="C244" s="11" t="s">
        <v>110</v>
      </c>
      <c r="D244" s="22">
        <f>D245+D247+D249+D251+D253+D255+D257</f>
        <v>67793796.420000002</v>
      </c>
      <c r="E244" s="22">
        <f>E245+E249+E253+E255+E257</f>
        <v>67254610</v>
      </c>
      <c r="F244" s="22">
        <f>F245+F249+F253+F255+F257</f>
        <v>66254626</v>
      </c>
    </row>
    <row r="245" spans="1:6" ht="30">
      <c r="A245" s="19" t="s">
        <v>278</v>
      </c>
      <c r="B245" s="5"/>
      <c r="C245" s="8" t="s">
        <v>135</v>
      </c>
      <c r="D245" s="24">
        <f>D246</f>
        <v>389294</v>
      </c>
      <c r="E245" s="24">
        <f>E246</f>
        <v>410729</v>
      </c>
      <c r="F245" s="24">
        <f>F246</f>
        <v>410729</v>
      </c>
    </row>
    <row r="246" spans="1:6" s="12" customFormat="1" ht="30">
      <c r="A246" s="19" t="s">
        <v>278</v>
      </c>
      <c r="B246" s="5">
        <v>615</v>
      </c>
      <c r="C246" s="8" t="s">
        <v>59</v>
      </c>
      <c r="D246" s="24">
        <v>389294</v>
      </c>
      <c r="E246" s="24">
        <v>410729</v>
      </c>
      <c r="F246" s="24">
        <v>410729</v>
      </c>
    </row>
    <row r="247" spans="1:6" s="12" customFormat="1" ht="150">
      <c r="A247" s="19" t="s">
        <v>336</v>
      </c>
      <c r="B247" s="5"/>
      <c r="C247" s="26" t="s">
        <v>337</v>
      </c>
      <c r="D247" s="24">
        <f>D248</f>
        <v>1204800</v>
      </c>
      <c r="E247" s="24">
        <v>0</v>
      </c>
      <c r="F247" s="24">
        <v>0</v>
      </c>
    </row>
    <row r="248" spans="1:6" s="12" customFormat="1" ht="30">
      <c r="A248" s="19" t="s">
        <v>336</v>
      </c>
      <c r="B248" s="5">
        <v>615</v>
      </c>
      <c r="C248" s="8" t="s">
        <v>59</v>
      </c>
      <c r="D248" s="24">
        <v>1204800</v>
      </c>
      <c r="E248" s="24">
        <v>0</v>
      </c>
      <c r="F248" s="24">
        <v>0</v>
      </c>
    </row>
    <row r="249" spans="1:6" ht="195">
      <c r="A249" s="19" t="s">
        <v>111</v>
      </c>
      <c r="B249" s="4"/>
      <c r="C249" s="8" t="s">
        <v>323</v>
      </c>
      <c r="D249" s="23">
        <f>D250</f>
        <v>47789800</v>
      </c>
      <c r="E249" s="23">
        <f>E250</f>
        <v>50083000</v>
      </c>
      <c r="F249" s="23">
        <f>F250</f>
        <v>50083000</v>
      </c>
    </row>
    <row r="250" spans="1:6" ht="30">
      <c r="A250" s="19" t="s">
        <v>111</v>
      </c>
      <c r="B250" s="7">
        <v>615</v>
      </c>
      <c r="C250" s="8" t="s">
        <v>59</v>
      </c>
      <c r="D250" s="23">
        <v>47789800</v>
      </c>
      <c r="E250" s="23">
        <v>50083000</v>
      </c>
      <c r="F250" s="23">
        <v>50083000</v>
      </c>
    </row>
    <row r="251" spans="1:6" ht="45">
      <c r="A251" s="19" t="s">
        <v>338</v>
      </c>
      <c r="B251" s="7"/>
      <c r="C251" s="8" t="s">
        <v>339</v>
      </c>
      <c r="D251" s="23">
        <f>D252</f>
        <v>1331658.5</v>
      </c>
      <c r="E251" s="23">
        <v>0</v>
      </c>
      <c r="F251" s="23">
        <v>0</v>
      </c>
    </row>
    <row r="252" spans="1:6" ht="30">
      <c r="A252" s="19" t="s">
        <v>338</v>
      </c>
      <c r="B252" s="7">
        <v>615</v>
      </c>
      <c r="C252" s="8" t="s">
        <v>59</v>
      </c>
      <c r="D252" s="23">
        <v>1331658.5</v>
      </c>
      <c r="E252" s="23">
        <v>0</v>
      </c>
      <c r="F252" s="23">
        <v>0</v>
      </c>
    </row>
    <row r="253" spans="1:6" ht="30">
      <c r="A253" s="19" t="s">
        <v>279</v>
      </c>
      <c r="B253" s="5"/>
      <c r="C253" s="8" t="s">
        <v>136</v>
      </c>
      <c r="D253" s="24">
        <f>D254</f>
        <v>14472910.92</v>
      </c>
      <c r="E253" s="24">
        <f>E254</f>
        <v>13967381</v>
      </c>
      <c r="F253" s="24">
        <f>F254</f>
        <v>12967397</v>
      </c>
    </row>
    <row r="254" spans="1:6" ht="30">
      <c r="A254" s="19" t="s">
        <v>279</v>
      </c>
      <c r="B254" s="5">
        <v>615</v>
      </c>
      <c r="C254" s="8" t="s">
        <v>59</v>
      </c>
      <c r="D254" s="24">
        <v>14472910.92</v>
      </c>
      <c r="E254" s="24">
        <v>13967381</v>
      </c>
      <c r="F254" s="24">
        <v>12967397</v>
      </c>
    </row>
    <row r="255" spans="1:6" ht="45">
      <c r="A255" s="19" t="s">
        <v>280</v>
      </c>
      <c r="B255" s="5"/>
      <c r="C255" s="26" t="s">
        <v>282</v>
      </c>
      <c r="D255" s="24">
        <f>D256</f>
        <v>705381</v>
      </c>
      <c r="E255" s="24">
        <f>E256</f>
        <v>1093500</v>
      </c>
      <c r="F255" s="24">
        <f>F256</f>
        <v>1093500</v>
      </c>
    </row>
    <row r="256" spans="1:6" ht="30">
      <c r="A256" s="19" t="s">
        <v>280</v>
      </c>
      <c r="B256" s="5">
        <v>615</v>
      </c>
      <c r="C256" s="8" t="s">
        <v>59</v>
      </c>
      <c r="D256" s="24">
        <v>705381</v>
      </c>
      <c r="E256" s="24">
        <v>1093500</v>
      </c>
      <c r="F256" s="24">
        <v>1093500</v>
      </c>
    </row>
    <row r="257" spans="1:6">
      <c r="A257" s="19" t="s">
        <v>281</v>
      </c>
      <c r="B257" s="5"/>
      <c r="C257" s="26" t="s">
        <v>283</v>
      </c>
      <c r="D257" s="24">
        <f>D258</f>
        <v>1899952</v>
      </c>
      <c r="E257" s="24">
        <f>E258</f>
        <v>1700000</v>
      </c>
      <c r="F257" s="24">
        <f>F258</f>
        <v>1700000</v>
      </c>
    </row>
    <row r="258" spans="1:6" ht="30">
      <c r="A258" s="19" t="s">
        <v>281</v>
      </c>
      <c r="B258" s="5">
        <v>615</v>
      </c>
      <c r="C258" s="8" t="s">
        <v>59</v>
      </c>
      <c r="D258" s="24">
        <v>1899952</v>
      </c>
      <c r="E258" s="24">
        <v>1700000</v>
      </c>
      <c r="F258" s="24">
        <v>1700000</v>
      </c>
    </row>
    <row r="259" spans="1:6" ht="57">
      <c r="A259" s="18" t="s">
        <v>112</v>
      </c>
      <c r="B259" s="10"/>
      <c r="C259" s="11" t="s">
        <v>113</v>
      </c>
      <c r="D259" s="22">
        <f>D260+D262</f>
        <v>3636646.15</v>
      </c>
      <c r="E259" s="22">
        <f>E262</f>
        <v>3589632</v>
      </c>
      <c r="F259" s="22">
        <f>F262</f>
        <v>3582735</v>
      </c>
    </row>
    <row r="260" spans="1:6" s="9" customFormat="1" ht="60">
      <c r="A260" s="19" t="s">
        <v>340</v>
      </c>
      <c r="B260" s="7"/>
      <c r="C260" s="8" t="s">
        <v>341</v>
      </c>
      <c r="D260" s="23">
        <f>D261</f>
        <v>92433.15</v>
      </c>
      <c r="E260" s="23">
        <v>0</v>
      </c>
      <c r="F260" s="23">
        <v>0</v>
      </c>
    </row>
    <row r="261" spans="1:6" s="9" customFormat="1" ht="30">
      <c r="A261" s="19" t="s">
        <v>340</v>
      </c>
      <c r="B261" s="7">
        <v>615</v>
      </c>
      <c r="C261" s="8" t="s">
        <v>59</v>
      </c>
      <c r="D261" s="23">
        <v>92433.15</v>
      </c>
      <c r="E261" s="23">
        <v>0</v>
      </c>
      <c r="F261" s="23">
        <v>0</v>
      </c>
    </row>
    <row r="262" spans="1:6" ht="45">
      <c r="A262" s="19" t="s">
        <v>284</v>
      </c>
      <c r="B262" s="5"/>
      <c r="C262" s="8" t="s">
        <v>137</v>
      </c>
      <c r="D262" s="24">
        <f t="shared" ref="D262:F262" si="13">D263</f>
        <v>3544213</v>
      </c>
      <c r="E262" s="24">
        <f t="shared" si="13"/>
        <v>3589632</v>
      </c>
      <c r="F262" s="24">
        <f t="shared" si="13"/>
        <v>3582735</v>
      </c>
    </row>
    <row r="263" spans="1:6" ht="30">
      <c r="A263" s="19" t="s">
        <v>284</v>
      </c>
      <c r="B263" s="5">
        <v>615</v>
      </c>
      <c r="C263" s="8" t="s">
        <v>59</v>
      </c>
      <c r="D263" s="24">
        <v>3544213</v>
      </c>
      <c r="E263" s="24">
        <v>3589632</v>
      </c>
      <c r="F263" s="24">
        <v>3582735</v>
      </c>
    </row>
    <row r="264" spans="1:6" ht="42.75">
      <c r="A264" s="18" t="s">
        <v>114</v>
      </c>
      <c r="B264" s="10"/>
      <c r="C264" s="11" t="s">
        <v>115</v>
      </c>
      <c r="D264" s="22">
        <f>D265+D267+D269+D271</f>
        <v>1760000</v>
      </c>
      <c r="E264" s="22">
        <f>E265+E267+E269+E271</f>
        <v>1030706</v>
      </c>
      <c r="F264" s="22">
        <f>F265+F267+F269+F271</f>
        <v>1031234</v>
      </c>
    </row>
    <row r="265" spans="1:6" ht="45">
      <c r="A265" s="19" t="s">
        <v>285</v>
      </c>
      <c r="B265" s="5"/>
      <c r="C265" s="26" t="s">
        <v>324</v>
      </c>
      <c r="D265" s="24">
        <f>D266</f>
        <v>380000</v>
      </c>
      <c r="E265" s="24">
        <f>E266</f>
        <v>98955</v>
      </c>
      <c r="F265" s="24">
        <f>F266</f>
        <v>100020</v>
      </c>
    </row>
    <row r="266" spans="1:6" ht="30">
      <c r="A266" s="19" t="s">
        <v>285</v>
      </c>
      <c r="B266" s="5">
        <v>615</v>
      </c>
      <c r="C266" s="8" t="s">
        <v>59</v>
      </c>
      <c r="D266" s="24">
        <v>380000</v>
      </c>
      <c r="E266" s="24">
        <v>98955</v>
      </c>
      <c r="F266" s="24">
        <v>100020</v>
      </c>
    </row>
    <row r="267" spans="1:6" ht="45">
      <c r="A267" s="19" t="s">
        <v>286</v>
      </c>
      <c r="B267" s="5"/>
      <c r="C267" s="26" t="s">
        <v>325</v>
      </c>
      <c r="D267" s="24">
        <f>D268</f>
        <v>230000</v>
      </c>
      <c r="E267" s="24">
        <f>E268</f>
        <v>416398</v>
      </c>
      <c r="F267" s="24">
        <f>F268</f>
        <v>415597</v>
      </c>
    </row>
    <row r="268" spans="1:6" ht="30">
      <c r="A268" s="19" t="s">
        <v>286</v>
      </c>
      <c r="B268" s="5">
        <v>615</v>
      </c>
      <c r="C268" s="8" t="s">
        <v>59</v>
      </c>
      <c r="D268" s="24">
        <v>230000</v>
      </c>
      <c r="E268" s="24">
        <v>416398</v>
      </c>
      <c r="F268" s="24">
        <v>415597</v>
      </c>
    </row>
    <row r="269" spans="1:6" ht="45">
      <c r="A269" s="19" t="s">
        <v>287</v>
      </c>
      <c r="B269" s="5"/>
      <c r="C269" s="26" t="s">
        <v>326</v>
      </c>
      <c r="D269" s="24">
        <f>D270</f>
        <v>660000</v>
      </c>
      <c r="E269" s="24">
        <f>E270</f>
        <v>98955</v>
      </c>
      <c r="F269" s="24">
        <f>F270</f>
        <v>100020</v>
      </c>
    </row>
    <row r="270" spans="1:6" ht="30">
      <c r="A270" s="19" t="s">
        <v>287</v>
      </c>
      <c r="B270" s="5">
        <v>615</v>
      </c>
      <c r="C270" s="8" t="s">
        <v>59</v>
      </c>
      <c r="D270" s="24">
        <v>660000</v>
      </c>
      <c r="E270" s="24">
        <v>98955</v>
      </c>
      <c r="F270" s="24">
        <v>100020</v>
      </c>
    </row>
    <row r="271" spans="1:6" s="12" customFormat="1" ht="45">
      <c r="A271" s="19" t="s">
        <v>288</v>
      </c>
      <c r="B271" s="5"/>
      <c r="C271" s="26" t="s">
        <v>327</v>
      </c>
      <c r="D271" s="24">
        <f>D272</f>
        <v>490000</v>
      </c>
      <c r="E271" s="24">
        <f>E272</f>
        <v>416398</v>
      </c>
      <c r="F271" s="24">
        <f>F272</f>
        <v>415597</v>
      </c>
    </row>
    <row r="272" spans="1:6" s="12" customFormat="1" ht="30">
      <c r="A272" s="19" t="s">
        <v>288</v>
      </c>
      <c r="B272" s="5">
        <v>615</v>
      </c>
      <c r="C272" s="8" t="s">
        <v>59</v>
      </c>
      <c r="D272" s="24">
        <v>490000</v>
      </c>
      <c r="E272" s="24">
        <v>416398</v>
      </c>
      <c r="F272" s="24">
        <v>415597</v>
      </c>
    </row>
    <row r="273" spans="1:6" s="12" customFormat="1" ht="78.75">
      <c r="A273" s="17" t="s">
        <v>116</v>
      </c>
      <c r="B273" s="13"/>
      <c r="C273" s="14" t="s">
        <v>117</v>
      </c>
      <c r="D273" s="21">
        <f t="shared" ref="D273:F274" si="14">D274</f>
        <v>41685</v>
      </c>
      <c r="E273" s="21">
        <f t="shared" si="14"/>
        <v>42500</v>
      </c>
      <c r="F273" s="21">
        <f t="shared" si="14"/>
        <v>41100</v>
      </c>
    </row>
    <row r="274" spans="1:6" s="12" customFormat="1" ht="30">
      <c r="A274" s="19" t="s">
        <v>289</v>
      </c>
      <c r="B274" s="5"/>
      <c r="C274" s="6" t="s">
        <v>118</v>
      </c>
      <c r="D274" s="24">
        <f t="shared" si="14"/>
        <v>41685</v>
      </c>
      <c r="E274" s="24">
        <f t="shared" si="14"/>
        <v>42500</v>
      </c>
      <c r="F274" s="24">
        <f t="shared" si="14"/>
        <v>41100</v>
      </c>
    </row>
    <row r="275" spans="1:6" ht="69" customHeight="1">
      <c r="A275" s="19" t="s">
        <v>289</v>
      </c>
      <c r="B275" s="5">
        <v>615</v>
      </c>
      <c r="C275" s="6" t="s">
        <v>59</v>
      </c>
      <c r="D275" s="24">
        <v>41685</v>
      </c>
      <c r="E275" s="24">
        <v>42500</v>
      </c>
      <c r="F275" s="24">
        <v>41100</v>
      </c>
    </row>
    <row r="276" spans="1:6" ht="31.5">
      <c r="A276" s="17" t="s">
        <v>119</v>
      </c>
      <c r="B276" s="13"/>
      <c r="C276" s="14" t="s">
        <v>120</v>
      </c>
      <c r="D276" s="21">
        <f t="shared" ref="D276:F277" si="15">D277</f>
        <v>4179951.39</v>
      </c>
      <c r="E276" s="21">
        <f t="shared" si="15"/>
        <v>4222498</v>
      </c>
      <c r="F276" s="21">
        <f t="shared" si="15"/>
        <v>4125000</v>
      </c>
    </row>
    <row r="277" spans="1:6" ht="45">
      <c r="A277" s="19" t="s">
        <v>291</v>
      </c>
      <c r="B277" s="5"/>
      <c r="C277" s="8" t="s">
        <v>290</v>
      </c>
      <c r="D277" s="24">
        <f t="shared" si="15"/>
        <v>4179951.39</v>
      </c>
      <c r="E277" s="24">
        <f t="shared" si="15"/>
        <v>4222498</v>
      </c>
      <c r="F277" s="24">
        <f t="shared" si="15"/>
        <v>4125000</v>
      </c>
    </row>
    <row r="278" spans="1:6" ht="30">
      <c r="A278" s="19" t="s">
        <v>291</v>
      </c>
      <c r="B278" s="5">
        <v>615</v>
      </c>
      <c r="C278" s="8" t="s">
        <v>59</v>
      </c>
      <c r="D278" s="24">
        <v>4179951.39</v>
      </c>
      <c r="E278" s="24">
        <v>4222498</v>
      </c>
      <c r="F278" s="24">
        <v>4125000</v>
      </c>
    </row>
    <row r="279" spans="1:6" s="16" customFormat="1" ht="31.5">
      <c r="A279" s="17" t="s">
        <v>122</v>
      </c>
      <c r="B279" s="13"/>
      <c r="C279" s="14" t="s">
        <v>121</v>
      </c>
      <c r="D279" s="21">
        <f>D280+D282</f>
        <v>956731.41999999993</v>
      </c>
      <c r="E279" s="21">
        <f>E280+E282</f>
        <v>935123</v>
      </c>
      <c r="F279" s="21">
        <f>F280+F282</f>
        <v>935123</v>
      </c>
    </row>
    <row r="280" spans="1:6" ht="75">
      <c r="A280" s="19" t="s">
        <v>138</v>
      </c>
      <c r="B280" s="5"/>
      <c r="C280" s="8" t="s">
        <v>123</v>
      </c>
      <c r="D280" s="24">
        <f>D281</f>
        <v>456731.42</v>
      </c>
      <c r="E280" s="24">
        <f>E281</f>
        <v>435123</v>
      </c>
      <c r="F280" s="24">
        <f>F281</f>
        <v>435123</v>
      </c>
    </row>
    <row r="281" spans="1:6" ht="30">
      <c r="A281" s="19" t="s">
        <v>138</v>
      </c>
      <c r="B281" s="5">
        <v>702</v>
      </c>
      <c r="C281" s="8" t="s">
        <v>13</v>
      </c>
      <c r="D281" s="24">
        <v>456731.42</v>
      </c>
      <c r="E281" s="24">
        <v>435123</v>
      </c>
      <c r="F281" s="24">
        <v>435123</v>
      </c>
    </row>
    <row r="282" spans="1:6" s="16" customFormat="1" ht="15.75">
      <c r="A282" s="19" t="s">
        <v>139</v>
      </c>
      <c r="B282" s="5"/>
      <c r="C282" s="8" t="s">
        <v>124</v>
      </c>
      <c r="D282" s="24">
        <f>D283</f>
        <v>500000</v>
      </c>
      <c r="E282" s="24">
        <f>E283</f>
        <v>500000</v>
      </c>
      <c r="F282" s="24">
        <f>F283</f>
        <v>500000</v>
      </c>
    </row>
    <row r="283" spans="1:6" ht="30">
      <c r="A283" s="19" t="s">
        <v>139</v>
      </c>
      <c r="B283" s="5">
        <v>600</v>
      </c>
      <c r="C283" s="8" t="s">
        <v>11</v>
      </c>
      <c r="D283" s="24">
        <v>500000</v>
      </c>
      <c r="E283" s="24">
        <v>500000</v>
      </c>
      <c r="F283" s="24">
        <v>500000</v>
      </c>
    </row>
    <row r="285" spans="1:6" s="16" customFormat="1" ht="15.75">
      <c r="A285"/>
      <c r="B285"/>
      <c r="C285"/>
      <c r="D285"/>
      <c r="E285"/>
      <c r="F285"/>
    </row>
  </sheetData>
  <mergeCells count="11">
    <mergeCell ref="A1:F1"/>
    <mergeCell ref="A2:F2"/>
    <mergeCell ref="A3:F3"/>
    <mergeCell ref="A4:F4"/>
    <mergeCell ref="A5:F5"/>
    <mergeCell ref="A6:A8"/>
    <mergeCell ref="B6:B8"/>
    <mergeCell ref="C6:C8"/>
    <mergeCell ref="D6:F6"/>
    <mergeCell ref="D7:D8"/>
    <mergeCell ref="E7:F7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2015-03-16T11:31:17Z</dcterms:modified>
</cp:coreProperties>
</file>