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3" i="1" l="1"/>
  <c r="I60" i="1"/>
  <c r="I58" i="1"/>
  <c r="I54" i="1"/>
  <c r="H60" i="1"/>
  <c r="H58" i="1"/>
  <c r="H54" i="1"/>
  <c r="I51" i="1"/>
  <c r="H51" i="1"/>
  <c r="I45" i="1"/>
  <c r="H45" i="1"/>
  <c r="I41" i="1"/>
  <c r="H41" i="1"/>
  <c r="I35" i="1"/>
  <c r="H35" i="1"/>
  <c r="I32" i="1"/>
  <c r="H32" i="1"/>
  <c r="I23" i="1"/>
  <c r="I22" i="1" s="1"/>
  <c r="H23" i="1"/>
  <c r="E58" i="1"/>
  <c r="E60" i="1"/>
  <c r="E54" i="1"/>
  <c r="E51" i="1"/>
  <c r="E45" i="1"/>
  <c r="E41" i="1"/>
  <c r="E35" i="1"/>
  <c r="E32" i="1"/>
  <c r="H22" i="1" l="1"/>
  <c r="E22" i="1"/>
</calcChain>
</file>

<file path=xl/sharedStrings.xml><?xml version="1.0" encoding="utf-8"?>
<sst xmlns="http://schemas.openxmlformats.org/spreadsheetml/2006/main" count="123" uniqueCount="106">
  <si>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</si>
  <si>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</si>
  <si>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</si>
  <si>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</si>
  <si>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</si>
  <si>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</si>
  <si>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</si>
  <si>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</si>
  <si>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</si>
  <si>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</si>
  <si>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</si>
  <si>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</si>
  <si>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</si>
  <si>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законодательных(представительных 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</si>
  <si>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</si>
  <si>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</si>
  <si>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</si>
  <si>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</si>
  <si>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</si>
  <si>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</si>
  <si>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</si>
  <si>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</si>
  <si>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</si>
  <si>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</si>
  <si>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</si>
  <si>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</si>
  <si>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</si>
  <si>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</si>
  <si>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</si>
  <si>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</si>
  <si>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</si>
  <si>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</si>
  <si>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</si>
  <si>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</si>
  <si>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</si>
  <si>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</si>
  <si>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</si>
  <si>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</si>
  <si>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</si>
  <si>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</si>
  <si>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</si>
  <si>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</si>
  <si>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</si>
  <si>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</si>
  <si>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</si>
  <si>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</si>
  <si>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</si>
  <si>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</si>
  <si>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</si>
  <si>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В019000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</si>
  <si>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</si>
  <si>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</si>
  <si>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</si>
  <si>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</si>
  <si>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</si>
  <si>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</si>
  <si>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</si>
  <si>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</si>
  <si>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</si>
  <si>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</si>
  <si>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</si>
  <si>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</si>
  <si>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</si>
  <si>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</si>
  <si>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</si>
  <si>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</si>
  <si>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0401</t>
  </si>
  <si>
    <t>Общеэкономические вопросы</t>
  </si>
  <si>
    <t>Другие вопросы в области культуры, кинематографии</t>
  </si>
  <si>
    <t>КУЛЬТУРА, КИНЕМАТОГРАФИЯ</t>
  </si>
  <si>
    <t>Приложение 8</t>
  </si>
  <si>
    <t>Тверской области "Весьегонский район"</t>
  </si>
  <si>
    <t>Распределение бюджетных ассигнований местного бюджета по разделам</t>
  </si>
  <si>
    <t>Сумма руб.</t>
  </si>
  <si>
    <t>плановый период</t>
  </si>
  <si>
    <t>2019 год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</si>
  <si>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</si>
  <si>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</si>
  <si>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</si>
  <si>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</si>
  <si>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</si>
  <si>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</si>
  <si>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2020 год</t>
  </si>
  <si>
    <t>0105</t>
  </si>
  <si>
    <t>Судебная система</t>
  </si>
  <si>
    <t>Молодежная политика</t>
  </si>
  <si>
    <t>0405</t>
  </si>
  <si>
    <t>Сельское хозяйство  и рыболовство</t>
  </si>
  <si>
    <t>0502</t>
  </si>
  <si>
    <t>Коммунальное хозяйство</t>
  </si>
  <si>
    <t>на 2019 год и на плановый период 2020 и 2021 годов"</t>
  </si>
  <si>
    <t>и подразделам классификации расходов бюджета на 2019 год и на плановый период 2020 и 2021 годов</t>
  </si>
  <si>
    <t>2021 год</t>
  </si>
  <si>
    <t>0501</t>
  </si>
  <si>
    <t>Жилищное хозяйство</t>
  </si>
  <si>
    <t xml:space="preserve">к решению Собрания депутатов Весьегонского района </t>
  </si>
  <si>
    <t>от   11.12.2018  № 284</t>
  </si>
  <si>
    <t>0107</t>
  </si>
  <si>
    <t>Обеспечение проведения выборов и референдумов</t>
  </si>
  <si>
    <t>Приложение 3</t>
  </si>
  <si>
    <t>" О внесении изменений в решение Собрания депутатов</t>
  </si>
  <si>
    <t xml:space="preserve">                                                                                                                                                                                                                    "О бюджете муниципального образования</t>
  </si>
  <si>
    <t>от 11.12.2018 № 284"</t>
  </si>
  <si>
    <t xml:space="preserve">Весьегонского района Тверской области </t>
  </si>
  <si>
    <t>к решению Думы Весьегонского муниципального округа</t>
  </si>
  <si>
    <t>от 23.12.2019  №  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</si>
</sst>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/>
    <xf numFmtId="4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workbookViewId="0">
      <selection activeCell="D3" sqref="D3:I3"/>
    </sheetView>
  </sheetViews>
  <sheetFormatPr defaultRowHeight="15" x14ac:dyDescent="0.25"/>
  <cols>
    <col min="1" max="1" width="9" customWidth="1"/>
    <col min="2" max="2" width="0.28515625" hidden="1" customWidth="1"/>
    <col min="3" max="3" width="9.140625" hidden="1" customWidth="1"/>
    <col min="4" max="4" width="94.140625" customWidth="1"/>
    <col min="5" max="5" width="22.140625" customWidth="1"/>
    <col min="6" max="6" width="0.5703125" hidden="1" customWidth="1"/>
    <col min="7" max="7" width="15.42578125" hidden="1" customWidth="1"/>
    <col min="8" max="8" width="19.85546875" customWidth="1"/>
    <col min="9" max="9" width="19.28515625" customWidth="1"/>
  </cols>
  <sheetData>
    <row r="1" spans="1:9" x14ac:dyDescent="0.25">
      <c r="D1" s="28"/>
      <c r="E1" s="31" t="s">
        <v>99</v>
      </c>
      <c r="F1" s="31"/>
      <c r="G1" s="31"/>
      <c r="H1" s="31"/>
      <c r="I1" s="31"/>
    </row>
    <row r="2" spans="1:9" x14ac:dyDescent="0.25">
      <c r="D2" s="28"/>
      <c r="E2" s="31" t="s">
        <v>104</v>
      </c>
      <c r="F2" s="31"/>
      <c r="G2" s="31"/>
      <c r="H2" s="31"/>
      <c r="I2" s="31"/>
    </row>
    <row r="3" spans="1:9" x14ac:dyDescent="0.25">
      <c r="D3" s="32" t="s">
        <v>105</v>
      </c>
      <c r="E3" s="32"/>
      <c r="F3" s="32"/>
      <c r="G3" s="32"/>
      <c r="H3" s="32"/>
      <c r="I3" s="32"/>
    </row>
    <row r="4" spans="1:9" x14ac:dyDescent="0.25">
      <c r="D4" s="29"/>
      <c r="E4" s="30"/>
      <c r="F4" s="29"/>
      <c r="G4" s="29"/>
      <c r="H4" s="29"/>
      <c r="I4" s="30" t="s">
        <v>100</v>
      </c>
    </row>
    <row r="5" spans="1:9" x14ac:dyDescent="0.25">
      <c r="D5" s="29"/>
      <c r="E5" s="29"/>
      <c r="F5" s="29"/>
      <c r="G5" s="29"/>
      <c r="H5" s="30"/>
      <c r="I5" s="30" t="s">
        <v>103</v>
      </c>
    </row>
    <row r="6" spans="1:9" x14ac:dyDescent="0.25">
      <c r="D6" s="29"/>
      <c r="E6" s="29"/>
      <c r="F6" s="29"/>
      <c r="G6" s="29"/>
      <c r="H6" s="29"/>
      <c r="I6" s="29" t="s">
        <v>102</v>
      </c>
    </row>
    <row r="7" spans="1:9" x14ac:dyDescent="0.25">
      <c r="D7" s="29"/>
      <c r="E7" s="29"/>
      <c r="F7" s="29"/>
      <c r="G7" s="29"/>
      <c r="H7" s="29"/>
      <c r="I7" s="29"/>
    </row>
    <row r="8" spans="1:9" ht="15.75" x14ac:dyDescent="0.25">
      <c r="A8" s="38" t="s">
        <v>70</v>
      </c>
      <c r="B8" s="38"/>
      <c r="C8" s="38"/>
      <c r="D8" s="38"/>
      <c r="E8" s="38"/>
      <c r="F8" s="38"/>
      <c r="G8" s="38"/>
      <c r="H8" s="38"/>
      <c r="I8" s="38"/>
    </row>
    <row r="9" spans="1:9" ht="15.75" x14ac:dyDescent="0.25">
      <c r="A9" s="38" t="s">
        <v>95</v>
      </c>
      <c r="B9" s="38"/>
      <c r="C9" s="38"/>
      <c r="D9" s="38"/>
      <c r="E9" s="38"/>
      <c r="F9" s="38"/>
      <c r="G9" s="38"/>
      <c r="H9" s="38"/>
      <c r="I9" s="38"/>
    </row>
    <row r="10" spans="1:9" ht="15.75" x14ac:dyDescent="0.25">
      <c r="A10" s="38" t="s">
        <v>96</v>
      </c>
      <c r="B10" s="38"/>
      <c r="C10" s="38"/>
      <c r="D10" s="38"/>
      <c r="E10" s="38"/>
      <c r="F10" s="38"/>
      <c r="G10" s="38"/>
      <c r="H10" s="38"/>
      <c r="I10" s="38"/>
    </row>
    <row r="11" spans="1:9" ht="15.75" x14ac:dyDescent="0.25">
      <c r="A11" s="38" t="s">
        <v>101</v>
      </c>
      <c r="B11" s="38"/>
      <c r="C11" s="38"/>
      <c r="D11" s="38"/>
      <c r="E11" s="38"/>
      <c r="F11" s="38"/>
      <c r="G11" s="38"/>
      <c r="H11" s="38"/>
      <c r="I11" s="38"/>
    </row>
    <row r="12" spans="1:9" ht="15.75" x14ac:dyDescent="0.25">
      <c r="A12" s="38" t="s">
        <v>71</v>
      </c>
      <c r="B12" s="38"/>
      <c r="C12" s="38"/>
      <c r="D12" s="38"/>
      <c r="E12" s="38"/>
      <c r="F12" s="38"/>
      <c r="G12" s="38"/>
      <c r="H12" s="38"/>
      <c r="I12" s="38"/>
    </row>
    <row r="13" spans="1:9" ht="15.75" x14ac:dyDescent="0.25">
      <c r="A13" s="38" t="s">
        <v>90</v>
      </c>
      <c r="B13" s="38"/>
      <c r="C13" s="38"/>
      <c r="D13" s="38"/>
      <c r="E13" s="38"/>
      <c r="F13" s="38"/>
      <c r="G13" s="38"/>
      <c r="H13" s="38"/>
      <c r="I13" s="38"/>
    </row>
    <row r="14" spans="1:9" ht="18.75" customHeight="1" x14ac:dyDescent="0.25">
      <c r="A14" s="37"/>
      <c r="B14" s="37"/>
      <c r="C14" s="37"/>
      <c r="D14" s="37"/>
      <c r="E14" s="37"/>
      <c r="F14" s="17"/>
      <c r="G14" s="17"/>
    </row>
    <row r="15" spans="1:9" ht="18.75" customHeight="1" x14ac:dyDescent="0.25">
      <c r="A15" s="37" t="s">
        <v>72</v>
      </c>
      <c r="B15" s="37"/>
      <c r="C15" s="37"/>
      <c r="D15" s="37"/>
      <c r="E15" s="37"/>
      <c r="F15" s="17"/>
      <c r="G15" s="17"/>
    </row>
    <row r="16" spans="1:9" ht="18.75" customHeight="1" x14ac:dyDescent="0.25">
      <c r="A16" s="37" t="s">
        <v>91</v>
      </c>
      <c r="B16" s="37"/>
      <c r="C16" s="37"/>
      <c r="D16" s="37"/>
      <c r="E16" s="37"/>
      <c r="F16" s="17"/>
      <c r="G16" s="17"/>
    </row>
    <row r="17" spans="1:9" ht="15.75" customHeight="1" x14ac:dyDescent="0.25">
      <c r="A17" s="33"/>
      <c r="B17" s="33"/>
      <c r="C17" s="33"/>
      <c r="D17" s="33"/>
      <c r="E17" s="33"/>
      <c r="F17" s="33"/>
      <c r="G17" s="33"/>
    </row>
    <row r="18" spans="1:9" ht="19.5" customHeight="1" x14ac:dyDescent="0.25">
      <c r="A18" s="43" t="s">
        <v>0</v>
      </c>
      <c r="B18" s="43" t="s">
        <v>1</v>
      </c>
      <c r="C18" s="43" t="s">
        <v>2</v>
      </c>
      <c r="D18" s="44" t="s">
        <v>3</v>
      </c>
      <c r="E18" s="34" t="s">
        <v>73</v>
      </c>
      <c r="F18" s="35"/>
      <c r="G18" s="35"/>
      <c r="H18" s="35"/>
      <c r="I18" s="36"/>
    </row>
    <row r="19" spans="1:9" ht="15" customHeight="1" x14ac:dyDescent="0.25">
      <c r="A19" s="43" t="s">
        <v>4</v>
      </c>
      <c r="B19" s="43" t="s">
        <v>4</v>
      </c>
      <c r="C19" s="43" t="s">
        <v>4</v>
      </c>
      <c r="D19" s="44" t="s">
        <v>4</v>
      </c>
      <c r="E19" s="41" t="s">
        <v>75</v>
      </c>
      <c r="H19" s="39" t="s">
        <v>74</v>
      </c>
      <c r="I19" s="40"/>
    </row>
    <row r="20" spans="1:9" ht="15" customHeight="1" x14ac:dyDescent="0.25">
      <c r="A20" s="43" t="s">
        <v>4</v>
      </c>
      <c r="B20" s="43" t="s">
        <v>4</v>
      </c>
      <c r="C20" s="43" t="s">
        <v>4</v>
      </c>
      <c r="D20" s="44" t="s">
        <v>4</v>
      </c>
      <c r="E20" s="42"/>
      <c r="H20" s="19" t="s">
        <v>82</v>
      </c>
      <c r="I20" s="19" t="s">
        <v>92</v>
      </c>
    </row>
    <row r="21" spans="1:9" ht="18.75" x14ac:dyDescent="0.3">
      <c r="A21" s="4">
        <v>1</v>
      </c>
      <c r="B21" s="4" t="s">
        <v>5</v>
      </c>
      <c r="C21" s="4" t="s">
        <v>6</v>
      </c>
      <c r="D21" s="4">
        <v>2</v>
      </c>
      <c r="E21" s="5">
        <v>3</v>
      </c>
      <c r="F21" s="18"/>
      <c r="G21" s="18"/>
      <c r="H21" s="20">
        <v>4</v>
      </c>
      <c r="I21" s="20">
        <v>5</v>
      </c>
    </row>
    <row r="22" spans="1:9" ht="18.75" x14ac:dyDescent="0.25">
      <c r="A22" s="6" t="s">
        <v>4</v>
      </c>
      <c r="B22" s="6" t="s">
        <v>4</v>
      </c>
      <c r="C22" s="6" t="s">
        <v>4</v>
      </c>
      <c r="D22" s="6" t="s">
        <v>7</v>
      </c>
      <c r="E22" s="7">
        <f>E23+E32+E35+E41+E45+E51+E54+E58+E60</f>
        <v>257399779.53999999</v>
      </c>
      <c r="F22" s="2"/>
      <c r="H22" s="21">
        <f>H23+H32+H35+H41+H45+H51+H54+H58+H60</f>
        <v>183484081</v>
      </c>
      <c r="I22" s="21">
        <f>I23+I32+I35+I41+I45+I51+I54+I58+I60</f>
        <v>179162144</v>
      </c>
    </row>
    <row r="23" spans="1:9" ht="18.75" x14ac:dyDescent="0.25">
      <c r="A23" s="8" t="s">
        <v>8</v>
      </c>
      <c r="B23" s="6" t="s">
        <v>4</v>
      </c>
      <c r="C23" s="6" t="s">
        <v>4</v>
      </c>
      <c r="D23" s="9" t="s">
        <v>9</v>
      </c>
      <c r="E23" s="7">
        <f>E24+E25+E26+E27+E28+E29+E30+E31</f>
        <v>34855690</v>
      </c>
      <c r="H23" s="7">
        <f>H24+H25+H26+H27+H28+H30+H31</f>
        <v>26288517.5</v>
      </c>
      <c r="I23" s="7">
        <f>I24+I25+I26+I27+I28+I30+I31</f>
        <v>25541345</v>
      </c>
    </row>
    <row r="24" spans="1:9" ht="37.5" x14ac:dyDescent="0.25">
      <c r="A24" s="4" t="s">
        <v>10</v>
      </c>
      <c r="B24" s="6" t="s">
        <v>4</v>
      </c>
      <c r="C24" s="6" t="s">
        <v>4</v>
      </c>
      <c r="D24" s="10" t="s">
        <v>11</v>
      </c>
      <c r="E24" s="11">
        <v>1619230</v>
      </c>
      <c r="H24" s="11">
        <v>1084737</v>
      </c>
      <c r="I24" s="11">
        <v>1084737</v>
      </c>
    </row>
    <row r="25" spans="1:9" ht="60.75" customHeight="1" x14ac:dyDescent="0.25">
      <c r="A25" s="12" t="s">
        <v>12</v>
      </c>
      <c r="B25" s="6" t="s">
        <v>4</v>
      </c>
      <c r="C25" s="6" t="s">
        <v>4</v>
      </c>
      <c r="D25" s="10" t="s">
        <v>13</v>
      </c>
      <c r="E25" s="11">
        <v>222349</v>
      </c>
      <c r="H25" s="11">
        <v>222349</v>
      </c>
      <c r="I25" s="11">
        <v>222349</v>
      </c>
    </row>
    <row r="26" spans="1:9" ht="74.25" customHeight="1" x14ac:dyDescent="0.25">
      <c r="A26" s="12" t="s">
        <v>14</v>
      </c>
      <c r="B26" s="4"/>
      <c r="C26" s="4"/>
      <c r="D26" s="10" t="s">
        <v>15</v>
      </c>
      <c r="E26" s="11">
        <v>24185185</v>
      </c>
      <c r="H26" s="11">
        <v>18653931.5</v>
      </c>
      <c r="I26" s="11">
        <v>18397559</v>
      </c>
    </row>
    <row r="27" spans="1:9" ht="25.5" customHeight="1" x14ac:dyDescent="0.25">
      <c r="A27" s="22" t="s">
        <v>83</v>
      </c>
      <c r="B27" s="4"/>
      <c r="C27" s="4"/>
      <c r="D27" s="23" t="s">
        <v>84</v>
      </c>
      <c r="E27" s="11">
        <v>8100</v>
      </c>
      <c r="H27" s="11">
        <v>8500</v>
      </c>
      <c r="I27" s="11">
        <v>8800</v>
      </c>
    </row>
    <row r="28" spans="1:9" ht="37.5" x14ac:dyDescent="0.25">
      <c r="A28" s="12" t="s">
        <v>16</v>
      </c>
      <c r="B28" s="4"/>
      <c r="C28" s="4"/>
      <c r="D28" s="10" t="s">
        <v>17</v>
      </c>
      <c r="E28" s="11">
        <v>6260369</v>
      </c>
      <c r="H28" s="11">
        <v>5720000</v>
      </c>
      <c r="I28" s="11">
        <v>5228900</v>
      </c>
    </row>
    <row r="29" spans="1:9" ht="18.75" x14ac:dyDescent="0.25">
      <c r="A29" s="22" t="s">
        <v>97</v>
      </c>
      <c r="B29" s="27"/>
      <c r="C29" s="27"/>
      <c r="D29" s="23" t="s">
        <v>98</v>
      </c>
      <c r="E29" s="11">
        <v>1803892</v>
      </c>
      <c r="H29" s="11">
        <v>0</v>
      </c>
      <c r="I29" s="11">
        <v>0</v>
      </c>
    </row>
    <row r="30" spans="1:9" ht="18.75" x14ac:dyDescent="0.25">
      <c r="A30" s="12" t="s">
        <v>18</v>
      </c>
      <c r="B30" s="4"/>
      <c r="C30" s="4"/>
      <c r="D30" s="10" t="s">
        <v>19</v>
      </c>
      <c r="E30" s="11">
        <v>500000</v>
      </c>
      <c r="H30" s="11">
        <v>500000</v>
      </c>
      <c r="I30" s="11">
        <v>500000</v>
      </c>
    </row>
    <row r="31" spans="1:9" ht="18.75" x14ac:dyDescent="0.25">
      <c r="A31" s="12" t="s">
        <v>20</v>
      </c>
      <c r="B31" s="4"/>
      <c r="C31" s="13" t="s">
        <v>4</v>
      </c>
      <c r="D31" s="10" t="s">
        <v>21</v>
      </c>
      <c r="E31" s="11">
        <v>256565</v>
      </c>
      <c r="H31" s="11">
        <v>99000</v>
      </c>
      <c r="I31" s="11">
        <v>99000</v>
      </c>
    </row>
    <row r="32" spans="1:9" ht="65.25" customHeight="1" x14ac:dyDescent="0.25">
      <c r="A32" s="14" t="s">
        <v>22</v>
      </c>
      <c r="B32" s="8"/>
      <c r="C32" s="15"/>
      <c r="D32" s="9" t="s">
        <v>23</v>
      </c>
      <c r="E32" s="7">
        <f>E33+E34</f>
        <v>2632616.29</v>
      </c>
      <c r="H32" s="7">
        <f>H33+H34</f>
        <v>1225182</v>
      </c>
      <c r="I32" s="7">
        <f>I33+I34</f>
        <v>1238182</v>
      </c>
    </row>
    <row r="33" spans="1:9" ht="18.75" x14ac:dyDescent="0.25">
      <c r="A33" s="12" t="s">
        <v>24</v>
      </c>
      <c r="B33" s="4"/>
      <c r="C33" s="16"/>
      <c r="D33" s="10" t="s">
        <v>25</v>
      </c>
      <c r="E33" s="11">
        <v>1240500</v>
      </c>
      <c r="H33" s="11">
        <v>345300</v>
      </c>
      <c r="I33" s="11">
        <v>358300</v>
      </c>
    </row>
    <row r="34" spans="1:9" ht="37.5" x14ac:dyDescent="0.25">
      <c r="A34" s="12" t="s">
        <v>26</v>
      </c>
      <c r="B34" s="4"/>
      <c r="C34" s="4"/>
      <c r="D34" s="10" t="s">
        <v>27</v>
      </c>
      <c r="E34" s="11">
        <v>1392116.29</v>
      </c>
      <c r="H34" s="11">
        <v>879882</v>
      </c>
      <c r="I34" s="11">
        <v>879882</v>
      </c>
    </row>
    <row r="35" spans="1:9" ht="18.75" x14ac:dyDescent="0.25">
      <c r="A35" s="14" t="s">
        <v>28</v>
      </c>
      <c r="B35" s="8"/>
      <c r="C35" s="8"/>
      <c r="D35" s="9" t="s">
        <v>29</v>
      </c>
      <c r="E35" s="7">
        <f>E36+E37+E38+E39+E40</f>
        <v>20762887.620000001</v>
      </c>
      <c r="H35" s="7">
        <f>H36+H37+H38+H39+H40</f>
        <v>14124768</v>
      </c>
      <c r="I35" s="7">
        <f>I36+I37+I38+I39+I40</f>
        <v>14982733</v>
      </c>
    </row>
    <row r="36" spans="1:9" s="3" customFormat="1" ht="18.75" x14ac:dyDescent="0.25">
      <c r="A36" s="12" t="s">
        <v>66</v>
      </c>
      <c r="B36" s="4"/>
      <c r="C36" s="4"/>
      <c r="D36" s="10" t="s">
        <v>67</v>
      </c>
      <c r="E36" s="11">
        <v>70000</v>
      </c>
      <c r="H36" s="11">
        <v>70000</v>
      </c>
      <c r="I36" s="11">
        <v>70000</v>
      </c>
    </row>
    <row r="37" spans="1:9" s="3" customFormat="1" ht="18.75" x14ac:dyDescent="0.25">
      <c r="A37" s="22" t="s">
        <v>86</v>
      </c>
      <c r="B37" s="4"/>
      <c r="C37" s="4"/>
      <c r="D37" s="23" t="s">
        <v>87</v>
      </c>
      <c r="E37" s="11">
        <v>164700</v>
      </c>
      <c r="H37" s="11">
        <v>166700</v>
      </c>
      <c r="I37" s="11">
        <v>166700</v>
      </c>
    </row>
    <row r="38" spans="1:9" ht="18.75" x14ac:dyDescent="0.25">
      <c r="A38" s="12" t="s">
        <v>30</v>
      </c>
      <c r="B38" s="4"/>
      <c r="C38" s="4"/>
      <c r="D38" s="10" t="s">
        <v>31</v>
      </c>
      <c r="E38" s="11">
        <v>3024700</v>
      </c>
      <c r="H38" s="11">
        <v>1520700</v>
      </c>
      <c r="I38" s="11">
        <v>1520700</v>
      </c>
    </row>
    <row r="39" spans="1:9" ht="18.75" x14ac:dyDescent="0.25">
      <c r="A39" s="12" t="s">
        <v>32</v>
      </c>
      <c r="B39" s="4"/>
      <c r="C39" s="4"/>
      <c r="D39" s="10" t="s">
        <v>33</v>
      </c>
      <c r="E39" s="11">
        <v>17093487.620000001</v>
      </c>
      <c r="H39" s="11">
        <v>11990368</v>
      </c>
      <c r="I39" s="11">
        <v>12848333</v>
      </c>
    </row>
    <row r="40" spans="1:9" ht="18.75" x14ac:dyDescent="0.25">
      <c r="A40" s="12" t="s">
        <v>34</v>
      </c>
      <c r="B40" s="4"/>
      <c r="C40" s="4"/>
      <c r="D40" s="10" t="s">
        <v>35</v>
      </c>
      <c r="E40" s="11">
        <v>410000</v>
      </c>
      <c r="H40" s="11">
        <v>377000</v>
      </c>
      <c r="I40" s="11">
        <v>377000</v>
      </c>
    </row>
    <row r="41" spans="1:9" ht="18.75" x14ac:dyDescent="0.25">
      <c r="A41" s="14" t="s">
        <v>76</v>
      </c>
      <c r="B41" s="4"/>
      <c r="C41" s="4"/>
      <c r="D41" s="9" t="s">
        <v>77</v>
      </c>
      <c r="E41" s="7">
        <f>E42+E43+E44</f>
        <v>1096960</v>
      </c>
      <c r="H41" s="7">
        <f>H42+H43+H44</f>
        <v>328500</v>
      </c>
      <c r="I41" s="7">
        <f>I42+I43+I44</f>
        <v>328500</v>
      </c>
    </row>
    <row r="42" spans="1:9" s="26" customFormat="1" ht="18.75" x14ac:dyDescent="0.25">
      <c r="A42" s="22" t="s">
        <v>93</v>
      </c>
      <c r="B42" s="24"/>
      <c r="C42" s="24"/>
      <c r="D42" s="23" t="s">
        <v>94</v>
      </c>
      <c r="E42" s="25">
        <v>58500</v>
      </c>
      <c r="H42" s="25">
        <v>58500</v>
      </c>
      <c r="I42" s="25">
        <v>58500</v>
      </c>
    </row>
    <row r="43" spans="1:9" s="3" customFormat="1" ht="18.75" x14ac:dyDescent="0.25">
      <c r="A43" s="22" t="s">
        <v>88</v>
      </c>
      <c r="B43" s="24"/>
      <c r="C43" s="24"/>
      <c r="D43" s="23" t="s">
        <v>89</v>
      </c>
      <c r="E43" s="25">
        <v>968460</v>
      </c>
      <c r="H43" s="25">
        <v>200000</v>
      </c>
      <c r="I43" s="25">
        <v>200000</v>
      </c>
    </row>
    <row r="44" spans="1:9" ht="18.75" x14ac:dyDescent="0.25">
      <c r="A44" s="22" t="s">
        <v>78</v>
      </c>
      <c r="B44" s="4"/>
      <c r="C44" s="4"/>
      <c r="D44" s="23" t="s">
        <v>79</v>
      </c>
      <c r="E44" s="11">
        <v>70000</v>
      </c>
      <c r="H44" s="11">
        <v>70000</v>
      </c>
      <c r="I44" s="11">
        <v>70000</v>
      </c>
    </row>
    <row r="45" spans="1:9" ht="18.75" x14ac:dyDescent="0.25">
      <c r="A45" s="14" t="s">
        <v>36</v>
      </c>
      <c r="B45" s="8"/>
      <c r="C45" s="8"/>
      <c r="D45" s="9" t="s">
        <v>37</v>
      </c>
      <c r="E45" s="7">
        <f>E46+E47+E48+E49+E50</f>
        <v>162289537.63</v>
      </c>
      <c r="H45" s="7">
        <f>H46+H47+H48+H49+H50</f>
        <v>113990596</v>
      </c>
      <c r="I45" s="7">
        <f>I46+I47+I48+I49+I50</f>
        <v>112040994</v>
      </c>
    </row>
    <row r="46" spans="1:9" ht="18.75" x14ac:dyDescent="0.25">
      <c r="A46" s="12" t="s">
        <v>38</v>
      </c>
      <c r="B46" s="4"/>
      <c r="C46" s="4"/>
      <c r="D46" s="10" t="s">
        <v>39</v>
      </c>
      <c r="E46" s="11">
        <v>46921029.829999998</v>
      </c>
      <c r="H46" s="11">
        <v>33780940</v>
      </c>
      <c r="I46" s="11">
        <v>33399341</v>
      </c>
    </row>
    <row r="47" spans="1:9" ht="18.75" x14ac:dyDescent="0.25">
      <c r="A47" s="12" t="s">
        <v>40</v>
      </c>
      <c r="B47" s="4"/>
      <c r="C47" s="4"/>
      <c r="D47" s="10" t="s">
        <v>41</v>
      </c>
      <c r="E47" s="11">
        <v>96805790</v>
      </c>
      <c r="H47" s="11">
        <v>67079928</v>
      </c>
      <c r="I47" s="11">
        <v>66039790</v>
      </c>
    </row>
    <row r="48" spans="1:9" ht="18.75" x14ac:dyDescent="0.25">
      <c r="A48" s="22" t="s">
        <v>80</v>
      </c>
      <c r="B48" s="4"/>
      <c r="C48" s="4"/>
      <c r="D48" s="23" t="s">
        <v>81</v>
      </c>
      <c r="E48" s="11">
        <v>12054981</v>
      </c>
      <c r="H48" s="11">
        <v>8372987</v>
      </c>
      <c r="I48" s="11">
        <v>7845122</v>
      </c>
    </row>
    <row r="49" spans="1:9" ht="18.75" x14ac:dyDescent="0.25">
      <c r="A49" s="12" t="s">
        <v>42</v>
      </c>
      <c r="B49" s="4"/>
      <c r="C49" s="4"/>
      <c r="D49" s="23" t="s">
        <v>85</v>
      </c>
      <c r="E49" s="11">
        <v>2433857</v>
      </c>
      <c r="H49" s="11">
        <v>1416761</v>
      </c>
      <c r="I49" s="11">
        <v>1416761</v>
      </c>
    </row>
    <row r="50" spans="1:9" ht="18.75" x14ac:dyDescent="0.25">
      <c r="A50" s="12" t="s">
        <v>43</v>
      </c>
      <c r="B50" s="4"/>
      <c r="C50" s="4"/>
      <c r="D50" s="10" t="s">
        <v>44</v>
      </c>
      <c r="E50" s="11">
        <v>4073879.8</v>
      </c>
      <c r="H50" s="11">
        <v>3339980</v>
      </c>
      <c r="I50" s="11">
        <v>3339980</v>
      </c>
    </row>
    <row r="51" spans="1:9" ht="18.75" x14ac:dyDescent="0.25">
      <c r="A51" s="14" t="s">
        <v>45</v>
      </c>
      <c r="B51" s="8"/>
      <c r="C51" s="8"/>
      <c r="D51" s="9" t="s">
        <v>69</v>
      </c>
      <c r="E51" s="7">
        <f>E52+E53</f>
        <v>27999458</v>
      </c>
      <c r="H51" s="7">
        <f>H52+H53</f>
        <v>19511790</v>
      </c>
      <c r="I51" s="7">
        <f>I52+I53</f>
        <v>18511790</v>
      </c>
    </row>
    <row r="52" spans="1:9" ht="18.75" x14ac:dyDescent="0.25">
      <c r="A52" s="12" t="s">
        <v>46</v>
      </c>
      <c r="B52" s="4"/>
      <c r="C52" s="4"/>
      <c r="D52" s="10" t="s">
        <v>47</v>
      </c>
      <c r="E52" s="11">
        <v>26622404</v>
      </c>
      <c r="H52" s="11">
        <v>18155072</v>
      </c>
      <c r="I52" s="11">
        <v>17155072</v>
      </c>
    </row>
    <row r="53" spans="1:9" ht="45" customHeight="1" x14ac:dyDescent="0.25">
      <c r="A53" s="12" t="s">
        <v>48</v>
      </c>
      <c r="B53" s="4" t="s">
        <v>49</v>
      </c>
      <c r="C53" s="4"/>
      <c r="D53" s="10" t="s">
        <v>68</v>
      </c>
      <c r="E53" s="11">
        <v>1377054</v>
      </c>
      <c r="H53" s="11">
        <v>1356718</v>
      </c>
      <c r="I53" s="11">
        <v>1356718</v>
      </c>
    </row>
    <row r="54" spans="1:9" ht="18.75" x14ac:dyDescent="0.25">
      <c r="A54" s="14" t="s">
        <v>50</v>
      </c>
      <c r="B54" s="8"/>
      <c r="C54" s="8"/>
      <c r="D54" s="9" t="s">
        <v>51</v>
      </c>
      <c r="E54" s="7">
        <f>E55+E56+E57</f>
        <v>5711701</v>
      </c>
      <c r="H54" s="7">
        <f>H55+H56+H57</f>
        <v>7114727.5</v>
      </c>
      <c r="I54" s="7">
        <f>I55+I56+I57</f>
        <v>5618600</v>
      </c>
    </row>
    <row r="55" spans="1:9" ht="18.75" x14ac:dyDescent="0.25">
      <c r="A55" s="12" t="s">
        <v>52</v>
      </c>
      <c r="B55" s="4"/>
      <c r="C55" s="4"/>
      <c r="D55" s="10" t="s">
        <v>53</v>
      </c>
      <c r="E55" s="11">
        <v>244601</v>
      </c>
      <c r="H55" s="11">
        <v>200000</v>
      </c>
      <c r="I55" s="11">
        <v>200000</v>
      </c>
    </row>
    <row r="56" spans="1:9" ht="18.75" x14ac:dyDescent="0.25">
      <c r="A56" s="12" t="s">
        <v>54</v>
      </c>
      <c r="B56" s="4"/>
      <c r="C56" s="4"/>
      <c r="D56" s="10" t="s">
        <v>55</v>
      </c>
      <c r="E56" s="11">
        <v>2054900</v>
      </c>
      <c r="H56" s="11">
        <v>2383927.5</v>
      </c>
      <c r="I56" s="11">
        <v>2006400</v>
      </c>
    </row>
    <row r="57" spans="1:9" ht="18.75" x14ac:dyDescent="0.25">
      <c r="A57" s="12" t="s">
        <v>56</v>
      </c>
      <c r="B57" s="4"/>
      <c r="C57" s="4"/>
      <c r="D57" s="10" t="s">
        <v>57</v>
      </c>
      <c r="E57" s="11">
        <v>3412200</v>
      </c>
      <c r="H57" s="11">
        <v>4530800</v>
      </c>
      <c r="I57" s="11">
        <v>3412200</v>
      </c>
    </row>
    <row r="58" spans="1:9" ht="18.75" x14ac:dyDescent="0.25">
      <c r="A58" s="14" t="s">
        <v>58</v>
      </c>
      <c r="B58" s="8"/>
      <c r="C58" s="8"/>
      <c r="D58" s="9" t="s">
        <v>59</v>
      </c>
      <c r="E58" s="7">
        <f>E59</f>
        <v>350000</v>
      </c>
      <c r="H58" s="7">
        <f>H59</f>
        <v>300000</v>
      </c>
      <c r="I58" s="7">
        <f>I59</f>
        <v>300000</v>
      </c>
    </row>
    <row r="59" spans="1:9" ht="18.75" x14ac:dyDescent="0.25">
      <c r="A59" s="12" t="s">
        <v>60</v>
      </c>
      <c r="B59" s="4"/>
      <c r="C59" s="4"/>
      <c r="D59" s="10" t="s">
        <v>61</v>
      </c>
      <c r="E59" s="11">
        <v>350000</v>
      </c>
      <c r="H59" s="11">
        <v>300000</v>
      </c>
      <c r="I59" s="11">
        <v>300000</v>
      </c>
    </row>
    <row r="60" spans="1:9" ht="18.75" x14ac:dyDescent="0.25">
      <c r="A60" s="14" t="s">
        <v>62</v>
      </c>
      <c r="B60" s="8"/>
      <c r="C60" s="8"/>
      <c r="D60" s="9" t="s">
        <v>63</v>
      </c>
      <c r="E60" s="7">
        <f>E61</f>
        <v>1700929</v>
      </c>
      <c r="H60" s="7">
        <f>H61</f>
        <v>600000</v>
      </c>
      <c r="I60" s="7">
        <f>I61</f>
        <v>600000</v>
      </c>
    </row>
    <row r="61" spans="1:9" ht="18.75" x14ac:dyDescent="0.25">
      <c r="A61" s="12" t="s">
        <v>64</v>
      </c>
      <c r="B61" s="4"/>
      <c r="C61" s="4"/>
      <c r="D61" s="10" t="s">
        <v>65</v>
      </c>
      <c r="E61" s="11">
        <v>1700929</v>
      </c>
      <c r="H61" s="11">
        <v>600000</v>
      </c>
      <c r="I61" s="11">
        <v>600000</v>
      </c>
    </row>
    <row r="62" spans="1:9" x14ac:dyDescent="0.25">
      <c r="A62" s="1"/>
      <c r="B62" s="1"/>
      <c r="C62" s="1"/>
      <c r="D62" s="1"/>
      <c r="E62" s="1"/>
      <c r="F62" s="1"/>
      <c r="G62" s="1"/>
    </row>
    <row r="64" spans="1:9" s="1" customFormat="1" x14ac:dyDescent="0.25">
      <c r="A64"/>
      <c r="B64"/>
      <c r="C64"/>
      <c r="D64"/>
      <c r="E64"/>
      <c r="F64"/>
      <c r="G64"/>
    </row>
  </sheetData>
  <mergeCells count="20">
    <mergeCell ref="H19:I19"/>
    <mergeCell ref="E19:E20"/>
    <mergeCell ref="A18:A20"/>
    <mergeCell ref="B18:B20"/>
    <mergeCell ref="C18:C20"/>
    <mergeCell ref="D18:D20"/>
    <mergeCell ref="E2:I2"/>
    <mergeCell ref="E1:I1"/>
    <mergeCell ref="D3:I3"/>
    <mergeCell ref="A17:G17"/>
    <mergeCell ref="E18:I18"/>
    <mergeCell ref="A14:E14"/>
    <mergeCell ref="A15:E15"/>
    <mergeCell ref="A16:E16"/>
    <mergeCell ref="A8:I8"/>
    <mergeCell ref="A9:I9"/>
    <mergeCell ref="A10:I10"/>
    <mergeCell ref="A11:I11"/>
    <mergeCell ref="A12:I12"/>
    <mergeCell ref="A13:I1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2020-03-13T08:22:01Z</dcterms:modified>
</cp:coreProperties>
</file>