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'Таблица_1'!$B$17:$CG$706</definedName>
    <definedName name="_xlnm.Print_Titles" localSheetId="0">'Таблица_1'!$17:$17</definedName>
    <definedName name="_xlnm.Print_Area" localSheetId="0">'Таблица_1'!$B$1:$J$146</definedName>
  </definedNames>
  <calcPr fullCalcOnLoad="1"/>
</workbook>
</file>

<file path=xl/sharedStrings.xml><?xml version="1.0" encoding="utf-8"?>
<sst xmlns="http://schemas.openxmlformats.org/spreadsheetml/2006/main" count="422" uniqueCount="137">
  <si>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</si>
  <si>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</si>
  <si>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</si>
  <si>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</si>
  <si>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</si>
  <si>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</si>
  <si>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комплексного развития туристской области"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</si>
  <si>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</si>
  <si>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"Развитие физкультурно-оздоровительного движения среди всех возрастных групп населения"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</si>
  <si>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</si>
  <si>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</si>
  <si>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</si>
  <si>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</si>
  <si>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</si>
  <si>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</si>
  <si>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</si>
  <si>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</si>
  <si>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</si>
  <si>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</si>
  <si>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Подпрограмма"Развитие МУ "МСПЦ "Кировец"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</si>
  <si>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</si>
  <si>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</si>
  <si>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</si>
  <si>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</si>
  <si>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</si>
  <si>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</si>
  <si>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</si>
  <si>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</si>
  <si>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</si>
  <si>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</si>
  <si>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</si>
  <si>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</si>
  <si>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</si>
  <si>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</si>
  <si>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</si>
  <si>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</si>
  <si>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</si>
  <si>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</si>
  <si>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</si>
  <si>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</si>
  <si>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</si>
  <si>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</si>
  <si>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</si>
  <si>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</si>
  <si>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</si>
  <si>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</si>
  <si>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</si>
  <si>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</si>
  <si>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</si>
  <si>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</si>
  <si>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</si>
  <si>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</si>
  <si>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</si>
  <si>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</si>
  <si>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2020 год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</si>
  <si>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</si>
  <si>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</si>
  <si>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</si>
  <si>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2021 год</t>
  </si>
  <si>
    <t>" О бюджете Весьегонского муниципального округа Тверской области</t>
  </si>
  <si>
    <t>на 2020 год и на плановый период 2021 и 2022 годов"</t>
  </si>
  <si>
    <t>Приложение 10</t>
  </si>
  <si>
    <t xml:space="preserve">от   № </t>
  </si>
  <si>
    <t>местного бюджета на 2020 год и на плановый период 2021 и 2021 годов</t>
  </si>
  <si>
    <t>2022 год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</si>
  <si>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</si>
  <si>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</si>
  <si>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7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</si>
  <si>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</si>
  <si>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</si>
  <si>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"Развитие туризма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</si>
  <si>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</si>
  <si>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Подпрограмма "Содействие в обеспечении жильем молодых семей"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</si>
  <si>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</si>
  <si>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Подпрограмма "Обеспечение сохранности плоскостных сооружений и безопасной их эксплуатации"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</si>
  <si>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</si>
  <si>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</si>
  <si>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805</t>
  </si>
  <si>
    <t>802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</si>
  <si>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</si>
  <si>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</si>
  <si>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</si>
  <si>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</si>
  <si>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</si>
  <si>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2020-2025годы"</t>
  </si>
  <si>
    <t>801</t>
  </si>
  <si>
    <t>804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</si>
  <si>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</si>
  <si>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</si>
  <si>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Отдел образования администрации Весьегонского муниципального округа Тверской области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</si>
  <si>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</si>
  <si>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</si>
  <si>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</si>
  <si>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</si>
  <si>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20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</si>
  <si>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</si>
  <si>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</si>
  <si>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</si>
  <si>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</si>
  <si>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</si>
  <si>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</si>
  <si>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</si>
  <si>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</si>
  <si>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</si>
  <si>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</si>
  <si>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</si>
  <si>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</si>
  <si>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</si>
  <si>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</si>
  <si>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</si>
  <si>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 xml:space="preserve">к Решению Думы Весьегонского муниципального округа 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</si>
  <si>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</si>
  <si>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</si>
  <si>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</si>
  <si>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округк  Тверской области"</t>
  </si>
  <si>
    <t>Расходы не включенные в муниципальные программы Весьегонского муниципального округа Тверской области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</si>
  <si>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</si>
  <si>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</si>
  <si>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</si>
  <si>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</si>
  <si>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</si>
  <si>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</si>
  <si>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</si>
  <si>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</si>
  <si>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</si>
  <si>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</si>
  <si>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</si>
  <si>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</si>
  <si>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</si>
  <si>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</si>
  <si>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</si>
  <si>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</si>
  <si>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Муниципальное учреждение "Молодежный спортивно-патриотический центр "Кировец"</t>
  </si>
  <si>
    <t>Подпрограмма "Проведение кадастровых работ для перевода земельных участков из земель сельскохозяйственного назначения в земли лесного фонда "</t>
  </si>
  <si>
    <t>Приложение 7</t>
  </si>
  <si>
    <t>Подпрограмма "Погашение кредиторской задолженности по поселениям, вошедшим в состав Весьегонского муниципального округа Тверской области"</t>
  </si>
  <si>
    <t>от 08.04.2020  № 85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</si>
</sst>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</numFmts>
  <fonts count="59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6" fillId="0" borderId="1">
      <alignment vertical="top" wrapText="1"/>
      <protection/>
    </xf>
    <xf numFmtId="0" fontId="39" fillId="0" borderId="2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3" applyNumberFormat="0" applyAlignment="0" applyProtection="0"/>
    <xf numFmtId="0" fontId="41" fillId="27" borderId="4" applyNumberFormat="0" applyAlignment="0" applyProtection="0"/>
    <xf numFmtId="0" fontId="42" fillId="27" borderId="3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28" borderId="10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7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51" fillId="0" borderId="0">
      <alignment vertical="top" wrapText="1"/>
      <protection/>
    </xf>
    <xf numFmtId="0" fontId="51" fillId="0" borderId="0">
      <alignment vertical="top" wrapText="1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4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 vertical="top" wrapText="1" indent="6"/>
      <protection locked="0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33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3" borderId="13" xfId="0" applyFont="1" applyFill="1" applyBorder="1" applyAlignment="1" applyProtection="1">
      <alignment horizontal="left" vertical="top" wrapText="1" indent="6"/>
      <protection locked="0"/>
    </xf>
    <xf numFmtId="0" fontId="12" fillId="0" borderId="1" xfId="56" applyFont="1" applyFill="1" applyBorder="1" applyAlignment="1">
      <alignment horizontal="left" vertical="center" wrapText="1"/>
      <protection/>
    </xf>
    <xf numFmtId="17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4" fontId="4" fillId="33" borderId="15" xfId="0" applyNumberFormat="1" applyFont="1" applyFill="1" applyBorder="1" applyAlignment="1" applyProtection="1">
      <alignment horizontal="right" vertical="top"/>
      <protection locked="0"/>
    </xf>
    <xf numFmtId="4" fontId="5" fillId="33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left" vertical="top" wrapText="1"/>
      <protection/>
    </xf>
    <xf numFmtId="4" fontId="58" fillId="0" borderId="2" xfId="59" applyNumberFormat="1" applyFont="1" applyFill="1" applyBorder="1" applyAlignment="1">
      <alignment horizontal="right" wrapText="1" indent="1"/>
      <protection/>
    </xf>
    <xf numFmtId="4" fontId="58" fillId="0" borderId="18" xfId="59" applyNumberFormat="1" applyFont="1" applyFill="1" applyBorder="1" applyAlignment="1">
      <alignment horizontal="right" wrapText="1" indent="1"/>
      <protection/>
    </xf>
    <xf numFmtId="4" fontId="4" fillId="0" borderId="13" xfId="0" applyNumberFormat="1" applyFont="1" applyFill="1" applyBorder="1" applyAlignment="1">
      <alignment horizontal="right"/>
    </xf>
    <xf numFmtId="0" fontId="13" fillId="0" borderId="1" xfId="59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justify" vertical="top" wrapText="1"/>
      <protection/>
    </xf>
    <xf numFmtId="0" fontId="12" fillId="0" borderId="1" xfId="58" applyFont="1" applyFill="1" applyBorder="1" applyAlignment="1">
      <alignment horizontal="left" vertical="center" wrapText="1"/>
      <protection/>
    </xf>
    <xf numFmtId="0" fontId="12" fillId="34" borderId="13" xfId="57" applyFont="1" applyFill="1" applyBorder="1" applyAlignment="1">
      <alignment horizontal="justify"/>
      <protection/>
    </xf>
    <xf numFmtId="4" fontId="58" fillId="0" borderId="2" xfId="59" applyNumberFormat="1" applyFont="1" applyFill="1" applyBorder="1" applyAlignment="1">
      <alignment wrapText="1"/>
      <protection/>
    </xf>
    <xf numFmtId="0" fontId="4" fillId="0" borderId="15" xfId="58" applyFont="1" applyFill="1" applyBorder="1" applyAlignment="1">
      <alignment vertical="top" wrapText="1"/>
      <protection/>
    </xf>
    <xf numFmtId="0" fontId="13" fillId="34" borderId="1" xfId="59" applyFont="1" applyFill="1" applyBorder="1" applyAlignment="1">
      <alignment horizontal="left" vertical="center" wrapText="1"/>
      <protection/>
    </xf>
    <xf numFmtId="0" fontId="4" fillId="33" borderId="15" xfId="58" applyFont="1" applyFill="1" applyBorder="1" applyAlignment="1">
      <alignment vertical="top" wrapText="1"/>
      <protection/>
    </xf>
    <xf numFmtId="0" fontId="13" fillId="0" borderId="1" xfId="58" applyFont="1" applyFill="1" applyBorder="1" applyAlignment="1">
      <alignment horizontal="left" vertical="center" wrapText="1"/>
      <protection/>
    </xf>
    <xf numFmtId="0" fontId="4" fillId="34" borderId="13" xfId="58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9" xfId="59" applyFont="1" applyFill="1" applyBorder="1" applyAlignment="1">
      <alignment horizontal="left" vertical="center" wrapText="1"/>
      <protection/>
    </xf>
    <xf numFmtId="172" fontId="11" fillId="0" borderId="0" xfId="0" applyNumberFormat="1" applyFont="1" applyFill="1" applyAlignment="1">
      <alignment horizontal="right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17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23" xfId="0" applyFont="1" applyFill="1" applyBorder="1" applyAlignment="1" applyProtection="1">
      <alignment horizontal="center" vertical="top"/>
      <protection locked="0"/>
    </xf>
    <xf numFmtId="17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25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6"/>
  <sheetViews>
    <sheetView tabSelected="1" view="pageBreakPreview" zoomScaleSheetLayoutView="100" workbookViewId="0" topLeftCell="B1">
      <selection activeCell="M6" sqref="M6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8">
      <c r="B1" s="75" t="s">
        <v>134</v>
      </c>
      <c r="C1" s="75"/>
      <c r="D1" s="75"/>
      <c r="E1" s="75"/>
      <c r="F1" s="75"/>
      <c r="G1" s="75"/>
      <c r="H1" s="75"/>
      <c r="I1" s="75"/>
      <c r="J1" s="75"/>
    </row>
    <row r="2" spans="2:10" ht="18">
      <c r="B2" s="75" t="s">
        <v>110</v>
      </c>
      <c r="C2" s="75"/>
      <c r="D2" s="75"/>
      <c r="E2" s="75"/>
      <c r="F2" s="75"/>
      <c r="G2" s="75"/>
      <c r="H2" s="75"/>
      <c r="I2" s="75"/>
      <c r="J2" s="75"/>
    </row>
    <row r="3" spans="2:10" ht="18">
      <c r="B3" s="75" t="s">
        <v>136</v>
      </c>
      <c r="C3" s="75"/>
      <c r="D3" s="75"/>
      <c r="E3" s="75"/>
      <c r="F3" s="75"/>
      <c r="G3" s="75"/>
      <c r="H3" s="75"/>
      <c r="I3" s="75"/>
      <c r="J3" s="75"/>
    </row>
    <row r="4" spans="2:10" ht="18">
      <c r="B4" s="75" t="s">
        <v>61</v>
      </c>
      <c r="C4" s="75"/>
      <c r="D4" s="75"/>
      <c r="E4" s="75"/>
      <c r="F4" s="75"/>
      <c r="G4" s="75"/>
      <c r="H4" s="75"/>
      <c r="I4" s="75"/>
      <c r="J4" s="75"/>
    </row>
    <row r="5" spans="2:10" ht="18">
      <c r="B5" s="75" t="s">
        <v>110</v>
      </c>
      <c r="C5" s="75"/>
      <c r="D5" s="75"/>
      <c r="E5" s="75"/>
      <c r="F5" s="75"/>
      <c r="G5" s="75"/>
      <c r="H5" s="75"/>
      <c r="I5" s="75"/>
      <c r="J5" s="75"/>
    </row>
    <row r="6" spans="1:80" ht="20.25" customHeight="1">
      <c r="A6" s="4"/>
      <c r="B6" s="78" t="s">
        <v>62</v>
      </c>
      <c r="C6" s="78"/>
      <c r="D6" s="78"/>
      <c r="E6" s="78"/>
      <c r="F6" s="78"/>
      <c r="G6" s="78"/>
      <c r="H6" s="78"/>
      <c r="I6" s="78"/>
      <c r="J6" s="7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9.5" customHeight="1">
      <c r="A7" s="4"/>
      <c r="B7" s="78" t="s">
        <v>59</v>
      </c>
      <c r="C7" s="78"/>
      <c r="D7" s="78"/>
      <c r="E7" s="78"/>
      <c r="F7" s="78"/>
      <c r="G7" s="78"/>
      <c r="H7" s="78"/>
      <c r="I7" s="78"/>
      <c r="J7" s="7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0.25" customHeight="1">
      <c r="A8" s="4"/>
      <c r="B8" s="78" t="s">
        <v>60</v>
      </c>
      <c r="C8" s="78"/>
      <c r="D8" s="78"/>
      <c r="E8" s="78"/>
      <c r="F8" s="78"/>
      <c r="G8" s="78"/>
      <c r="H8" s="78"/>
      <c r="I8" s="78"/>
      <c r="J8" s="7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78"/>
      <c r="C9" s="78"/>
      <c r="D9" s="78"/>
      <c r="E9" s="78"/>
      <c r="F9" s="78"/>
      <c r="G9" s="78"/>
      <c r="H9" s="78"/>
      <c r="I9" s="78"/>
      <c r="J9" s="7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6.5" customHeight="1">
      <c r="A10" s="4"/>
      <c r="B10" s="77"/>
      <c r="C10" s="77"/>
      <c r="D10" s="77"/>
      <c r="E10" s="77"/>
      <c r="F10" s="77"/>
      <c r="G10" s="77"/>
      <c r="H10" s="77"/>
      <c r="I10" s="77"/>
      <c r="J10" s="7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7.75" customHeight="1">
      <c r="A11" s="4"/>
      <c r="B11" s="77" t="s">
        <v>46</v>
      </c>
      <c r="C11" s="77"/>
      <c r="D11" s="77"/>
      <c r="E11" s="77"/>
      <c r="F11" s="77"/>
      <c r="G11" s="77"/>
      <c r="H11" s="77"/>
      <c r="I11" s="77"/>
      <c r="J11" s="7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4.75" customHeight="1">
      <c r="A12" s="4"/>
      <c r="B12" s="77" t="s">
        <v>47</v>
      </c>
      <c r="C12" s="77"/>
      <c r="D12" s="77"/>
      <c r="E12" s="77"/>
      <c r="F12" s="77"/>
      <c r="G12" s="77"/>
      <c r="H12" s="77"/>
      <c r="I12" s="77"/>
      <c r="J12" s="7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27" customHeight="1">
      <c r="A13" s="24"/>
      <c r="B13" s="76" t="s">
        <v>63</v>
      </c>
      <c r="C13" s="76"/>
      <c r="D13" s="76"/>
      <c r="E13" s="76"/>
      <c r="F13" s="76"/>
      <c r="G13" s="76"/>
      <c r="H13" s="76"/>
      <c r="I13" s="76"/>
      <c r="J13" s="76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80" ht="32.25" customHeight="1">
      <c r="A14" s="24"/>
      <c r="B14" s="86" t="s">
        <v>3</v>
      </c>
      <c r="C14" s="89" t="s">
        <v>4</v>
      </c>
      <c r="D14" s="89" t="s">
        <v>0</v>
      </c>
      <c r="E14" s="92" t="s">
        <v>1</v>
      </c>
      <c r="F14" s="47"/>
      <c r="G14" s="47"/>
      <c r="H14" s="79" t="s">
        <v>48</v>
      </c>
      <c r="I14" s="80"/>
      <c r="J14" s="81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ht="31.5" customHeight="1">
      <c r="A15" s="24"/>
      <c r="B15" s="87"/>
      <c r="C15" s="90"/>
      <c r="D15" s="90"/>
      <c r="E15" s="93"/>
      <c r="F15" s="47"/>
      <c r="G15" s="47"/>
      <c r="H15" s="84" t="s">
        <v>54</v>
      </c>
      <c r="I15" s="82" t="s">
        <v>49</v>
      </c>
      <c r="J15" s="83"/>
      <c r="K15" s="1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10" s="7" customFormat="1" ht="30" customHeight="1">
      <c r="A16" s="31"/>
      <c r="B16" s="88"/>
      <c r="C16" s="91"/>
      <c r="D16" s="91"/>
      <c r="E16" s="94"/>
      <c r="F16" s="17"/>
      <c r="G16" s="17"/>
      <c r="H16" s="85"/>
      <c r="I16" s="26" t="s">
        <v>58</v>
      </c>
      <c r="J16" s="26" t="s">
        <v>64</v>
      </c>
    </row>
    <row r="17" spans="1:10" s="6" customFormat="1" ht="9.75">
      <c r="A17" s="8"/>
      <c r="B17" s="8">
        <v>1</v>
      </c>
      <c r="C17" s="33">
        <v>2</v>
      </c>
      <c r="D17" s="33">
        <v>3</v>
      </c>
      <c r="E17" s="8">
        <v>4</v>
      </c>
      <c r="F17" s="8"/>
      <c r="G17" s="8"/>
      <c r="H17" s="48">
        <v>5</v>
      </c>
      <c r="I17" s="56">
        <v>6</v>
      </c>
      <c r="J17" s="56">
        <v>7</v>
      </c>
    </row>
    <row r="18" spans="1:10" ht="13.5">
      <c r="A18" s="9"/>
      <c r="B18" s="9"/>
      <c r="C18" s="34"/>
      <c r="D18" s="34"/>
      <c r="E18" s="44" t="s">
        <v>2</v>
      </c>
      <c r="F18" s="10"/>
      <c r="G18" s="10"/>
      <c r="H18" s="49">
        <f>H19+H31+H34+H37+H40+H45+H50+H59+H64+H76+H87+H92+H95+H104+H107+H110+H125+H128+H131+H136</f>
        <v>316821156.53999996</v>
      </c>
      <c r="I18" s="49">
        <f>I19+I31+I34+I37+I40+I45+I50+I59+I64+I76+I87+I92+I95+I104+I107+I110+I125+I128+I131+I136</f>
        <v>283312331</v>
      </c>
      <c r="J18" s="49">
        <f>J19+J31+J34+J37+J40+J45+J50+J59+J64+J76+J87+J92+J95+J104+J107+J110+J125+J128+J131+J136</f>
        <v>280633093</v>
      </c>
    </row>
    <row r="19" spans="1:10" s="23" customFormat="1" ht="54.75">
      <c r="A19" s="21"/>
      <c r="B19" s="35" t="s">
        <v>28</v>
      </c>
      <c r="C19" s="35"/>
      <c r="D19" s="35"/>
      <c r="E19" s="63" t="s">
        <v>116</v>
      </c>
      <c r="F19" s="25"/>
      <c r="G19" s="25"/>
      <c r="H19" s="50">
        <f>H20+H22+H24+H26+H28</f>
        <v>42189655.86</v>
      </c>
      <c r="I19" s="50">
        <f>I20+I22+I24+I26+I28</f>
        <v>36698223</v>
      </c>
      <c r="J19" s="50">
        <f>J20+J22+J24+J26+J28</f>
        <v>36411048</v>
      </c>
    </row>
    <row r="20" spans="1:10" ht="69">
      <c r="A20" s="11"/>
      <c r="B20" s="36" t="s">
        <v>28</v>
      </c>
      <c r="C20" s="36" t="s">
        <v>10</v>
      </c>
      <c r="D20" s="36"/>
      <c r="E20" s="14" t="s">
        <v>29</v>
      </c>
      <c r="F20" s="14"/>
      <c r="G20" s="14"/>
      <c r="H20" s="51">
        <f>H21</f>
        <v>1471144</v>
      </c>
      <c r="I20" s="51">
        <f>I21</f>
        <v>367900</v>
      </c>
      <c r="J20" s="51">
        <f>J21</f>
        <v>410800</v>
      </c>
    </row>
    <row r="21" spans="1:10" ht="27">
      <c r="A21" s="11"/>
      <c r="B21" s="36" t="s">
        <v>28</v>
      </c>
      <c r="C21" s="36" t="s">
        <v>10</v>
      </c>
      <c r="D21" s="36" t="s">
        <v>65</v>
      </c>
      <c r="E21" s="14" t="s">
        <v>99</v>
      </c>
      <c r="F21" s="14"/>
      <c r="G21" s="14"/>
      <c r="H21" s="51">
        <v>1471144</v>
      </c>
      <c r="I21" s="51">
        <v>367900</v>
      </c>
      <c r="J21" s="51">
        <v>410800</v>
      </c>
    </row>
    <row r="22" spans="1:10" ht="69">
      <c r="A22" s="11"/>
      <c r="B22" s="36" t="s">
        <v>28</v>
      </c>
      <c r="C22" s="36" t="s">
        <v>13</v>
      </c>
      <c r="D22" s="36"/>
      <c r="E22" s="14" t="s">
        <v>30</v>
      </c>
      <c r="F22" s="14"/>
      <c r="G22" s="14"/>
      <c r="H22" s="51">
        <f>H23</f>
        <v>67050</v>
      </c>
      <c r="I22" s="51">
        <f>I23</f>
        <v>67050</v>
      </c>
      <c r="J22" s="51">
        <f>J23</f>
        <v>67050</v>
      </c>
    </row>
    <row r="23" spans="1:10" ht="27">
      <c r="A23" s="11"/>
      <c r="B23" s="36" t="s">
        <v>28</v>
      </c>
      <c r="C23" s="36" t="s">
        <v>13</v>
      </c>
      <c r="D23" s="36" t="s">
        <v>65</v>
      </c>
      <c r="E23" s="16" t="s">
        <v>99</v>
      </c>
      <c r="F23" s="16"/>
      <c r="G23" s="16"/>
      <c r="H23" s="51">
        <v>67050</v>
      </c>
      <c r="I23" s="51">
        <v>67050</v>
      </c>
      <c r="J23" s="51">
        <v>67050</v>
      </c>
    </row>
    <row r="24" spans="1:10" ht="41.25">
      <c r="A24" s="11"/>
      <c r="B24" s="36" t="s">
        <v>28</v>
      </c>
      <c r="C24" s="36" t="s">
        <v>50</v>
      </c>
      <c r="D24" s="36"/>
      <c r="E24" s="64" t="s">
        <v>66</v>
      </c>
      <c r="F24" s="16"/>
      <c r="G24" s="16"/>
      <c r="H24" s="51">
        <f>H25</f>
        <v>422900</v>
      </c>
      <c r="I24" s="51">
        <f>I25</f>
        <v>430100</v>
      </c>
      <c r="J24" s="51">
        <f>J25</f>
        <v>459700</v>
      </c>
    </row>
    <row r="25" spans="1:10" ht="27">
      <c r="A25" s="11"/>
      <c r="B25" s="36" t="s">
        <v>28</v>
      </c>
      <c r="C25" s="36" t="s">
        <v>50</v>
      </c>
      <c r="D25" s="36" t="s">
        <v>65</v>
      </c>
      <c r="E25" s="16" t="s">
        <v>99</v>
      </c>
      <c r="F25" s="16"/>
      <c r="G25" s="16"/>
      <c r="H25" s="51">
        <v>422900</v>
      </c>
      <c r="I25" s="51">
        <v>430100</v>
      </c>
      <c r="J25" s="51">
        <v>459700</v>
      </c>
    </row>
    <row r="26" spans="1:10" ht="41.25">
      <c r="A26" s="11"/>
      <c r="B26" s="36" t="s">
        <v>28</v>
      </c>
      <c r="C26" s="36" t="s">
        <v>67</v>
      </c>
      <c r="D26" s="36"/>
      <c r="E26" s="65" t="s">
        <v>68</v>
      </c>
      <c r="F26" s="16"/>
      <c r="G26" s="16"/>
      <c r="H26" s="51">
        <f>H27</f>
        <v>190400</v>
      </c>
      <c r="I26" s="51">
        <v>0</v>
      </c>
      <c r="J26" s="51">
        <v>0</v>
      </c>
    </row>
    <row r="27" spans="1:10" ht="27">
      <c r="A27" s="11"/>
      <c r="B27" s="36" t="s">
        <v>28</v>
      </c>
      <c r="C27" s="36" t="s">
        <v>67</v>
      </c>
      <c r="D27" s="36" t="s">
        <v>65</v>
      </c>
      <c r="E27" s="16" t="s">
        <v>99</v>
      </c>
      <c r="F27" s="16"/>
      <c r="G27" s="16"/>
      <c r="H27" s="51">
        <v>190400</v>
      </c>
      <c r="I27" s="51">
        <v>0</v>
      </c>
      <c r="J27" s="51">
        <v>0</v>
      </c>
    </row>
    <row r="28" spans="1:10" ht="13.5">
      <c r="A28" s="11"/>
      <c r="B28" s="36" t="s">
        <v>28</v>
      </c>
      <c r="C28" s="36" t="s">
        <v>24</v>
      </c>
      <c r="D28" s="36"/>
      <c r="E28" s="16" t="s">
        <v>16</v>
      </c>
      <c r="F28" s="16"/>
      <c r="G28" s="16"/>
      <c r="H28" s="51">
        <f>H29+H30</f>
        <v>40038161.86</v>
      </c>
      <c r="I28" s="51">
        <f>I29+I30</f>
        <v>35833173</v>
      </c>
      <c r="J28" s="51">
        <f>J29+J30</f>
        <v>35473498</v>
      </c>
    </row>
    <row r="29" spans="1:10" ht="27">
      <c r="A29" s="11"/>
      <c r="B29" s="36" t="s">
        <v>28</v>
      </c>
      <c r="C29" s="36" t="s">
        <v>24</v>
      </c>
      <c r="D29" s="36" t="s">
        <v>65</v>
      </c>
      <c r="E29" s="16" t="s">
        <v>99</v>
      </c>
      <c r="F29" s="16"/>
      <c r="G29" s="16"/>
      <c r="H29" s="51">
        <v>31012601.86</v>
      </c>
      <c r="I29" s="51">
        <v>24883213</v>
      </c>
      <c r="J29" s="51">
        <v>24523538</v>
      </c>
    </row>
    <row r="30" spans="1:10" ht="41.25">
      <c r="A30" s="11"/>
      <c r="B30" s="36" t="s">
        <v>28</v>
      </c>
      <c r="C30" s="36" t="s">
        <v>24</v>
      </c>
      <c r="D30" s="36" t="s">
        <v>96</v>
      </c>
      <c r="E30" s="73" t="s">
        <v>131</v>
      </c>
      <c r="F30" s="16"/>
      <c r="G30" s="16"/>
      <c r="H30" s="51">
        <v>9025560</v>
      </c>
      <c r="I30" s="51">
        <v>10949960</v>
      </c>
      <c r="J30" s="51">
        <v>10949960</v>
      </c>
    </row>
    <row r="31" spans="1:10" s="23" customFormat="1" ht="54.75">
      <c r="A31" s="21"/>
      <c r="B31" s="35" t="s">
        <v>31</v>
      </c>
      <c r="C31" s="35"/>
      <c r="D31" s="35"/>
      <c r="E31" s="63" t="s">
        <v>117</v>
      </c>
      <c r="F31" s="27"/>
      <c r="G31" s="27"/>
      <c r="H31" s="50">
        <f aca="true" t="shared" si="0" ref="H31:J32">H32</f>
        <v>1799800</v>
      </c>
      <c r="I31" s="50">
        <f t="shared" si="0"/>
        <v>1799800</v>
      </c>
      <c r="J31" s="50">
        <f t="shared" si="0"/>
        <v>1799800</v>
      </c>
    </row>
    <row r="32" spans="1:10" ht="41.25">
      <c r="A32" s="11"/>
      <c r="B32" s="36" t="s">
        <v>31</v>
      </c>
      <c r="C32" s="36" t="s">
        <v>5</v>
      </c>
      <c r="D32" s="36"/>
      <c r="E32" s="14" t="s">
        <v>56</v>
      </c>
      <c r="F32" s="14"/>
      <c r="G32" s="14"/>
      <c r="H32" s="51">
        <f t="shared" si="0"/>
        <v>1799800</v>
      </c>
      <c r="I32" s="51">
        <f t="shared" si="0"/>
        <v>1799800</v>
      </c>
      <c r="J32" s="51">
        <f t="shared" si="0"/>
        <v>1799800</v>
      </c>
    </row>
    <row r="33" spans="1:10" ht="27">
      <c r="A33" s="11"/>
      <c r="B33" s="36" t="s">
        <v>31</v>
      </c>
      <c r="C33" s="36" t="s">
        <v>5</v>
      </c>
      <c r="D33" s="36" t="s">
        <v>65</v>
      </c>
      <c r="E33" s="16" t="s">
        <v>99</v>
      </c>
      <c r="F33" s="16"/>
      <c r="G33" s="16"/>
      <c r="H33" s="51">
        <v>1799800</v>
      </c>
      <c r="I33" s="51">
        <v>1799800</v>
      </c>
      <c r="J33" s="51">
        <v>1799800</v>
      </c>
    </row>
    <row r="34" spans="1:10" ht="54.75">
      <c r="A34" s="11"/>
      <c r="B34" s="35" t="s">
        <v>45</v>
      </c>
      <c r="C34" s="36"/>
      <c r="D34" s="36"/>
      <c r="E34" s="63" t="s">
        <v>69</v>
      </c>
      <c r="F34" s="16"/>
      <c r="G34" s="16"/>
      <c r="H34" s="50">
        <f aca="true" t="shared" si="1" ref="H34:J35">H35</f>
        <v>70000</v>
      </c>
      <c r="I34" s="50">
        <f t="shared" si="1"/>
        <v>70000</v>
      </c>
      <c r="J34" s="50">
        <f t="shared" si="1"/>
        <v>70000</v>
      </c>
    </row>
    <row r="35" spans="1:10" ht="54.75">
      <c r="A35" s="11"/>
      <c r="B35" s="36" t="s">
        <v>45</v>
      </c>
      <c r="C35" s="36" t="s">
        <v>5</v>
      </c>
      <c r="D35" s="36"/>
      <c r="E35" s="46" t="s">
        <v>100</v>
      </c>
      <c r="F35" s="16"/>
      <c r="G35" s="16"/>
      <c r="H35" s="51">
        <f t="shared" si="1"/>
        <v>70000</v>
      </c>
      <c r="I35" s="51">
        <f t="shared" si="1"/>
        <v>70000</v>
      </c>
      <c r="J35" s="51">
        <f t="shared" si="1"/>
        <v>70000</v>
      </c>
    </row>
    <row r="36" spans="1:10" ht="27">
      <c r="A36" s="11"/>
      <c r="B36" s="36" t="s">
        <v>45</v>
      </c>
      <c r="C36" s="36" t="s">
        <v>5</v>
      </c>
      <c r="D36" s="36" t="s">
        <v>65</v>
      </c>
      <c r="E36" s="16" t="s">
        <v>99</v>
      </c>
      <c r="F36" s="16"/>
      <c r="G36" s="16"/>
      <c r="H36" s="51">
        <v>70000</v>
      </c>
      <c r="I36" s="51">
        <v>70000</v>
      </c>
      <c r="J36" s="51">
        <v>70000</v>
      </c>
    </row>
    <row r="37" spans="1:10" s="23" customFormat="1" ht="41.25">
      <c r="A37" s="21"/>
      <c r="B37" s="35" t="s">
        <v>32</v>
      </c>
      <c r="C37" s="35"/>
      <c r="D37" s="35"/>
      <c r="E37" s="63" t="s">
        <v>70</v>
      </c>
      <c r="F37" s="22"/>
      <c r="G37" s="22"/>
      <c r="H37" s="50">
        <f aca="true" t="shared" si="2" ref="H37:J38">H38</f>
        <v>200000</v>
      </c>
      <c r="I37" s="50">
        <f t="shared" si="2"/>
        <v>200000</v>
      </c>
      <c r="J37" s="50">
        <f t="shared" si="2"/>
        <v>200000</v>
      </c>
    </row>
    <row r="38" spans="1:10" ht="27">
      <c r="A38" s="11"/>
      <c r="B38" s="36" t="s">
        <v>32</v>
      </c>
      <c r="C38" s="36" t="s">
        <v>5</v>
      </c>
      <c r="D38" s="36"/>
      <c r="E38" s="16" t="s">
        <v>6</v>
      </c>
      <c r="F38" s="16"/>
      <c r="G38" s="16"/>
      <c r="H38" s="51">
        <f t="shared" si="2"/>
        <v>200000</v>
      </c>
      <c r="I38" s="51">
        <f t="shared" si="2"/>
        <v>200000</v>
      </c>
      <c r="J38" s="51">
        <f t="shared" si="2"/>
        <v>200000</v>
      </c>
    </row>
    <row r="39" spans="1:10" ht="27">
      <c r="A39" s="11"/>
      <c r="B39" s="36" t="s">
        <v>32</v>
      </c>
      <c r="C39" s="36" t="s">
        <v>5</v>
      </c>
      <c r="D39" s="36" t="s">
        <v>65</v>
      </c>
      <c r="E39" s="16" t="s">
        <v>99</v>
      </c>
      <c r="F39" s="15"/>
      <c r="G39" s="15"/>
      <c r="H39" s="51">
        <v>200000</v>
      </c>
      <c r="I39" s="51">
        <v>200000</v>
      </c>
      <c r="J39" s="51">
        <v>200000</v>
      </c>
    </row>
    <row r="40" spans="1:10" s="23" customFormat="1" ht="41.25">
      <c r="A40" s="21"/>
      <c r="B40" s="35" t="s">
        <v>33</v>
      </c>
      <c r="C40" s="35"/>
      <c r="D40" s="35"/>
      <c r="E40" s="63" t="s">
        <v>71</v>
      </c>
      <c r="F40" s="27"/>
      <c r="G40" s="27"/>
      <c r="H40" s="50">
        <f>H41+H43</f>
        <v>1937728</v>
      </c>
      <c r="I40" s="50">
        <f>I41+I43</f>
        <v>1137707</v>
      </c>
      <c r="J40" s="50">
        <f>J41+J43</f>
        <v>1099638</v>
      </c>
    </row>
    <row r="41" spans="1:10" ht="41.25">
      <c r="A41" s="11"/>
      <c r="B41" s="36" t="s">
        <v>33</v>
      </c>
      <c r="C41" s="32" t="s">
        <v>5</v>
      </c>
      <c r="D41" s="32"/>
      <c r="E41" s="41" t="s">
        <v>7</v>
      </c>
      <c r="F41" s="29"/>
      <c r="G41" s="29"/>
      <c r="H41" s="52">
        <f>H42</f>
        <v>50000</v>
      </c>
      <c r="I41" s="52">
        <f>I42</f>
        <v>50000</v>
      </c>
      <c r="J41" s="52">
        <f>J42</f>
        <v>50000</v>
      </c>
    </row>
    <row r="42" spans="1:10" ht="27">
      <c r="A42" s="11"/>
      <c r="B42" s="36" t="s">
        <v>33</v>
      </c>
      <c r="C42" s="42" t="s">
        <v>5</v>
      </c>
      <c r="D42" s="42" t="s">
        <v>65</v>
      </c>
      <c r="E42" s="16" t="s">
        <v>99</v>
      </c>
      <c r="F42" s="26"/>
      <c r="G42" s="26"/>
      <c r="H42" s="53">
        <v>50000</v>
      </c>
      <c r="I42" s="53">
        <v>50000</v>
      </c>
      <c r="J42" s="53">
        <v>50000</v>
      </c>
    </row>
    <row r="43" spans="1:10" ht="13.5">
      <c r="A43" s="11"/>
      <c r="B43" s="36" t="s">
        <v>33</v>
      </c>
      <c r="C43" s="42" t="s">
        <v>10</v>
      </c>
      <c r="D43" s="42"/>
      <c r="E43" s="65" t="s">
        <v>72</v>
      </c>
      <c r="F43" s="26"/>
      <c r="G43" s="26"/>
      <c r="H43" s="53">
        <f>H44</f>
        <v>1887728</v>
      </c>
      <c r="I43" s="53">
        <f>I44</f>
        <v>1087707</v>
      </c>
      <c r="J43" s="53">
        <f>J44</f>
        <v>1049638</v>
      </c>
    </row>
    <row r="44" spans="1:10" ht="27">
      <c r="A44" s="11"/>
      <c r="B44" s="36" t="s">
        <v>33</v>
      </c>
      <c r="C44" s="42" t="s">
        <v>10</v>
      </c>
      <c r="D44" s="42" t="s">
        <v>65</v>
      </c>
      <c r="E44" s="16" t="s">
        <v>99</v>
      </c>
      <c r="F44" s="26"/>
      <c r="G44" s="26"/>
      <c r="H44" s="53">
        <v>1887728</v>
      </c>
      <c r="I44" s="60">
        <v>1087707</v>
      </c>
      <c r="J44" s="61">
        <v>1049638</v>
      </c>
    </row>
    <row r="45" spans="1:10" s="23" customFormat="1" ht="54.75">
      <c r="A45" s="21"/>
      <c r="B45" s="35" t="s">
        <v>34</v>
      </c>
      <c r="C45" s="35"/>
      <c r="D45" s="35"/>
      <c r="E45" s="63" t="s">
        <v>73</v>
      </c>
      <c r="F45" s="25"/>
      <c r="G45" s="25"/>
      <c r="H45" s="50">
        <f>H46+H48</f>
        <v>750000</v>
      </c>
      <c r="I45" s="50">
        <f aca="true" t="shared" si="3" ref="H45:J46">I46</f>
        <v>300000</v>
      </c>
      <c r="J45" s="50">
        <f t="shared" si="3"/>
        <v>300000</v>
      </c>
    </row>
    <row r="46" spans="1:10" ht="41.25">
      <c r="A46" s="11"/>
      <c r="B46" s="36" t="s">
        <v>34</v>
      </c>
      <c r="C46" s="36" t="s">
        <v>5</v>
      </c>
      <c r="D46" s="36"/>
      <c r="E46" s="16" t="s">
        <v>8</v>
      </c>
      <c r="F46" s="16"/>
      <c r="G46" s="16"/>
      <c r="H46" s="51">
        <f t="shared" si="3"/>
        <v>300000</v>
      </c>
      <c r="I46" s="51">
        <f t="shared" si="3"/>
        <v>300000</v>
      </c>
      <c r="J46" s="51">
        <f t="shared" si="3"/>
        <v>300000</v>
      </c>
    </row>
    <row r="47" spans="1:10" ht="27">
      <c r="A47" s="11"/>
      <c r="B47" s="36" t="s">
        <v>34</v>
      </c>
      <c r="C47" s="36" t="s">
        <v>5</v>
      </c>
      <c r="D47" s="36" t="s">
        <v>65</v>
      </c>
      <c r="E47" s="16" t="s">
        <v>99</v>
      </c>
      <c r="F47" s="29"/>
      <c r="G47" s="29"/>
      <c r="H47" s="62">
        <v>300000</v>
      </c>
      <c r="I47" s="62">
        <v>300000</v>
      </c>
      <c r="J47" s="62">
        <v>300000</v>
      </c>
    </row>
    <row r="48" spans="1:10" ht="27">
      <c r="A48" s="11"/>
      <c r="B48" s="36" t="s">
        <v>34</v>
      </c>
      <c r="C48" s="36" t="s">
        <v>10</v>
      </c>
      <c r="D48" s="36"/>
      <c r="E48" s="66" t="s">
        <v>74</v>
      </c>
      <c r="F48" s="29"/>
      <c r="G48" s="29"/>
      <c r="H48" s="62">
        <f>H49</f>
        <v>450000</v>
      </c>
      <c r="I48" s="62">
        <v>0</v>
      </c>
      <c r="J48" s="62">
        <v>0</v>
      </c>
    </row>
    <row r="49" spans="1:10" ht="27">
      <c r="A49" s="11"/>
      <c r="B49" s="36" t="s">
        <v>34</v>
      </c>
      <c r="C49" s="36" t="s">
        <v>10</v>
      </c>
      <c r="D49" s="36" t="s">
        <v>65</v>
      </c>
      <c r="E49" s="16" t="s">
        <v>99</v>
      </c>
      <c r="F49" s="29"/>
      <c r="G49" s="29"/>
      <c r="H49" s="62">
        <v>450000</v>
      </c>
      <c r="I49" s="62">
        <v>0</v>
      </c>
      <c r="J49" s="62">
        <v>0</v>
      </c>
    </row>
    <row r="50" spans="1:10" s="23" customFormat="1" ht="54.75">
      <c r="A50" s="21"/>
      <c r="B50" s="35" t="s">
        <v>35</v>
      </c>
      <c r="C50" s="35"/>
      <c r="D50" s="35"/>
      <c r="E50" s="63" t="s">
        <v>75</v>
      </c>
      <c r="F50" s="27"/>
      <c r="G50" s="27"/>
      <c r="H50" s="50">
        <f>H51+H53+H55+H57</f>
        <v>1622400</v>
      </c>
      <c r="I50" s="50">
        <f>I51+I53+I55+I57</f>
        <v>2101700</v>
      </c>
      <c r="J50" s="50">
        <f>J51+J53+J55+J57</f>
        <v>3220300</v>
      </c>
    </row>
    <row r="51" spans="1:10" ht="27">
      <c r="A51" s="11"/>
      <c r="B51" s="36" t="s">
        <v>35</v>
      </c>
      <c r="C51" s="36" t="s">
        <v>5</v>
      </c>
      <c r="D51" s="36"/>
      <c r="E51" s="16" t="s">
        <v>9</v>
      </c>
      <c r="F51" s="16"/>
      <c r="G51" s="16"/>
      <c r="H51" s="51">
        <f>H52</f>
        <v>178000</v>
      </c>
      <c r="I51" s="51">
        <f>I52</f>
        <v>148000</v>
      </c>
      <c r="J51" s="51">
        <f>J52</f>
        <v>148000</v>
      </c>
    </row>
    <row r="52" spans="1:10" ht="27">
      <c r="A52" s="11"/>
      <c r="B52" s="36" t="s">
        <v>35</v>
      </c>
      <c r="C52" s="36" t="s">
        <v>5</v>
      </c>
      <c r="D52" s="36" t="s">
        <v>65</v>
      </c>
      <c r="E52" s="16" t="s">
        <v>99</v>
      </c>
      <c r="F52" s="15"/>
      <c r="G52" s="15"/>
      <c r="H52" s="51">
        <v>178000</v>
      </c>
      <c r="I52" s="51">
        <v>148000</v>
      </c>
      <c r="J52" s="51">
        <v>148000</v>
      </c>
    </row>
    <row r="53" spans="1:10" s="23" customFormat="1" ht="27">
      <c r="A53" s="21"/>
      <c r="B53" s="36" t="s">
        <v>35</v>
      </c>
      <c r="C53" s="36" t="s">
        <v>10</v>
      </c>
      <c r="D53" s="36"/>
      <c r="E53" s="13" t="s">
        <v>101</v>
      </c>
      <c r="F53" s="13"/>
      <c r="G53" s="13"/>
      <c r="H53" s="51">
        <f>H54</f>
        <v>268400</v>
      </c>
      <c r="I53" s="51">
        <f>I54</f>
        <v>268400</v>
      </c>
      <c r="J53" s="51">
        <f>J54</f>
        <v>268400</v>
      </c>
    </row>
    <row r="54" spans="1:10" ht="27">
      <c r="A54" s="11"/>
      <c r="B54" s="36" t="s">
        <v>35</v>
      </c>
      <c r="C54" s="36" t="s">
        <v>10</v>
      </c>
      <c r="D54" s="36" t="s">
        <v>65</v>
      </c>
      <c r="E54" s="16" t="s">
        <v>99</v>
      </c>
      <c r="F54" s="16"/>
      <c r="G54" s="16"/>
      <c r="H54" s="51">
        <v>268400</v>
      </c>
      <c r="I54" s="51">
        <v>268400</v>
      </c>
      <c r="J54" s="51">
        <v>268400</v>
      </c>
    </row>
    <row r="55" spans="1:10" ht="27">
      <c r="A55" s="11"/>
      <c r="B55" s="36" t="s">
        <v>35</v>
      </c>
      <c r="C55" s="36" t="s">
        <v>13</v>
      </c>
      <c r="D55" s="36"/>
      <c r="E55" s="16" t="s">
        <v>14</v>
      </c>
      <c r="F55" s="16"/>
      <c r="G55" s="16"/>
      <c r="H55" s="51">
        <f>H56</f>
        <v>0</v>
      </c>
      <c r="I55" s="51">
        <f>I56</f>
        <v>559300</v>
      </c>
      <c r="J55" s="51">
        <f>J56</f>
        <v>1677900</v>
      </c>
    </row>
    <row r="56" spans="1:10" ht="27">
      <c r="A56" s="11"/>
      <c r="B56" s="36" t="s">
        <v>35</v>
      </c>
      <c r="C56" s="36" t="s">
        <v>13</v>
      </c>
      <c r="D56" s="36" t="s">
        <v>65</v>
      </c>
      <c r="E56" s="16" t="s">
        <v>99</v>
      </c>
      <c r="F56" s="16"/>
      <c r="G56" s="16"/>
      <c r="H56" s="51">
        <v>0</v>
      </c>
      <c r="I56" s="51">
        <v>559300</v>
      </c>
      <c r="J56" s="51">
        <v>1677900</v>
      </c>
    </row>
    <row r="57" spans="1:10" ht="27">
      <c r="A57" s="11"/>
      <c r="B57" s="36" t="s">
        <v>35</v>
      </c>
      <c r="C57" s="36" t="s">
        <v>11</v>
      </c>
      <c r="D57" s="36"/>
      <c r="E57" s="16" t="s">
        <v>12</v>
      </c>
      <c r="F57" s="16"/>
      <c r="G57" s="16"/>
      <c r="H57" s="51">
        <f>H58</f>
        <v>1176000</v>
      </c>
      <c r="I57" s="51">
        <f>I58</f>
        <v>1126000</v>
      </c>
      <c r="J57" s="51">
        <f>J58</f>
        <v>1126000</v>
      </c>
    </row>
    <row r="58" spans="1:10" ht="27">
      <c r="A58" s="11"/>
      <c r="B58" s="36" t="s">
        <v>35</v>
      </c>
      <c r="C58" s="36" t="s">
        <v>11</v>
      </c>
      <c r="D58" s="36" t="s">
        <v>65</v>
      </c>
      <c r="E58" s="16" t="s">
        <v>99</v>
      </c>
      <c r="F58" s="14"/>
      <c r="G58" s="14"/>
      <c r="H58" s="51">
        <v>1176000</v>
      </c>
      <c r="I58" s="51">
        <v>1126000</v>
      </c>
      <c r="J58" s="51">
        <v>1126000</v>
      </c>
    </row>
    <row r="59" spans="1:10" ht="54.75">
      <c r="A59" s="11"/>
      <c r="B59" s="35" t="s">
        <v>36</v>
      </c>
      <c r="C59" s="35"/>
      <c r="D59" s="35"/>
      <c r="E59" s="63" t="s">
        <v>111</v>
      </c>
      <c r="F59" s="27"/>
      <c r="G59" s="27"/>
      <c r="H59" s="50">
        <f>H60+H62</f>
        <v>53444297.37</v>
      </c>
      <c r="I59" s="50">
        <f>I60+I62</f>
        <v>52071436</v>
      </c>
      <c r="J59" s="50">
        <f>J60+J62</f>
        <v>54086466</v>
      </c>
    </row>
    <row r="60" spans="1:10" ht="41.25">
      <c r="A60" s="11"/>
      <c r="B60" s="36" t="s">
        <v>36</v>
      </c>
      <c r="C60" s="36" t="s">
        <v>5</v>
      </c>
      <c r="D60" s="36"/>
      <c r="E60" s="16" t="s">
        <v>102</v>
      </c>
      <c r="F60" s="16"/>
      <c r="G60" s="16"/>
      <c r="H60" s="51">
        <f>H61</f>
        <v>46586294.37</v>
      </c>
      <c r="I60" s="51">
        <f>I61</f>
        <v>45093686</v>
      </c>
      <c r="J60" s="51">
        <f>J61</f>
        <v>46552966</v>
      </c>
    </row>
    <row r="61" spans="1:10" ht="27">
      <c r="A61" s="11"/>
      <c r="B61" s="36" t="s">
        <v>36</v>
      </c>
      <c r="C61" s="36" t="s">
        <v>5</v>
      </c>
      <c r="D61" s="36" t="s">
        <v>65</v>
      </c>
      <c r="E61" s="16" t="s">
        <v>99</v>
      </c>
      <c r="F61" s="13"/>
      <c r="G61" s="13"/>
      <c r="H61" s="51">
        <v>46586294.37</v>
      </c>
      <c r="I61" s="51">
        <v>45093686</v>
      </c>
      <c r="J61" s="51">
        <v>46552966</v>
      </c>
    </row>
    <row r="62" spans="1:10" s="23" customFormat="1" ht="44.25" customHeight="1">
      <c r="A62" s="21"/>
      <c r="B62" s="36" t="s">
        <v>36</v>
      </c>
      <c r="C62" s="36" t="s">
        <v>10</v>
      </c>
      <c r="D62" s="36"/>
      <c r="E62" s="14" t="s">
        <v>103</v>
      </c>
      <c r="F62" s="14"/>
      <c r="G62" s="14"/>
      <c r="H62" s="51">
        <f>H63</f>
        <v>6858003</v>
      </c>
      <c r="I62" s="51">
        <f>I63</f>
        <v>6977750</v>
      </c>
      <c r="J62" s="51">
        <f>J63</f>
        <v>7533500</v>
      </c>
    </row>
    <row r="63" spans="1:10" ht="27">
      <c r="A63" s="11"/>
      <c r="B63" s="36" t="s">
        <v>36</v>
      </c>
      <c r="C63" s="36" t="s">
        <v>10</v>
      </c>
      <c r="D63" s="36" t="s">
        <v>65</v>
      </c>
      <c r="E63" s="16" t="s">
        <v>99</v>
      </c>
      <c r="F63" s="15"/>
      <c r="G63" s="15"/>
      <c r="H63" s="51">
        <v>6858003</v>
      </c>
      <c r="I63" s="51">
        <v>6977750</v>
      </c>
      <c r="J63" s="51">
        <v>7533500</v>
      </c>
    </row>
    <row r="64" spans="1:10" ht="54.75">
      <c r="A64" s="11"/>
      <c r="B64" s="35" t="s">
        <v>37</v>
      </c>
      <c r="C64" s="35"/>
      <c r="D64" s="35"/>
      <c r="E64" s="63" t="s">
        <v>76</v>
      </c>
      <c r="F64" s="25"/>
      <c r="G64" s="25"/>
      <c r="H64" s="50">
        <f>H65+H68+H70+H72+H74</f>
        <v>1022824.5</v>
      </c>
      <c r="I64" s="50">
        <f>I65+I68+I70+I72+I74</f>
        <v>902200</v>
      </c>
      <c r="J64" s="50">
        <f>J65+J68+J70+J72+J74</f>
        <v>902200</v>
      </c>
    </row>
    <row r="65" spans="1:10" ht="41.25">
      <c r="A65" s="11"/>
      <c r="B65" s="36" t="s">
        <v>37</v>
      </c>
      <c r="C65" s="36" t="s">
        <v>5</v>
      </c>
      <c r="D65" s="36"/>
      <c r="E65" s="15" t="s">
        <v>104</v>
      </c>
      <c r="F65" s="15"/>
      <c r="G65" s="15"/>
      <c r="H65" s="51">
        <f>H66+H67</f>
        <v>70000</v>
      </c>
      <c r="I65" s="51">
        <f>I66+I67</f>
        <v>70000</v>
      </c>
      <c r="J65" s="51">
        <f>J66+J67</f>
        <v>70000</v>
      </c>
    </row>
    <row r="66" spans="1:10" ht="27">
      <c r="A66" s="11"/>
      <c r="B66" s="36" t="s">
        <v>37</v>
      </c>
      <c r="C66" s="36" t="s">
        <v>5</v>
      </c>
      <c r="D66" s="36" t="s">
        <v>77</v>
      </c>
      <c r="E66" s="15" t="s">
        <v>128</v>
      </c>
      <c r="F66" s="15"/>
      <c r="G66" s="15"/>
      <c r="H66" s="51">
        <v>60000</v>
      </c>
      <c r="I66" s="51">
        <v>60000</v>
      </c>
      <c r="J66" s="51">
        <v>60000</v>
      </c>
    </row>
    <row r="67" spans="1:10" ht="27">
      <c r="A67" s="11"/>
      <c r="B67" s="37" t="s">
        <v>37</v>
      </c>
      <c r="C67" s="37" t="s">
        <v>5</v>
      </c>
      <c r="D67" s="36" t="s">
        <v>78</v>
      </c>
      <c r="E67" s="14" t="s">
        <v>132</v>
      </c>
      <c r="F67" s="14"/>
      <c r="G67" s="14"/>
      <c r="H67" s="51">
        <v>10000</v>
      </c>
      <c r="I67" s="51">
        <v>10000</v>
      </c>
      <c r="J67" s="51">
        <v>10000</v>
      </c>
    </row>
    <row r="68" spans="1:10" s="23" customFormat="1" ht="54.75">
      <c r="A68" s="21"/>
      <c r="B68" s="36" t="s">
        <v>37</v>
      </c>
      <c r="C68" s="36" t="s">
        <v>10</v>
      </c>
      <c r="D68" s="36"/>
      <c r="E68" s="16" t="s">
        <v>105</v>
      </c>
      <c r="F68" s="16"/>
      <c r="G68" s="16"/>
      <c r="H68" s="51">
        <f>H69</f>
        <v>10000</v>
      </c>
      <c r="I68" s="51">
        <f>I69</f>
        <v>10000</v>
      </c>
      <c r="J68" s="51">
        <f>J69</f>
        <v>10000</v>
      </c>
    </row>
    <row r="69" spans="1:10" ht="27">
      <c r="A69" s="11"/>
      <c r="B69" s="36" t="s">
        <v>37</v>
      </c>
      <c r="C69" s="36" t="s">
        <v>10</v>
      </c>
      <c r="D69" s="36" t="s">
        <v>77</v>
      </c>
      <c r="E69" s="15" t="s">
        <v>89</v>
      </c>
      <c r="F69" s="13"/>
      <c r="G69" s="13"/>
      <c r="H69" s="51">
        <v>10000</v>
      </c>
      <c r="I69" s="51">
        <v>10000</v>
      </c>
      <c r="J69" s="51">
        <v>10000</v>
      </c>
    </row>
    <row r="70" spans="1:10" s="19" customFormat="1" ht="41.25">
      <c r="A70" s="18"/>
      <c r="B70" s="36" t="s">
        <v>37</v>
      </c>
      <c r="C70" s="36" t="s">
        <v>13</v>
      </c>
      <c r="D70" s="36"/>
      <c r="E70" s="14" t="s">
        <v>106</v>
      </c>
      <c r="F70" s="14"/>
      <c r="G70" s="14"/>
      <c r="H70" s="51">
        <f>H71</f>
        <v>355200</v>
      </c>
      <c r="I70" s="51">
        <f>I71</f>
        <v>355200</v>
      </c>
      <c r="J70" s="51">
        <f>J71</f>
        <v>355200</v>
      </c>
    </row>
    <row r="71" spans="1:10" ht="27">
      <c r="A71" s="11"/>
      <c r="B71" s="37" t="s">
        <v>37</v>
      </c>
      <c r="C71" s="37" t="s">
        <v>13</v>
      </c>
      <c r="D71" s="37" t="s">
        <v>65</v>
      </c>
      <c r="E71" s="16" t="s">
        <v>99</v>
      </c>
      <c r="F71" s="20"/>
      <c r="G71" s="20"/>
      <c r="H71" s="51">
        <v>355200</v>
      </c>
      <c r="I71" s="51">
        <v>355200</v>
      </c>
      <c r="J71" s="51">
        <v>355200</v>
      </c>
    </row>
    <row r="72" spans="1:10" ht="69">
      <c r="A72" s="11"/>
      <c r="B72" s="36" t="s">
        <v>37</v>
      </c>
      <c r="C72" s="37" t="s">
        <v>11</v>
      </c>
      <c r="D72" s="36"/>
      <c r="E72" s="16" t="s">
        <v>114</v>
      </c>
      <c r="F72" s="16"/>
      <c r="G72" s="16"/>
      <c r="H72" s="51">
        <f>H73</f>
        <v>17000</v>
      </c>
      <c r="I72" s="51">
        <f>I73</f>
        <v>17000</v>
      </c>
      <c r="J72" s="51">
        <f>J73</f>
        <v>17000</v>
      </c>
    </row>
    <row r="73" spans="1:10" ht="27">
      <c r="A73" s="11"/>
      <c r="B73" s="36" t="s">
        <v>37</v>
      </c>
      <c r="C73" s="37" t="s">
        <v>11</v>
      </c>
      <c r="D73" s="36" t="s">
        <v>65</v>
      </c>
      <c r="E73" s="16" t="s">
        <v>99</v>
      </c>
      <c r="F73" s="14"/>
      <c r="G73" s="14"/>
      <c r="H73" s="51">
        <v>17000</v>
      </c>
      <c r="I73" s="51">
        <v>17000</v>
      </c>
      <c r="J73" s="51">
        <v>17000</v>
      </c>
    </row>
    <row r="74" spans="1:10" ht="59.25" customHeight="1">
      <c r="A74" s="11"/>
      <c r="B74" s="36" t="s">
        <v>37</v>
      </c>
      <c r="C74" s="37" t="s">
        <v>80</v>
      </c>
      <c r="D74" s="36"/>
      <c r="E74" s="68" t="s">
        <v>79</v>
      </c>
      <c r="F74" s="14"/>
      <c r="G74" s="14"/>
      <c r="H74" s="51">
        <f>H75</f>
        <v>570624.5</v>
      </c>
      <c r="I74" s="51">
        <f>I75</f>
        <v>450000</v>
      </c>
      <c r="J74" s="51">
        <f>J75</f>
        <v>450000</v>
      </c>
    </row>
    <row r="75" spans="1:10" ht="41.25">
      <c r="A75" s="11"/>
      <c r="B75" s="36" t="s">
        <v>37</v>
      </c>
      <c r="C75" s="37" t="s">
        <v>80</v>
      </c>
      <c r="D75" s="36" t="s">
        <v>96</v>
      </c>
      <c r="E75" s="73" t="s">
        <v>130</v>
      </c>
      <c r="F75" s="14"/>
      <c r="G75" s="14"/>
      <c r="H75" s="51">
        <v>570624.5</v>
      </c>
      <c r="I75" s="51">
        <v>450000</v>
      </c>
      <c r="J75" s="51">
        <v>450000</v>
      </c>
    </row>
    <row r="76" spans="1:10" s="23" customFormat="1" ht="69">
      <c r="A76" s="21"/>
      <c r="B76" s="35" t="s">
        <v>52</v>
      </c>
      <c r="C76" s="58"/>
      <c r="D76" s="35"/>
      <c r="E76" s="69" t="s">
        <v>118</v>
      </c>
      <c r="F76" s="27"/>
      <c r="G76" s="27"/>
      <c r="H76" s="50">
        <f>H77+H79+H81+H83+H85</f>
        <v>248400</v>
      </c>
      <c r="I76" s="50">
        <f>I77+I79+I81</f>
        <v>125000</v>
      </c>
      <c r="J76" s="50">
        <f>J77+J79+J81</f>
        <v>125000</v>
      </c>
    </row>
    <row r="77" spans="1:10" ht="27">
      <c r="A77" s="11"/>
      <c r="B77" s="36" t="s">
        <v>52</v>
      </c>
      <c r="C77" s="37" t="s">
        <v>5</v>
      </c>
      <c r="D77" s="36"/>
      <c r="E77" s="46" t="s">
        <v>53</v>
      </c>
      <c r="F77" s="14"/>
      <c r="G77" s="14"/>
      <c r="H77" s="51">
        <f>H78</f>
        <v>48000</v>
      </c>
      <c r="I77" s="51">
        <f>I78</f>
        <v>48000</v>
      </c>
      <c r="J77" s="51">
        <f>J78</f>
        <v>48000</v>
      </c>
    </row>
    <row r="78" spans="1:10" ht="27">
      <c r="A78" s="11"/>
      <c r="B78" s="36" t="s">
        <v>52</v>
      </c>
      <c r="C78" s="37" t="s">
        <v>5</v>
      </c>
      <c r="D78" s="36" t="s">
        <v>65</v>
      </c>
      <c r="E78" s="16" t="s">
        <v>99</v>
      </c>
      <c r="F78" s="14"/>
      <c r="G78" s="14"/>
      <c r="H78" s="51">
        <v>48000</v>
      </c>
      <c r="I78" s="51">
        <v>48000</v>
      </c>
      <c r="J78" s="51">
        <v>48000</v>
      </c>
    </row>
    <row r="79" spans="1:10" ht="27">
      <c r="A79" s="11"/>
      <c r="B79" s="36" t="s">
        <v>52</v>
      </c>
      <c r="C79" s="37" t="s">
        <v>10</v>
      </c>
      <c r="D79" s="36"/>
      <c r="E79" s="46" t="s">
        <v>55</v>
      </c>
      <c r="F79" s="14"/>
      <c r="G79" s="14"/>
      <c r="H79" s="51">
        <f>H80</f>
        <v>59000</v>
      </c>
      <c r="I79" s="51">
        <f>I80</f>
        <v>59000</v>
      </c>
      <c r="J79" s="51">
        <f>J80</f>
        <v>59000</v>
      </c>
    </row>
    <row r="80" spans="1:10" ht="27">
      <c r="A80" s="11"/>
      <c r="B80" s="36" t="s">
        <v>52</v>
      </c>
      <c r="C80" s="37" t="s">
        <v>10</v>
      </c>
      <c r="D80" s="36" t="s">
        <v>65</v>
      </c>
      <c r="E80" s="16" t="s">
        <v>99</v>
      </c>
      <c r="F80" s="14"/>
      <c r="G80" s="14"/>
      <c r="H80" s="51">
        <v>59000</v>
      </c>
      <c r="I80" s="51">
        <v>59000</v>
      </c>
      <c r="J80" s="51">
        <v>59000</v>
      </c>
    </row>
    <row r="81" spans="1:10" ht="27">
      <c r="A81" s="11"/>
      <c r="B81" s="36" t="s">
        <v>52</v>
      </c>
      <c r="C81" s="37" t="s">
        <v>13</v>
      </c>
      <c r="D81" s="36"/>
      <c r="E81" s="46" t="s">
        <v>81</v>
      </c>
      <c r="F81" s="14"/>
      <c r="G81" s="14"/>
      <c r="H81" s="51">
        <f>H82</f>
        <v>18000</v>
      </c>
      <c r="I81" s="51">
        <f>I82</f>
        <v>18000</v>
      </c>
      <c r="J81" s="51">
        <f>J82</f>
        <v>18000</v>
      </c>
    </row>
    <row r="82" spans="1:10" ht="27">
      <c r="A82" s="11"/>
      <c r="B82" s="36" t="s">
        <v>52</v>
      </c>
      <c r="C82" s="37" t="s">
        <v>13</v>
      </c>
      <c r="D82" s="36" t="s">
        <v>65</v>
      </c>
      <c r="E82" s="16" t="s">
        <v>99</v>
      </c>
      <c r="F82" s="14"/>
      <c r="G82" s="14"/>
      <c r="H82" s="51">
        <v>18000</v>
      </c>
      <c r="I82" s="51">
        <v>18000</v>
      </c>
      <c r="J82" s="51">
        <v>18000</v>
      </c>
    </row>
    <row r="83" spans="1:10" ht="41.25">
      <c r="A83" s="11"/>
      <c r="B83" s="36" t="s">
        <v>52</v>
      </c>
      <c r="C83" s="37" t="s">
        <v>11</v>
      </c>
      <c r="D83" s="36"/>
      <c r="E83" s="46" t="s">
        <v>133</v>
      </c>
      <c r="F83" s="14"/>
      <c r="G83" s="14"/>
      <c r="H83" s="51">
        <f>H84</f>
        <v>43400</v>
      </c>
      <c r="I83" s="51">
        <v>0</v>
      </c>
      <c r="J83" s="51">
        <v>0</v>
      </c>
    </row>
    <row r="84" spans="1:10" ht="27">
      <c r="A84" s="11"/>
      <c r="B84" s="36" t="s">
        <v>52</v>
      </c>
      <c r="C84" s="37" t="s">
        <v>11</v>
      </c>
      <c r="D84" s="36" t="s">
        <v>65</v>
      </c>
      <c r="E84" s="16" t="s">
        <v>99</v>
      </c>
      <c r="F84" s="14"/>
      <c r="G84" s="14"/>
      <c r="H84" s="51">
        <v>43400</v>
      </c>
      <c r="I84" s="51">
        <v>0</v>
      </c>
      <c r="J84" s="51">
        <v>0</v>
      </c>
    </row>
    <row r="85" spans="1:10" ht="54.75">
      <c r="A85" s="11"/>
      <c r="B85" s="36" t="s">
        <v>52</v>
      </c>
      <c r="C85" s="37" t="s">
        <v>15</v>
      </c>
      <c r="D85" s="36"/>
      <c r="E85" s="73" t="s">
        <v>135</v>
      </c>
      <c r="F85" s="14"/>
      <c r="G85" s="14"/>
      <c r="H85" s="51">
        <f>H86</f>
        <v>80000</v>
      </c>
      <c r="I85" s="51">
        <v>0</v>
      </c>
      <c r="J85" s="51">
        <v>0</v>
      </c>
    </row>
    <row r="86" spans="1:10" ht="27">
      <c r="A86" s="11"/>
      <c r="B86" s="36" t="s">
        <v>52</v>
      </c>
      <c r="C86" s="37" t="s">
        <v>15</v>
      </c>
      <c r="D86" s="36" t="s">
        <v>65</v>
      </c>
      <c r="E86" s="16" t="s">
        <v>99</v>
      </c>
      <c r="F86" s="14"/>
      <c r="G86" s="14"/>
      <c r="H86" s="51">
        <v>80000</v>
      </c>
      <c r="I86" s="51">
        <v>0</v>
      </c>
      <c r="J86" s="51">
        <v>0</v>
      </c>
    </row>
    <row r="87" spans="1:10" ht="94.5" customHeight="1">
      <c r="A87" s="11"/>
      <c r="B87" s="35" t="s">
        <v>38</v>
      </c>
      <c r="C87" s="35"/>
      <c r="D87" s="35"/>
      <c r="E87" s="74" t="s">
        <v>119</v>
      </c>
      <c r="F87" s="27"/>
      <c r="G87" s="27"/>
      <c r="H87" s="50">
        <f>H88+H90</f>
        <v>809000</v>
      </c>
      <c r="I87" s="50">
        <f>I88+I90</f>
        <v>709000</v>
      </c>
      <c r="J87" s="50">
        <f>J88+J90</f>
        <v>709000</v>
      </c>
    </row>
    <row r="88" spans="1:10" s="19" customFormat="1" ht="82.5">
      <c r="A88" s="18"/>
      <c r="B88" s="36" t="s">
        <v>38</v>
      </c>
      <c r="C88" s="36" t="s">
        <v>5</v>
      </c>
      <c r="D88" s="36"/>
      <c r="E88" s="14" t="s">
        <v>83</v>
      </c>
      <c r="F88" s="14"/>
      <c r="G88" s="14"/>
      <c r="H88" s="51">
        <f>H89</f>
        <v>709000</v>
      </c>
      <c r="I88" s="51">
        <f>I89</f>
        <v>709000</v>
      </c>
      <c r="J88" s="51">
        <f>J89</f>
        <v>709000</v>
      </c>
    </row>
    <row r="89" spans="1:10" ht="27">
      <c r="A89" s="11"/>
      <c r="B89" s="36" t="s">
        <v>38</v>
      </c>
      <c r="C89" s="36" t="s">
        <v>5</v>
      </c>
      <c r="D89" s="36" t="s">
        <v>65</v>
      </c>
      <c r="E89" s="16" t="s">
        <v>99</v>
      </c>
      <c r="F89" s="15"/>
      <c r="G89" s="15"/>
      <c r="H89" s="51">
        <v>709000</v>
      </c>
      <c r="I89" s="51">
        <v>709000</v>
      </c>
      <c r="J89" s="51">
        <v>709000</v>
      </c>
    </row>
    <row r="90" spans="1:10" ht="41.25">
      <c r="A90" s="11"/>
      <c r="B90" s="36" t="s">
        <v>38</v>
      </c>
      <c r="C90" s="36" t="s">
        <v>13</v>
      </c>
      <c r="D90" s="36"/>
      <c r="E90" s="70" t="s">
        <v>82</v>
      </c>
      <c r="F90" s="15"/>
      <c r="G90" s="15"/>
      <c r="H90" s="51">
        <f>H91</f>
        <v>100000</v>
      </c>
      <c r="I90" s="51">
        <f>I91</f>
        <v>0</v>
      </c>
      <c r="J90" s="51">
        <f>J91</f>
        <v>0</v>
      </c>
    </row>
    <row r="91" spans="1:10" ht="27">
      <c r="A91" s="11"/>
      <c r="B91" s="36" t="s">
        <v>38</v>
      </c>
      <c r="C91" s="36" t="s">
        <v>13</v>
      </c>
      <c r="D91" s="36" t="s">
        <v>65</v>
      </c>
      <c r="E91" s="16" t="s">
        <v>99</v>
      </c>
      <c r="F91" s="15"/>
      <c r="G91" s="15"/>
      <c r="H91" s="51">
        <v>100000</v>
      </c>
      <c r="I91" s="51">
        <v>0</v>
      </c>
      <c r="J91" s="51">
        <v>0</v>
      </c>
    </row>
    <row r="92" spans="1:10" ht="69">
      <c r="A92" s="11"/>
      <c r="B92" s="35" t="s">
        <v>39</v>
      </c>
      <c r="C92" s="35"/>
      <c r="D92" s="35"/>
      <c r="E92" s="63" t="s">
        <v>84</v>
      </c>
      <c r="F92" s="22"/>
      <c r="G92" s="22"/>
      <c r="H92" s="50">
        <f aca="true" t="shared" si="4" ref="H92:J93">H93</f>
        <v>6740818</v>
      </c>
      <c r="I92" s="50">
        <f t="shared" si="4"/>
        <v>6253944</v>
      </c>
      <c r="J92" s="50">
        <f t="shared" si="4"/>
        <v>6072338</v>
      </c>
    </row>
    <row r="93" spans="1:10" ht="13.5">
      <c r="A93" s="11"/>
      <c r="B93" s="36" t="s">
        <v>39</v>
      </c>
      <c r="C93" s="36" t="s">
        <v>24</v>
      </c>
      <c r="D93" s="36"/>
      <c r="E93" s="16" t="s">
        <v>16</v>
      </c>
      <c r="F93" s="16"/>
      <c r="G93" s="16"/>
      <c r="H93" s="51">
        <f t="shared" si="4"/>
        <v>6740818</v>
      </c>
      <c r="I93" s="51">
        <f t="shared" si="4"/>
        <v>6253944</v>
      </c>
      <c r="J93" s="51">
        <f t="shared" si="4"/>
        <v>6072338</v>
      </c>
    </row>
    <row r="94" spans="1:10" ht="41.25">
      <c r="A94" s="11"/>
      <c r="B94" s="36" t="s">
        <v>39</v>
      </c>
      <c r="C94" s="36" t="s">
        <v>24</v>
      </c>
      <c r="D94" s="36" t="s">
        <v>85</v>
      </c>
      <c r="E94" s="16" t="s">
        <v>126</v>
      </c>
      <c r="F94" s="15"/>
      <c r="G94" s="15"/>
      <c r="H94" s="51">
        <v>6740818</v>
      </c>
      <c r="I94" s="51">
        <v>6253944</v>
      </c>
      <c r="J94" s="51">
        <v>6072338</v>
      </c>
    </row>
    <row r="95" spans="1:10" s="23" customFormat="1" ht="41.25">
      <c r="A95" s="21"/>
      <c r="B95" s="35" t="s">
        <v>40</v>
      </c>
      <c r="C95" s="35"/>
      <c r="D95" s="35"/>
      <c r="E95" s="63" t="s">
        <v>120</v>
      </c>
      <c r="F95" s="27"/>
      <c r="G95" s="27"/>
      <c r="H95" s="50">
        <f>H96+H98+H100+H102</f>
        <v>38012165</v>
      </c>
      <c r="I95" s="50">
        <f>I96+I98+I100+I102</f>
        <v>35314592</v>
      </c>
      <c r="J95" s="50">
        <f>J96+J98+J100+J102</f>
        <v>32075124</v>
      </c>
    </row>
    <row r="96" spans="1:10" ht="27">
      <c r="A96" s="11"/>
      <c r="B96" s="36" t="s">
        <v>40</v>
      </c>
      <c r="C96" s="36" t="s">
        <v>5</v>
      </c>
      <c r="D96" s="36"/>
      <c r="E96" s="15" t="s">
        <v>17</v>
      </c>
      <c r="F96" s="15"/>
      <c r="G96" s="15"/>
      <c r="H96" s="51">
        <f>H97</f>
        <v>10563840</v>
      </c>
      <c r="I96" s="51">
        <f>I97</f>
        <v>9838957</v>
      </c>
      <c r="J96" s="51">
        <f>J97</f>
        <v>8338957</v>
      </c>
    </row>
    <row r="97" spans="1:10" ht="27">
      <c r="A97" s="11"/>
      <c r="B97" s="36" t="s">
        <v>40</v>
      </c>
      <c r="C97" s="36" t="s">
        <v>5</v>
      </c>
      <c r="D97" s="36" t="s">
        <v>86</v>
      </c>
      <c r="E97" s="12" t="s">
        <v>127</v>
      </c>
      <c r="F97" s="12"/>
      <c r="G97" s="12"/>
      <c r="H97" s="67">
        <v>10563840</v>
      </c>
      <c r="I97" s="67">
        <v>9838957</v>
      </c>
      <c r="J97" s="67">
        <v>8338957</v>
      </c>
    </row>
    <row r="98" spans="1:10" ht="41.25">
      <c r="A98" s="11"/>
      <c r="B98" s="37" t="s">
        <v>40</v>
      </c>
      <c r="C98" s="37" t="s">
        <v>10</v>
      </c>
      <c r="D98" s="37"/>
      <c r="E98" s="14" t="s">
        <v>112</v>
      </c>
      <c r="F98" s="14"/>
      <c r="G98" s="14"/>
      <c r="H98" s="51">
        <f>H99</f>
        <v>19428469</v>
      </c>
      <c r="I98" s="51">
        <f>I99</f>
        <v>17859827</v>
      </c>
      <c r="J98" s="51">
        <f>J99</f>
        <v>16130227</v>
      </c>
    </row>
    <row r="99" spans="1:10" ht="27">
      <c r="A99" s="11"/>
      <c r="B99" s="36" t="s">
        <v>40</v>
      </c>
      <c r="C99" s="36" t="s">
        <v>10</v>
      </c>
      <c r="D99" s="36" t="s">
        <v>86</v>
      </c>
      <c r="E99" s="12" t="s">
        <v>127</v>
      </c>
      <c r="F99" s="14"/>
      <c r="G99" s="14"/>
      <c r="H99" s="51">
        <v>19428469</v>
      </c>
      <c r="I99" s="51">
        <v>17859827</v>
      </c>
      <c r="J99" s="51">
        <v>16130227</v>
      </c>
    </row>
    <row r="100" spans="1:10" ht="27">
      <c r="A100" s="11"/>
      <c r="B100" s="36" t="s">
        <v>40</v>
      </c>
      <c r="C100" s="36" t="s">
        <v>13</v>
      </c>
      <c r="D100" s="36"/>
      <c r="E100" s="15" t="s">
        <v>18</v>
      </c>
      <c r="F100" s="15"/>
      <c r="G100" s="15"/>
      <c r="H100" s="51">
        <f>H101</f>
        <v>6574186</v>
      </c>
      <c r="I100" s="51">
        <f>I101</f>
        <v>6249222</v>
      </c>
      <c r="J100" s="51">
        <f>J101</f>
        <v>6249222</v>
      </c>
    </row>
    <row r="101" spans="1:10" ht="27">
      <c r="A101" s="11"/>
      <c r="B101" s="36" t="s">
        <v>40</v>
      </c>
      <c r="C101" s="38" t="s">
        <v>13</v>
      </c>
      <c r="D101" s="38" t="s">
        <v>86</v>
      </c>
      <c r="E101" s="12" t="s">
        <v>127</v>
      </c>
      <c r="F101" s="28"/>
      <c r="G101" s="28"/>
      <c r="H101" s="54">
        <v>6574186</v>
      </c>
      <c r="I101" s="54">
        <v>6249222</v>
      </c>
      <c r="J101" s="54">
        <v>6249222</v>
      </c>
    </row>
    <row r="102" spans="1:10" s="23" customFormat="1" ht="13.5">
      <c r="A102" s="21"/>
      <c r="B102" s="36" t="s">
        <v>40</v>
      </c>
      <c r="C102" s="38" t="s">
        <v>24</v>
      </c>
      <c r="D102" s="38"/>
      <c r="E102" s="15" t="s">
        <v>16</v>
      </c>
      <c r="F102" s="15"/>
      <c r="G102" s="15"/>
      <c r="H102" s="51">
        <f>H103</f>
        <v>1445670</v>
      </c>
      <c r="I102" s="51">
        <f>I103</f>
        <v>1366586</v>
      </c>
      <c r="J102" s="51">
        <f>J103</f>
        <v>1356718</v>
      </c>
    </row>
    <row r="103" spans="1:10" ht="27">
      <c r="A103" s="11"/>
      <c r="B103" s="36" t="s">
        <v>40</v>
      </c>
      <c r="C103" s="38" t="s">
        <v>24</v>
      </c>
      <c r="D103" s="38" t="s">
        <v>86</v>
      </c>
      <c r="E103" s="12" t="s">
        <v>127</v>
      </c>
      <c r="F103" s="14"/>
      <c r="G103" s="14"/>
      <c r="H103" s="51">
        <v>1445670</v>
      </c>
      <c r="I103" s="51">
        <v>1366586</v>
      </c>
      <c r="J103" s="51">
        <v>1356718</v>
      </c>
    </row>
    <row r="104" spans="1:10" ht="54.75">
      <c r="A104" s="11"/>
      <c r="B104" s="35" t="s">
        <v>41</v>
      </c>
      <c r="C104" s="39"/>
      <c r="D104" s="39"/>
      <c r="E104" s="63" t="s">
        <v>87</v>
      </c>
      <c r="F104" s="45"/>
      <c r="G104" s="45"/>
      <c r="H104" s="55">
        <f aca="true" t="shared" si="5" ref="H104:J105">H105</f>
        <v>2657926</v>
      </c>
      <c r="I104" s="55">
        <f t="shared" si="5"/>
        <v>1653017</v>
      </c>
      <c r="J104" s="55">
        <f t="shared" si="5"/>
        <v>1653017</v>
      </c>
    </row>
    <row r="105" spans="1:10" s="19" customFormat="1" ht="15">
      <c r="A105" s="18"/>
      <c r="B105" s="36" t="s">
        <v>41</v>
      </c>
      <c r="C105" s="38" t="s">
        <v>5</v>
      </c>
      <c r="D105" s="38"/>
      <c r="E105" s="15" t="s">
        <v>19</v>
      </c>
      <c r="F105" s="15"/>
      <c r="G105" s="15"/>
      <c r="H105" s="51">
        <f t="shared" si="5"/>
        <v>2657926</v>
      </c>
      <c r="I105" s="51">
        <f t="shared" si="5"/>
        <v>1653017</v>
      </c>
      <c r="J105" s="51">
        <f t="shared" si="5"/>
        <v>1653017</v>
      </c>
    </row>
    <row r="106" spans="1:10" ht="27">
      <c r="A106" s="11"/>
      <c r="B106" s="36" t="s">
        <v>41</v>
      </c>
      <c r="C106" s="38" t="s">
        <v>5</v>
      </c>
      <c r="D106" s="38" t="s">
        <v>78</v>
      </c>
      <c r="E106" s="14" t="s">
        <v>132</v>
      </c>
      <c r="F106" s="14"/>
      <c r="G106" s="14"/>
      <c r="H106" s="51">
        <v>2657926</v>
      </c>
      <c r="I106" s="51">
        <v>1653017</v>
      </c>
      <c r="J106" s="51">
        <v>1653017</v>
      </c>
    </row>
    <row r="107" spans="1:10" ht="54.75">
      <c r="A107" s="11"/>
      <c r="B107" s="35" t="s">
        <v>42</v>
      </c>
      <c r="C107" s="39"/>
      <c r="D107" s="39"/>
      <c r="E107" s="63" t="s">
        <v>121</v>
      </c>
      <c r="F107" s="22"/>
      <c r="G107" s="22"/>
      <c r="H107" s="50">
        <f aca="true" t="shared" si="6" ref="H107:J108">H108</f>
        <v>15000</v>
      </c>
      <c r="I107" s="50">
        <f t="shared" si="6"/>
        <v>15000</v>
      </c>
      <c r="J107" s="50">
        <f t="shared" si="6"/>
        <v>15000</v>
      </c>
    </row>
    <row r="108" spans="1:10" s="23" customFormat="1" ht="54.75">
      <c r="A108" s="21"/>
      <c r="B108" s="36" t="s">
        <v>42</v>
      </c>
      <c r="C108" s="38" t="s">
        <v>5</v>
      </c>
      <c r="D108" s="38"/>
      <c r="E108" s="15" t="s">
        <v>107</v>
      </c>
      <c r="F108" s="15"/>
      <c r="G108" s="15"/>
      <c r="H108" s="51">
        <f t="shared" si="6"/>
        <v>15000</v>
      </c>
      <c r="I108" s="51">
        <f t="shared" si="6"/>
        <v>15000</v>
      </c>
      <c r="J108" s="51">
        <f t="shared" si="6"/>
        <v>15000</v>
      </c>
    </row>
    <row r="109" spans="1:10" s="23" customFormat="1" ht="27">
      <c r="A109" s="21"/>
      <c r="B109" s="36" t="s">
        <v>42</v>
      </c>
      <c r="C109" s="38" t="s">
        <v>5</v>
      </c>
      <c r="D109" s="38" t="s">
        <v>86</v>
      </c>
      <c r="E109" s="12" t="s">
        <v>127</v>
      </c>
      <c r="F109" s="14"/>
      <c r="G109" s="14"/>
      <c r="H109" s="51">
        <v>15000</v>
      </c>
      <c r="I109" s="51">
        <v>15000</v>
      </c>
      <c r="J109" s="51">
        <v>15000</v>
      </c>
    </row>
    <row r="110" spans="1:10" ht="54.75">
      <c r="A110" s="11"/>
      <c r="B110" s="35" t="s">
        <v>43</v>
      </c>
      <c r="C110" s="39"/>
      <c r="D110" s="39"/>
      <c r="E110" s="63" t="s">
        <v>88</v>
      </c>
      <c r="F110" s="22"/>
      <c r="G110" s="22"/>
      <c r="H110" s="50">
        <f>H111+H113+H115+H117+H119+H121+H123</f>
        <v>140005573.16</v>
      </c>
      <c r="I110" s="50">
        <f>I111+I113+I115+I117+I119+I121+I123</f>
        <v>130568366</v>
      </c>
      <c r="J110" s="50">
        <f>J111+J113+J115+J117+J119+J121+J123</f>
        <v>128501816</v>
      </c>
    </row>
    <row r="111" spans="1:10" ht="27">
      <c r="A111" s="11"/>
      <c r="B111" s="36" t="s">
        <v>43</v>
      </c>
      <c r="C111" s="38" t="s">
        <v>5</v>
      </c>
      <c r="D111" s="38"/>
      <c r="E111" s="15" t="s">
        <v>20</v>
      </c>
      <c r="F111" s="15"/>
      <c r="G111" s="15"/>
      <c r="H111" s="51">
        <f>H112</f>
        <v>44987930.01</v>
      </c>
      <c r="I111" s="51">
        <f>I112</f>
        <v>42808135</v>
      </c>
      <c r="J111" s="51">
        <f>J112</f>
        <v>41808135</v>
      </c>
    </row>
    <row r="112" spans="1:10" ht="27">
      <c r="A112" s="11"/>
      <c r="B112" s="36" t="s">
        <v>43</v>
      </c>
      <c r="C112" s="38" t="s">
        <v>5</v>
      </c>
      <c r="D112" s="38" t="s">
        <v>77</v>
      </c>
      <c r="E112" s="15" t="s">
        <v>128</v>
      </c>
      <c r="F112" s="15"/>
      <c r="G112" s="15"/>
      <c r="H112" s="51">
        <v>44987930.01</v>
      </c>
      <c r="I112" s="51">
        <v>42808135</v>
      </c>
      <c r="J112" s="51">
        <v>41808135</v>
      </c>
    </row>
    <row r="113" spans="1:10" ht="27">
      <c r="A113" s="11"/>
      <c r="B113" s="36" t="s">
        <v>43</v>
      </c>
      <c r="C113" s="38" t="s">
        <v>10</v>
      </c>
      <c r="D113" s="38"/>
      <c r="E113" s="14" t="s">
        <v>21</v>
      </c>
      <c r="F113" s="14"/>
      <c r="G113" s="14"/>
      <c r="H113" s="51">
        <f>H114</f>
        <v>75754678.15</v>
      </c>
      <c r="I113" s="51">
        <f>I114</f>
        <v>76277995</v>
      </c>
      <c r="J113" s="51">
        <f>J114</f>
        <v>75211445</v>
      </c>
    </row>
    <row r="114" spans="1:10" s="23" customFormat="1" ht="27">
      <c r="A114" s="21"/>
      <c r="B114" s="36" t="s">
        <v>43</v>
      </c>
      <c r="C114" s="38" t="s">
        <v>10</v>
      </c>
      <c r="D114" s="38" t="s">
        <v>77</v>
      </c>
      <c r="E114" s="15" t="s">
        <v>128</v>
      </c>
      <c r="F114" s="15"/>
      <c r="G114" s="15"/>
      <c r="H114" s="51">
        <v>75754678.15</v>
      </c>
      <c r="I114" s="51">
        <v>76277995</v>
      </c>
      <c r="J114" s="51">
        <v>75211445</v>
      </c>
    </row>
    <row r="115" spans="1:10" ht="27">
      <c r="A115" s="11"/>
      <c r="B115" s="36" t="s">
        <v>43</v>
      </c>
      <c r="C115" s="38" t="s">
        <v>13</v>
      </c>
      <c r="D115" s="38"/>
      <c r="E115" s="15" t="s">
        <v>44</v>
      </c>
      <c r="F115" s="15"/>
      <c r="G115" s="15"/>
      <c r="H115" s="51">
        <f>H116</f>
        <v>6486844</v>
      </c>
      <c r="I115" s="51">
        <f>I116</f>
        <v>6065883</v>
      </c>
      <c r="J115" s="51">
        <f>J116</f>
        <v>6065883</v>
      </c>
    </row>
    <row r="116" spans="1:10" ht="27">
      <c r="A116" s="11"/>
      <c r="B116" s="36" t="s">
        <v>43</v>
      </c>
      <c r="C116" s="38" t="s">
        <v>13</v>
      </c>
      <c r="D116" s="38" t="s">
        <v>77</v>
      </c>
      <c r="E116" s="15" t="s">
        <v>128</v>
      </c>
      <c r="F116" s="15"/>
      <c r="G116" s="15"/>
      <c r="H116" s="51">
        <v>6486844</v>
      </c>
      <c r="I116" s="51">
        <v>6065883</v>
      </c>
      <c r="J116" s="51">
        <v>6065883</v>
      </c>
    </row>
    <row r="117" spans="1:10" s="23" customFormat="1" ht="27">
      <c r="A117" s="21"/>
      <c r="B117" s="36" t="s">
        <v>43</v>
      </c>
      <c r="C117" s="38" t="s">
        <v>11</v>
      </c>
      <c r="D117" s="38"/>
      <c r="E117" s="14" t="s">
        <v>22</v>
      </c>
      <c r="F117" s="14"/>
      <c r="G117" s="14"/>
      <c r="H117" s="51">
        <f>H118</f>
        <v>5802386</v>
      </c>
      <c r="I117" s="51">
        <f>I118</f>
        <v>0</v>
      </c>
      <c r="J117" s="51">
        <f>J118</f>
        <v>0</v>
      </c>
    </row>
    <row r="118" spans="1:10" ht="27">
      <c r="A118" s="11"/>
      <c r="B118" s="36" t="s">
        <v>43</v>
      </c>
      <c r="C118" s="38" t="s">
        <v>11</v>
      </c>
      <c r="D118" s="38" t="s">
        <v>77</v>
      </c>
      <c r="E118" s="15" t="s">
        <v>128</v>
      </c>
      <c r="F118" s="15"/>
      <c r="G118" s="15"/>
      <c r="H118" s="51">
        <v>5802386</v>
      </c>
      <c r="I118" s="51">
        <v>0</v>
      </c>
      <c r="J118" s="51">
        <v>0</v>
      </c>
    </row>
    <row r="119" spans="1:10" ht="54.75">
      <c r="A119" s="11"/>
      <c r="B119" s="36" t="s">
        <v>43</v>
      </c>
      <c r="C119" s="38" t="s">
        <v>15</v>
      </c>
      <c r="D119" s="38"/>
      <c r="E119" s="15" t="s">
        <v>108</v>
      </c>
      <c r="F119" s="15"/>
      <c r="G119" s="15"/>
      <c r="H119" s="51">
        <f>H120</f>
        <v>475220</v>
      </c>
      <c r="I119" s="51">
        <f>I120</f>
        <v>450050</v>
      </c>
      <c r="J119" s="51">
        <f>J120</f>
        <v>450050</v>
      </c>
    </row>
    <row r="120" spans="1:10" ht="27">
      <c r="A120" s="11"/>
      <c r="B120" s="36" t="s">
        <v>43</v>
      </c>
      <c r="C120" s="38" t="s">
        <v>15</v>
      </c>
      <c r="D120" s="38" t="s">
        <v>77</v>
      </c>
      <c r="E120" s="15" t="s">
        <v>128</v>
      </c>
      <c r="F120" s="15"/>
      <c r="G120" s="15"/>
      <c r="H120" s="51">
        <v>475220</v>
      </c>
      <c r="I120" s="51">
        <v>450050</v>
      </c>
      <c r="J120" s="51">
        <v>450050</v>
      </c>
    </row>
    <row r="121" spans="1:10" ht="54.75">
      <c r="A121" s="11"/>
      <c r="B121" s="36" t="s">
        <v>43</v>
      </c>
      <c r="C121" s="38" t="s">
        <v>50</v>
      </c>
      <c r="D121" s="38"/>
      <c r="E121" s="59" t="s">
        <v>51</v>
      </c>
      <c r="F121" s="15"/>
      <c r="G121" s="15"/>
      <c r="H121" s="51">
        <f>H122</f>
        <v>1098000</v>
      </c>
      <c r="I121" s="51">
        <f>I122</f>
        <v>1098000</v>
      </c>
      <c r="J121" s="51">
        <f>J122</f>
        <v>1098000</v>
      </c>
    </row>
    <row r="122" spans="1:10" ht="27">
      <c r="A122" s="11"/>
      <c r="B122" s="36" t="s">
        <v>43</v>
      </c>
      <c r="C122" s="38" t="s">
        <v>50</v>
      </c>
      <c r="D122" s="38" t="s">
        <v>77</v>
      </c>
      <c r="E122" s="15" t="s">
        <v>128</v>
      </c>
      <c r="F122" s="15"/>
      <c r="G122" s="15"/>
      <c r="H122" s="51">
        <v>1098000</v>
      </c>
      <c r="I122" s="51">
        <v>1098000</v>
      </c>
      <c r="J122" s="51">
        <v>1098000</v>
      </c>
    </row>
    <row r="123" spans="1:10" ht="13.5">
      <c r="A123" s="11"/>
      <c r="B123" s="36" t="s">
        <v>43</v>
      </c>
      <c r="C123" s="38" t="s">
        <v>24</v>
      </c>
      <c r="D123" s="38"/>
      <c r="E123" s="15" t="s">
        <v>23</v>
      </c>
      <c r="F123" s="15"/>
      <c r="G123" s="15"/>
      <c r="H123" s="51">
        <f>H124</f>
        <v>5400515</v>
      </c>
      <c r="I123" s="51">
        <f>I124</f>
        <v>3868303</v>
      </c>
      <c r="J123" s="51">
        <f>J124</f>
        <v>3868303</v>
      </c>
    </row>
    <row r="124" spans="1:10" ht="27">
      <c r="A124" s="11"/>
      <c r="B124" s="36" t="s">
        <v>43</v>
      </c>
      <c r="C124" s="38" t="s">
        <v>24</v>
      </c>
      <c r="D124" s="38" t="s">
        <v>77</v>
      </c>
      <c r="E124" s="15" t="s">
        <v>128</v>
      </c>
      <c r="F124" s="15"/>
      <c r="G124" s="15"/>
      <c r="H124" s="51">
        <v>5400515</v>
      </c>
      <c r="I124" s="51">
        <v>3868303</v>
      </c>
      <c r="J124" s="51">
        <v>3868303</v>
      </c>
    </row>
    <row r="125" spans="1:10" ht="54.75">
      <c r="A125" s="11"/>
      <c r="B125" s="35" t="s">
        <v>57</v>
      </c>
      <c r="C125" s="38"/>
      <c r="D125" s="38"/>
      <c r="E125" s="71" t="s">
        <v>122</v>
      </c>
      <c r="F125" s="15"/>
      <c r="G125" s="15"/>
      <c r="H125" s="50">
        <f aca="true" t="shared" si="7" ref="H125:J126">H126</f>
        <v>200000</v>
      </c>
      <c r="I125" s="50">
        <f t="shared" si="7"/>
        <v>200000</v>
      </c>
      <c r="J125" s="50">
        <f t="shared" si="7"/>
        <v>200000</v>
      </c>
    </row>
    <row r="126" spans="1:10" ht="41.25">
      <c r="A126" s="11"/>
      <c r="B126" s="36" t="s">
        <v>57</v>
      </c>
      <c r="C126" s="38" t="s">
        <v>10</v>
      </c>
      <c r="D126" s="38"/>
      <c r="E126" s="65" t="s">
        <v>109</v>
      </c>
      <c r="F126" s="15"/>
      <c r="G126" s="15"/>
      <c r="H126" s="51">
        <f t="shared" si="7"/>
        <v>200000</v>
      </c>
      <c r="I126" s="51">
        <f t="shared" si="7"/>
        <v>200000</v>
      </c>
      <c r="J126" s="51">
        <f t="shared" si="7"/>
        <v>200000</v>
      </c>
    </row>
    <row r="127" spans="1:10" ht="27">
      <c r="A127" s="11"/>
      <c r="B127" s="36" t="s">
        <v>57</v>
      </c>
      <c r="C127" s="38" t="s">
        <v>10</v>
      </c>
      <c r="D127" s="38" t="s">
        <v>65</v>
      </c>
      <c r="E127" s="16" t="s">
        <v>99</v>
      </c>
      <c r="F127" s="15"/>
      <c r="G127" s="15"/>
      <c r="H127" s="51">
        <v>200000</v>
      </c>
      <c r="I127" s="51">
        <v>200000</v>
      </c>
      <c r="J127" s="51">
        <v>200000</v>
      </c>
    </row>
    <row r="128" spans="1:10" ht="82.5">
      <c r="A128" s="11"/>
      <c r="B128" s="35" t="s">
        <v>90</v>
      </c>
      <c r="C128" s="39"/>
      <c r="D128" s="39"/>
      <c r="E128" s="71" t="s">
        <v>123</v>
      </c>
      <c r="F128" s="22"/>
      <c r="G128" s="22"/>
      <c r="H128" s="50">
        <f aca="true" t="shared" si="8" ref="H128:J129">H129</f>
        <v>1512739</v>
      </c>
      <c r="I128" s="50">
        <f t="shared" si="8"/>
        <v>1424149</v>
      </c>
      <c r="J128" s="50">
        <f t="shared" si="8"/>
        <v>1424149</v>
      </c>
    </row>
    <row r="129" spans="1:10" ht="41.25">
      <c r="A129" s="11"/>
      <c r="B129" s="36" t="s">
        <v>90</v>
      </c>
      <c r="C129" s="38"/>
      <c r="D129" s="38"/>
      <c r="E129" s="65" t="s">
        <v>125</v>
      </c>
      <c r="F129" s="15"/>
      <c r="G129" s="15"/>
      <c r="H129" s="51">
        <f t="shared" si="8"/>
        <v>1512739</v>
      </c>
      <c r="I129" s="51">
        <f t="shared" si="8"/>
        <v>1424149</v>
      </c>
      <c r="J129" s="51">
        <f t="shared" si="8"/>
        <v>1424149</v>
      </c>
    </row>
    <row r="130" spans="1:10" s="23" customFormat="1" ht="41.25">
      <c r="A130" s="21"/>
      <c r="B130" s="36" t="s">
        <v>90</v>
      </c>
      <c r="C130" s="38" t="s">
        <v>5</v>
      </c>
      <c r="D130" s="38" t="s">
        <v>91</v>
      </c>
      <c r="E130" s="16" t="s">
        <v>92</v>
      </c>
      <c r="F130" s="15"/>
      <c r="G130" s="15"/>
      <c r="H130" s="51">
        <v>1512739</v>
      </c>
      <c r="I130" s="51">
        <v>1424149</v>
      </c>
      <c r="J130" s="51">
        <v>1424149</v>
      </c>
    </row>
    <row r="131" spans="1:10" ht="69.75" customHeight="1">
      <c r="A131" s="11"/>
      <c r="B131" s="35" t="s">
        <v>94</v>
      </c>
      <c r="C131" s="39"/>
      <c r="D131" s="39"/>
      <c r="E131" s="71" t="s">
        <v>93</v>
      </c>
      <c r="F131" s="22"/>
      <c r="G131" s="22"/>
      <c r="H131" s="50">
        <f>H132+H134</f>
        <v>23029457.65</v>
      </c>
      <c r="I131" s="50">
        <f>I132+I134</f>
        <v>10914825</v>
      </c>
      <c r="J131" s="50">
        <f>J132+J134</f>
        <v>10914825</v>
      </c>
    </row>
    <row r="132" spans="1:10" ht="27">
      <c r="A132" s="11"/>
      <c r="B132" s="36" t="s">
        <v>94</v>
      </c>
      <c r="C132" s="38" t="s">
        <v>5</v>
      </c>
      <c r="D132" s="38"/>
      <c r="E132" s="65" t="s">
        <v>95</v>
      </c>
      <c r="F132" s="15"/>
      <c r="G132" s="15"/>
      <c r="H132" s="51">
        <f>H133</f>
        <v>3859547.52</v>
      </c>
      <c r="I132" s="51">
        <f>I133</f>
        <v>2719750</v>
      </c>
      <c r="J132" s="51">
        <f>J133</f>
        <v>2719750</v>
      </c>
    </row>
    <row r="133" spans="1:10" s="23" customFormat="1" ht="41.25">
      <c r="A133" s="21"/>
      <c r="B133" s="36" t="s">
        <v>94</v>
      </c>
      <c r="C133" s="38" t="s">
        <v>5</v>
      </c>
      <c r="D133" s="38" t="s">
        <v>96</v>
      </c>
      <c r="E133" s="73" t="s">
        <v>129</v>
      </c>
      <c r="F133" s="15"/>
      <c r="G133" s="15"/>
      <c r="H133" s="51">
        <v>3859547.52</v>
      </c>
      <c r="I133" s="51">
        <v>2719750</v>
      </c>
      <c r="J133" s="51">
        <v>2719750</v>
      </c>
    </row>
    <row r="134" spans="1:10" ht="27">
      <c r="A134" s="11"/>
      <c r="B134" s="36" t="s">
        <v>94</v>
      </c>
      <c r="C134" s="38" t="s">
        <v>10</v>
      </c>
      <c r="D134" s="38"/>
      <c r="E134" s="72" t="s">
        <v>124</v>
      </c>
      <c r="F134" s="15"/>
      <c r="G134" s="15"/>
      <c r="H134" s="51">
        <f>H135</f>
        <v>19169910.13</v>
      </c>
      <c r="I134" s="51">
        <f>I135</f>
        <v>8195075</v>
      </c>
      <c r="J134" s="51">
        <f>J135</f>
        <v>8195075</v>
      </c>
    </row>
    <row r="135" spans="1:10" ht="41.25">
      <c r="A135" s="11"/>
      <c r="B135" s="36" t="s">
        <v>94</v>
      </c>
      <c r="C135" s="38" t="s">
        <v>10</v>
      </c>
      <c r="D135" s="38" t="s">
        <v>96</v>
      </c>
      <c r="E135" s="73" t="s">
        <v>129</v>
      </c>
      <c r="F135" s="15"/>
      <c r="G135" s="15"/>
      <c r="H135" s="51">
        <v>19169910.13</v>
      </c>
      <c r="I135" s="51">
        <v>8195075</v>
      </c>
      <c r="J135" s="51">
        <v>8195075</v>
      </c>
    </row>
    <row r="136" spans="1:10" ht="39" customHeight="1">
      <c r="A136" s="11"/>
      <c r="B136" s="35">
        <v>99</v>
      </c>
      <c r="C136" s="39"/>
      <c r="D136" s="39"/>
      <c r="E136" s="22" t="s">
        <v>115</v>
      </c>
      <c r="F136" s="22"/>
      <c r="G136" s="22"/>
      <c r="H136" s="50">
        <f>H137+H139+H141</f>
        <v>553372</v>
      </c>
      <c r="I136" s="50">
        <f>I137+I139+I141</f>
        <v>853372</v>
      </c>
      <c r="J136" s="50">
        <f>J137+J139+J141</f>
        <v>853372</v>
      </c>
    </row>
    <row r="137" spans="1:10" ht="54.75">
      <c r="A137" s="11"/>
      <c r="B137" s="36">
        <v>99</v>
      </c>
      <c r="C137" s="38" t="s">
        <v>24</v>
      </c>
      <c r="D137" s="38"/>
      <c r="E137" s="15" t="s">
        <v>25</v>
      </c>
      <c r="F137" s="15"/>
      <c r="G137" s="15"/>
      <c r="H137" s="51">
        <f>H138</f>
        <v>100000</v>
      </c>
      <c r="I137" s="51">
        <f>I138</f>
        <v>100000</v>
      </c>
      <c r="J137" s="51">
        <f>J138</f>
        <v>100000</v>
      </c>
    </row>
    <row r="138" spans="1:10" ht="13.5">
      <c r="A138" s="11"/>
      <c r="B138" s="36">
        <v>99</v>
      </c>
      <c r="C138" s="38" t="s">
        <v>24</v>
      </c>
      <c r="D138" s="38" t="s">
        <v>97</v>
      </c>
      <c r="E138" s="15" t="s">
        <v>113</v>
      </c>
      <c r="F138" s="15"/>
      <c r="G138" s="15"/>
      <c r="H138" s="51">
        <v>100000</v>
      </c>
      <c r="I138" s="51">
        <v>100000</v>
      </c>
      <c r="J138" s="51">
        <v>100000</v>
      </c>
    </row>
    <row r="139" spans="1:10" ht="13.5">
      <c r="A139" s="11"/>
      <c r="B139" s="36" t="s">
        <v>26</v>
      </c>
      <c r="C139" s="38" t="s">
        <v>50</v>
      </c>
      <c r="D139" s="38"/>
      <c r="E139" s="65" t="s">
        <v>98</v>
      </c>
      <c r="F139" s="15"/>
      <c r="G139" s="15"/>
      <c r="H139" s="51">
        <f>H140</f>
        <v>253372</v>
      </c>
      <c r="I139" s="51">
        <f>I140</f>
        <v>253372</v>
      </c>
      <c r="J139" s="51">
        <f>J140</f>
        <v>253372</v>
      </c>
    </row>
    <row r="140" spans="1:10" ht="13.5">
      <c r="A140" s="11"/>
      <c r="B140" s="36" t="s">
        <v>26</v>
      </c>
      <c r="C140" s="38" t="s">
        <v>50</v>
      </c>
      <c r="D140" s="38" t="s">
        <v>97</v>
      </c>
      <c r="E140" s="15" t="s">
        <v>113</v>
      </c>
      <c r="F140" s="15"/>
      <c r="G140" s="15"/>
      <c r="H140" s="51">
        <v>253372</v>
      </c>
      <c r="I140" s="51">
        <v>253372</v>
      </c>
      <c r="J140" s="51">
        <v>253372</v>
      </c>
    </row>
    <row r="141" spans="1:10" ht="13.5">
      <c r="A141" s="11"/>
      <c r="B141" s="36" t="s">
        <v>26</v>
      </c>
      <c r="C141" s="38" t="s">
        <v>10</v>
      </c>
      <c r="D141" s="38"/>
      <c r="E141" s="15" t="s">
        <v>27</v>
      </c>
      <c r="F141" s="15"/>
      <c r="G141" s="15"/>
      <c r="H141" s="51">
        <f>H142</f>
        <v>200000</v>
      </c>
      <c r="I141" s="51">
        <f>I142</f>
        <v>500000</v>
      </c>
      <c r="J141" s="51">
        <f>J142</f>
        <v>500000</v>
      </c>
    </row>
    <row r="142" spans="1:10" ht="27">
      <c r="A142" s="11"/>
      <c r="B142" s="36" t="s">
        <v>26</v>
      </c>
      <c r="C142" s="38" t="s">
        <v>10</v>
      </c>
      <c r="D142" s="38" t="s">
        <v>65</v>
      </c>
      <c r="E142" s="15" t="s">
        <v>99</v>
      </c>
      <c r="F142" s="15"/>
      <c r="G142" s="15"/>
      <c r="H142" s="51">
        <v>200000</v>
      </c>
      <c r="I142" s="51">
        <v>500000</v>
      </c>
      <c r="J142" s="51">
        <v>500000</v>
      </c>
    </row>
    <row r="143" spans="1:10" s="23" customFormat="1" ht="13.5">
      <c r="A143" s="21"/>
      <c r="B143" s="2"/>
      <c r="C143" s="2"/>
      <c r="D143" s="2"/>
      <c r="E143" s="2"/>
      <c r="F143" s="2"/>
      <c r="G143" s="2"/>
      <c r="H143" s="2"/>
      <c r="I143" s="2"/>
      <c r="J143" s="2"/>
    </row>
    <row r="144" spans="1:8" ht="13.5">
      <c r="A144" s="11"/>
      <c r="B144" s="2"/>
      <c r="C144" s="2"/>
      <c r="D144" s="2"/>
      <c r="H144" s="2"/>
    </row>
    <row r="145" spans="1:8" ht="13.5">
      <c r="A145" s="11"/>
      <c r="B145" s="2"/>
      <c r="C145" s="2"/>
      <c r="D145" s="2"/>
      <c r="H145" s="2"/>
    </row>
    <row r="146" spans="1:10" ht="13.5">
      <c r="A146" s="11"/>
      <c r="B146" s="2"/>
      <c r="C146" s="2"/>
      <c r="D146" s="2"/>
      <c r="H146" s="2"/>
      <c r="I146" s="57"/>
      <c r="J146" s="57"/>
    </row>
    <row r="147" spans="1:10" ht="13.5">
      <c r="A147" s="11"/>
      <c r="B147" s="2"/>
      <c r="C147" s="2"/>
      <c r="D147" s="2"/>
      <c r="H147" s="2"/>
      <c r="I147" s="57"/>
      <c r="J147" s="57"/>
    </row>
    <row r="148" spans="1:10" ht="13.5">
      <c r="A148" s="11"/>
      <c r="B148" s="2"/>
      <c r="C148" s="2"/>
      <c r="D148" s="2"/>
      <c r="H148" s="2"/>
      <c r="I148" s="57"/>
      <c r="J148" s="57"/>
    </row>
    <row r="149" spans="1:10" ht="13.5">
      <c r="A149" s="11"/>
      <c r="B149" s="2"/>
      <c r="C149" s="2"/>
      <c r="D149" s="2"/>
      <c r="H149" s="2"/>
      <c r="I149" s="57"/>
      <c r="J149" s="57"/>
    </row>
    <row r="150" spans="1:10" ht="13.5">
      <c r="A150" s="11"/>
      <c r="B150" s="40"/>
      <c r="I150" s="57"/>
      <c r="J150" s="57"/>
    </row>
    <row r="151" spans="1:10" ht="13.5">
      <c r="A151" s="11"/>
      <c r="B151" s="40"/>
      <c r="I151" s="57"/>
      <c r="J151" s="57"/>
    </row>
    <row r="152" spans="1:10" ht="13.5">
      <c r="A152" s="11"/>
      <c r="B152" s="40"/>
      <c r="I152" s="57"/>
      <c r="J152" s="57"/>
    </row>
    <row r="153" spans="1:10" ht="13.5">
      <c r="A153" s="11"/>
      <c r="B153" s="40"/>
      <c r="I153" s="57"/>
      <c r="J153" s="57"/>
    </row>
    <row r="154" spans="1:10" ht="13.5">
      <c r="A154" s="11"/>
      <c r="B154" s="40"/>
      <c r="I154" s="57"/>
      <c r="J154" s="57"/>
    </row>
    <row r="155" spans="1:10" ht="13.5">
      <c r="A155" s="11"/>
      <c r="B155" s="40"/>
      <c r="I155" s="57"/>
      <c r="J155" s="57"/>
    </row>
    <row r="156" spans="1:10" ht="13.5">
      <c r="A156" s="11"/>
      <c r="B156" s="40"/>
      <c r="I156" s="57"/>
      <c r="J156" s="57"/>
    </row>
    <row r="157" spans="2:10" ht="13.5">
      <c r="B157" s="40"/>
      <c r="I157" s="57"/>
      <c r="J157" s="57"/>
    </row>
    <row r="158" spans="2:10" ht="13.5">
      <c r="B158" s="40"/>
      <c r="I158" s="57"/>
      <c r="J158" s="57"/>
    </row>
    <row r="159" spans="2:10" ht="13.5">
      <c r="B159" s="40"/>
      <c r="I159" s="57"/>
      <c r="J159" s="57"/>
    </row>
    <row r="160" spans="2:10" ht="13.5">
      <c r="B160" s="40"/>
      <c r="I160" s="57"/>
      <c r="J160" s="57"/>
    </row>
    <row r="161" spans="2:10" ht="13.5">
      <c r="B161" s="40"/>
      <c r="I161" s="57"/>
      <c r="J161" s="57"/>
    </row>
    <row r="162" spans="2:10" ht="13.5">
      <c r="B162" s="40"/>
      <c r="I162" s="57"/>
      <c r="J162" s="57"/>
    </row>
    <row r="163" spans="2:10" ht="13.5">
      <c r="B163" s="40"/>
      <c r="I163" s="57"/>
      <c r="J163" s="57"/>
    </row>
    <row r="164" spans="2:10" ht="13.5">
      <c r="B164" s="40"/>
      <c r="I164" s="57"/>
      <c r="J164" s="57"/>
    </row>
    <row r="165" spans="2:10" ht="13.5">
      <c r="B165" s="40"/>
      <c r="I165" s="57"/>
      <c r="J165" s="57"/>
    </row>
    <row r="166" spans="2:10" ht="13.5">
      <c r="B166" s="40"/>
      <c r="I166" s="57"/>
      <c r="J166" s="57"/>
    </row>
    <row r="167" spans="2:10" ht="13.5">
      <c r="B167" s="40"/>
      <c r="I167" s="57"/>
      <c r="J167" s="57"/>
    </row>
    <row r="168" spans="2:10" ht="13.5">
      <c r="B168" s="40"/>
      <c r="I168" s="57"/>
      <c r="J168" s="57"/>
    </row>
    <row r="169" spans="2:10" ht="13.5">
      <c r="B169" s="40"/>
      <c r="I169" s="57"/>
      <c r="J169" s="57"/>
    </row>
    <row r="170" spans="2:10" ht="13.5">
      <c r="B170" s="40"/>
      <c r="I170" s="57"/>
      <c r="J170" s="57"/>
    </row>
    <row r="171" spans="2:10" ht="13.5">
      <c r="B171" s="40"/>
      <c r="I171" s="57"/>
      <c r="J171" s="57"/>
    </row>
    <row r="172" spans="2:10" ht="13.5">
      <c r="B172" s="40"/>
      <c r="I172" s="57"/>
      <c r="J172" s="57"/>
    </row>
    <row r="173" spans="2:10" ht="13.5">
      <c r="B173" s="40"/>
      <c r="I173" s="57"/>
      <c r="J173" s="57"/>
    </row>
    <row r="174" spans="2:10" ht="13.5">
      <c r="B174" s="40"/>
      <c r="I174" s="57"/>
      <c r="J174" s="57"/>
    </row>
    <row r="175" spans="2:10" ht="13.5">
      <c r="B175" s="40"/>
      <c r="I175" s="57"/>
      <c r="J175" s="57"/>
    </row>
    <row r="176" spans="2:10" ht="13.5">
      <c r="B176" s="40"/>
      <c r="I176" s="57"/>
      <c r="J176" s="57"/>
    </row>
    <row r="177" spans="2:10" ht="13.5">
      <c r="B177" s="40"/>
      <c r="I177" s="57"/>
      <c r="J177" s="57"/>
    </row>
    <row r="178" spans="9:10" ht="13.5">
      <c r="I178" s="57"/>
      <c r="J178" s="57"/>
    </row>
    <row r="179" spans="9:10" ht="13.5">
      <c r="I179" s="57"/>
      <c r="J179" s="57"/>
    </row>
    <row r="180" spans="9:10" ht="13.5">
      <c r="I180" s="57"/>
      <c r="J180" s="57"/>
    </row>
    <row r="181" spans="9:10" ht="13.5">
      <c r="I181" s="57"/>
      <c r="J181" s="57"/>
    </row>
    <row r="182" spans="9:10" ht="48.75" customHeight="1">
      <c r="I182" s="57"/>
      <c r="J182" s="57"/>
    </row>
    <row r="183" spans="9:10" ht="13.5">
      <c r="I183" s="57"/>
      <c r="J183" s="57"/>
    </row>
    <row r="184" spans="9:10" ht="13.5">
      <c r="I184" s="57"/>
      <c r="J184" s="57"/>
    </row>
    <row r="185" spans="9:10" ht="13.5">
      <c r="I185" s="57"/>
      <c r="J185" s="57"/>
    </row>
    <row r="186" spans="9:10" ht="13.5">
      <c r="I186" s="57"/>
      <c r="J186" s="57"/>
    </row>
    <row r="187" spans="9:10" ht="13.5">
      <c r="I187" s="57"/>
      <c r="J187" s="57"/>
    </row>
    <row r="188" spans="9:10" ht="13.5">
      <c r="I188" s="57"/>
      <c r="J188" s="57"/>
    </row>
    <row r="189" spans="9:10" ht="13.5">
      <c r="I189" s="57"/>
      <c r="J189" s="57"/>
    </row>
    <row r="190" spans="9:10" ht="13.5">
      <c r="I190" s="57"/>
      <c r="J190" s="57"/>
    </row>
    <row r="191" spans="9:10" ht="13.5">
      <c r="I191" s="57"/>
      <c r="J191" s="57"/>
    </row>
    <row r="192" spans="9:10" ht="13.5">
      <c r="I192" s="57"/>
      <c r="J192" s="57"/>
    </row>
    <row r="193" spans="9:10" ht="13.5">
      <c r="I193" s="57"/>
      <c r="J193" s="57"/>
    </row>
    <row r="194" spans="9:10" ht="13.5">
      <c r="I194" s="57"/>
      <c r="J194" s="57"/>
    </row>
    <row r="195" spans="9:10" ht="13.5">
      <c r="I195" s="57"/>
      <c r="J195" s="57"/>
    </row>
    <row r="196" spans="9:10" ht="13.5">
      <c r="I196" s="57"/>
      <c r="J196" s="57"/>
    </row>
    <row r="200" ht="66" customHeight="1"/>
    <row r="206" ht="51" customHeight="1"/>
    <row r="393" ht="102.75" customHeight="1"/>
    <row r="655" ht="75.75" customHeight="1"/>
  </sheetData>
  <sheetProtection/>
  <autoFilter ref="B17:CG706"/>
  <mergeCells count="20">
    <mergeCell ref="H14:J14"/>
    <mergeCell ref="I15:J15"/>
    <mergeCell ref="H15:H16"/>
    <mergeCell ref="B4:J4"/>
    <mergeCell ref="B5:J5"/>
    <mergeCell ref="B7:J7"/>
    <mergeCell ref="B14:B16"/>
    <mergeCell ref="C14:C16"/>
    <mergeCell ref="D14:D16"/>
    <mergeCell ref="E14:E16"/>
    <mergeCell ref="B1:J1"/>
    <mergeCell ref="B2:J2"/>
    <mergeCell ref="B3:J3"/>
    <mergeCell ref="B13:J13"/>
    <mergeCell ref="B10:J10"/>
    <mergeCell ref="B6:J6"/>
    <mergeCell ref="B8:J8"/>
    <mergeCell ref="B9:J9"/>
    <mergeCell ref="B11:J11"/>
    <mergeCell ref="B12:J12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2020-04-14T12:01:41Z</cp:lastPrinted>
  <dcterms:created xsi:type="dcterms:W3CDTF">2007-12-25T17:44:28Z</dcterms:created>
  <dcterms:modified xsi:type="dcterms:W3CDTF">2020-04-14T12:02:32Z</dcterms:modified>
  <cp:category/>
  <cp:version/>
  <cp:contentType/>
  <cp:contentStatus/>
</cp:coreProperties>
</file>