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56" i="1"/>
  <c r="E459"/>
  <c r="E377"/>
  <c r="E382"/>
  <c r="G489"/>
  <c r="F489"/>
  <c r="G492"/>
  <c r="F492"/>
  <c r="E472"/>
  <c r="E471" s="1"/>
  <c r="E470" s="1"/>
  <c r="E469" s="1"/>
  <c r="E36"/>
  <c r="G85"/>
  <c r="G84" s="1"/>
  <c r="F85"/>
  <c r="E85"/>
  <c r="E84" s="1"/>
  <c r="E232"/>
  <c r="E335"/>
  <c r="E486"/>
  <c r="E492"/>
  <c r="G490"/>
  <c r="F490"/>
  <c r="E166"/>
  <c r="E296"/>
  <c r="E180"/>
  <c r="E182"/>
  <c r="F279"/>
  <c r="E240"/>
  <c r="E171"/>
  <c r="F504"/>
  <c r="F503" s="1"/>
  <c r="F314"/>
  <c r="F284"/>
  <c r="F312"/>
  <c r="F310"/>
  <c r="E308"/>
  <c r="F308"/>
  <c r="F306"/>
  <c r="F304"/>
  <c r="F302"/>
  <c r="F300"/>
  <c r="E416"/>
  <c r="E415" s="1"/>
  <c r="E414" s="1"/>
  <c r="E513"/>
  <c r="E512" s="1"/>
  <c r="E396"/>
  <c r="E395" s="1"/>
  <c r="E160"/>
  <c r="E317"/>
  <c r="E319"/>
  <c r="E321"/>
  <c r="E292"/>
  <c r="E294"/>
  <c r="E298"/>
  <c r="E385"/>
  <c r="E384" s="1"/>
  <c r="E238"/>
  <c r="E237" s="1"/>
  <c r="E605"/>
  <c r="E604" s="1"/>
  <c r="E603" s="1"/>
  <c r="E602" s="1"/>
  <c r="E249"/>
  <c r="E247"/>
  <c r="E230"/>
  <c r="E103"/>
  <c r="E102" s="1"/>
  <c r="E101" s="1"/>
  <c r="E100" s="1"/>
  <c r="E224"/>
  <c r="E174"/>
  <c r="E282"/>
  <c r="E281" s="1"/>
  <c r="E136"/>
  <c r="E135" s="1"/>
  <c r="E134" s="1"/>
  <c r="E133" s="1"/>
  <c r="E132" s="1"/>
  <c r="E205"/>
  <c r="E204" s="1"/>
  <c r="E203" s="1"/>
  <c r="E453"/>
  <c r="E290"/>
  <c r="E284"/>
  <c r="E378"/>
  <c r="E176"/>
  <c r="E178"/>
  <c r="G636"/>
  <c r="G635" s="1"/>
  <c r="F636"/>
  <c r="F635" s="1"/>
  <c r="G612"/>
  <c r="F612"/>
  <c r="G615"/>
  <c r="F615"/>
  <c r="G618"/>
  <c r="F618"/>
  <c r="G620"/>
  <c r="F620"/>
  <c r="G622"/>
  <c r="F622"/>
  <c r="G625"/>
  <c r="G624" s="1"/>
  <c r="F625"/>
  <c r="F624" s="1"/>
  <c r="G587"/>
  <c r="G586" s="1"/>
  <c r="G585" s="1"/>
  <c r="G584" s="1"/>
  <c r="F587"/>
  <c r="F586" s="1"/>
  <c r="F585" s="1"/>
  <c r="F584" s="1"/>
  <c r="G576"/>
  <c r="F576"/>
  <c r="G574"/>
  <c r="F574"/>
  <c r="G572"/>
  <c r="G571" s="1"/>
  <c r="F572"/>
  <c r="F571" s="1"/>
  <c r="G569"/>
  <c r="F569"/>
  <c r="G567"/>
  <c r="F567"/>
  <c r="G565"/>
  <c r="F565"/>
  <c r="G563"/>
  <c r="F563"/>
  <c r="G561"/>
  <c r="G560" s="1"/>
  <c r="G559" s="1"/>
  <c r="F561"/>
  <c r="F560" s="1"/>
  <c r="F559" s="1"/>
  <c r="G557"/>
  <c r="F557"/>
  <c r="G555"/>
  <c r="G554" s="1"/>
  <c r="G553" s="1"/>
  <c r="F555"/>
  <c r="F554" s="1"/>
  <c r="F553" s="1"/>
  <c r="G549"/>
  <c r="F549"/>
  <c r="G551"/>
  <c r="F551"/>
  <c r="G546"/>
  <c r="F546"/>
  <c r="G544"/>
  <c r="F544"/>
  <c r="G542"/>
  <c r="G541" s="1"/>
  <c r="F542"/>
  <c r="F541" s="1"/>
  <c r="G536"/>
  <c r="G535" s="1"/>
  <c r="G534" s="1"/>
  <c r="G533" s="1"/>
  <c r="G532" s="1"/>
  <c r="F536"/>
  <c r="F535" s="1"/>
  <c r="F534" s="1"/>
  <c r="F533" s="1"/>
  <c r="F532" s="1"/>
  <c r="G527"/>
  <c r="G526" s="1"/>
  <c r="G525" s="1"/>
  <c r="G524" s="1"/>
  <c r="F527"/>
  <c r="F526" s="1"/>
  <c r="F525" s="1"/>
  <c r="F524" s="1"/>
  <c r="G508"/>
  <c r="F508"/>
  <c r="G482"/>
  <c r="F482"/>
  <c r="G472"/>
  <c r="G471" s="1"/>
  <c r="G470" s="1"/>
  <c r="G469" s="1"/>
  <c r="F472"/>
  <c r="F471" s="1"/>
  <c r="F470" s="1"/>
  <c r="F469" s="1"/>
  <c r="G464"/>
  <c r="G463" s="1"/>
  <c r="G467"/>
  <c r="G466" s="1"/>
  <c r="F464"/>
  <c r="F463" s="1"/>
  <c r="F467"/>
  <c r="F466" s="1"/>
  <c r="G451"/>
  <c r="G450" s="1"/>
  <c r="G449" s="1"/>
  <c r="G448" s="1"/>
  <c r="F451"/>
  <c r="F450" s="1"/>
  <c r="G457"/>
  <c r="G456" s="1"/>
  <c r="G455" s="1"/>
  <c r="F457"/>
  <c r="F456" s="1"/>
  <c r="F455" s="1"/>
  <c r="G434"/>
  <c r="G433" s="1"/>
  <c r="F434"/>
  <c r="F433" s="1"/>
  <c r="G437"/>
  <c r="G436" s="1"/>
  <c r="F437"/>
  <c r="F436" s="1"/>
  <c r="G441"/>
  <c r="F441"/>
  <c r="G443"/>
  <c r="F443"/>
  <c r="G446"/>
  <c r="G445" s="1"/>
  <c r="F446"/>
  <c r="F445" s="1"/>
  <c r="G422"/>
  <c r="F422"/>
  <c r="G424"/>
  <c r="F424"/>
  <c r="G427"/>
  <c r="F427"/>
  <c r="G429"/>
  <c r="F429"/>
  <c r="G412"/>
  <c r="G411" s="1"/>
  <c r="F412"/>
  <c r="F411" s="1"/>
  <c r="G409"/>
  <c r="F409"/>
  <c r="G407"/>
  <c r="G406" s="1"/>
  <c r="G405" s="1"/>
  <c r="G404" s="1"/>
  <c r="F407"/>
  <c r="F406" s="1"/>
  <c r="F405" s="1"/>
  <c r="F404" s="1"/>
  <c r="G402"/>
  <c r="G401" s="1"/>
  <c r="F402"/>
  <c r="F401" s="1"/>
  <c r="G393"/>
  <c r="F393"/>
  <c r="G391"/>
  <c r="G390" s="1"/>
  <c r="G389" s="1"/>
  <c r="G388" s="1"/>
  <c r="G387" s="1"/>
  <c r="F391"/>
  <c r="F390" s="1"/>
  <c r="F389" s="1"/>
  <c r="F388" s="1"/>
  <c r="G380"/>
  <c r="G377" s="1"/>
  <c r="G376" s="1"/>
  <c r="F380"/>
  <c r="F377" s="1"/>
  <c r="F376" s="1"/>
  <c r="G370"/>
  <c r="F370"/>
  <c r="G366"/>
  <c r="F366"/>
  <c r="G359"/>
  <c r="F359"/>
  <c r="E359"/>
  <c r="G356"/>
  <c r="G355" s="1"/>
  <c r="F356"/>
  <c r="F355" s="1"/>
  <c r="G352"/>
  <c r="G351" s="1"/>
  <c r="G350" s="1"/>
  <c r="F352"/>
  <c r="F351" s="1"/>
  <c r="F350" s="1"/>
  <c r="G347"/>
  <c r="G346" s="1"/>
  <c r="G345" s="1"/>
  <c r="G344" s="1"/>
  <c r="F347"/>
  <c r="F346" s="1"/>
  <c r="F345" s="1"/>
  <c r="F344" s="1"/>
  <c r="G339"/>
  <c r="G338" s="1"/>
  <c r="G337" s="1"/>
  <c r="F339"/>
  <c r="F338" s="1"/>
  <c r="F337" s="1"/>
  <c r="G331"/>
  <c r="G333"/>
  <c r="F331"/>
  <c r="F333"/>
  <c r="G277"/>
  <c r="F277"/>
  <c r="G275"/>
  <c r="F275"/>
  <c r="G273"/>
  <c r="F273"/>
  <c r="G271"/>
  <c r="F271"/>
  <c r="G269"/>
  <c r="F269"/>
  <c r="G267"/>
  <c r="F267"/>
  <c r="G265"/>
  <c r="G264" s="1"/>
  <c r="G263" s="1"/>
  <c r="F265"/>
  <c r="F264" s="1"/>
  <c r="G260"/>
  <c r="G259" s="1"/>
  <c r="G258" s="1"/>
  <c r="G257" s="1"/>
  <c r="F260"/>
  <c r="F259" s="1"/>
  <c r="F258" s="1"/>
  <c r="G255"/>
  <c r="G254" s="1"/>
  <c r="G253" s="1"/>
  <c r="G252" s="1"/>
  <c r="G251" s="1"/>
  <c r="F255"/>
  <c r="F254" s="1"/>
  <c r="F253" s="1"/>
  <c r="F252" s="1"/>
  <c r="G243"/>
  <c r="F243"/>
  <c r="G245"/>
  <c r="F245"/>
  <c r="G227"/>
  <c r="F227"/>
  <c r="G215"/>
  <c r="G214" s="1"/>
  <c r="G213" s="1"/>
  <c r="G212" s="1"/>
  <c r="F215"/>
  <c r="F214" s="1"/>
  <c r="F213" s="1"/>
  <c r="F212" s="1"/>
  <c r="G210"/>
  <c r="G209" s="1"/>
  <c r="G208" s="1"/>
  <c r="G207" s="1"/>
  <c r="F210"/>
  <c r="F209" s="1"/>
  <c r="F208" s="1"/>
  <c r="F207" s="1"/>
  <c r="G193"/>
  <c r="G192" s="1"/>
  <c r="G191" s="1"/>
  <c r="F193"/>
  <c r="F192" s="1"/>
  <c r="F191" s="1"/>
  <c r="G197"/>
  <c r="G196" s="1"/>
  <c r="G195" s="1"/>
  <c r="F197"/>
  <c r="F196" s="1"/>
  <c r="F195" s="1"/>
  <c r="G201"/>
  <c r="G200" s="1"/>
  <c r="G199" s="1"/>
  <c r="F201"/>
  <c r="F200" s="1"/>
  <c r="F199" s="1"/>
  <c r="G151"/>
  <c r="G150" s="1"/>
  <c r="F151"/>
  <c r="F150" s="1"/>
  <c r="G143"/>
  <c r="G142" s="1"/>
  <c r="F143"/>
  <c r="F142" s="1"/>
  <c r="G145"/>
  <c r="F145"/>
  <c r="G124"/>
  <c r="G123" s="1"/>
  <c r="G122" s="1"/>
  <c r="G121" s="1"/>
  <c r="F124"/>
  <c r="F123" s="1"/>
  <c r="F122" s="1"/>
  <c r="F121" s="1"/>
  <c r="G129"/>
  <c r="G128" s="1"/>
  <c r="G127" s="1"/>
  <c r="G126" s="1"/>
  <c r="F129"/>
  <c r="F128" s="1"/>
  <c r="F127" s="1"/>
  <c r="F126" s="1"/>
  <c r="G98"/>
  <c r="G97" s="1"/>
  <c r="G96" s="1"/>
  <c r="F98"/>
  <c r="F97" s="1"/>
  <c r="F96" s="1"/>
  <c r="G94"/>
  <c r="G93" s="1"/>
  <c r="G92" s="1"/>
  <c r="F94"/>
  <c r="F93" s="1"/>
  <c r="F92" s="1"/>
  <c r="F91" s="1"/>
  <c r="G89"/>
  <c r="F89"/>
  <c r="F84" s="1"/>
  <c r="G71"/>
  <c r="G70" s="1"/>
  <c r="G69" s="1"/>
  <c r="F71"/>
  <c r="F70" s="1"/>
  <c r="F69" s="1"/>
  <c r="G67"/>
  <c r="G66" s="1"/>
  <c r="F67"/>
  <c r="F66" s="1"/>
  <c r="G62"/>
  <c r="G61" s="1"/>
  <c r="G60" s="1"/>
  <c r="F62"/>
  <c r="F61" s="1"/>
  <c r="F60" s="1"/>
  <c r="F59" s="1"/>
  <c r="G43"/>
  <c r="F43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328"/>
  <c r="G327" s="1"/>
  <c r="F328"/>
  <c r="F327" s="1"/>
  <c r="E328"/>
  <c r="E327" s="1"/>
  <c r="E275"/>
  <c r="E277"/>
  <c r="E279"/>
  <c r="E286"/>
  <c r="E288"/>
  <c r="E273"/>
  <c r="E271"/>
  <c r="E269"/>
  <c r="E265"/>
  <c r="E267"/>
  <c r="E260"/>
  <c r="E259" s="1"/>
  <c r="E258" s="1"/>
  <c r="E243"/>
  <c r="E245"/>
  <c r="E227"/>
  <c r="F599"/>
  <c r="F598" s="1"/>
  <c r="F597" s="1"/>
  <c r="F596" s="1"/>
  <c r="G599"/>
  <c r="G598" s="1"/>
  <c r="G597" s="1"/>
  <c r="G596" s="1"/>
  <c r="E599"/>
  <c r="E598" s="1"/>
  <c r="E597" s="1"/>
  <c r="E596" s="1"/>
  <c r="G581"/>
  <c r="G580" s="1"/>
  <c r="G579" s="1"/>
  <c r="G578" s="1"/>
  <c r="F581"/>
  <c r="F580" s="1"/>
  <c r="F579" s="1"/>
  <c r="F578" s="1"/>
  <c r="E581"/>
  <c r="E580" s="1"/>
  <c r="E579" s="1"/>
  <c r="E578" s="1"/>
  <c r="E464"/>
  <c r="E463" s="1"/>
  <c r="E467"/>
  <c r="E466" s="1"/>
  <c r="E407"/>
  <c r="E409"/>
  <c r="E412"/>
  <c r="E411" s="1"/>
  <c r="E380"/>
  <c r="G374"/>
  <c r="F374"/>
  <c r="E374"/>
  <c r="G372"/>
  <c r="F372"/>
  <c r="E372"/>
  <c r="G363"/>
  <c r="F363"/>
  <c r="G361"/>
  <c r="F361"/>
  <c r="E366"/>
  <c r="G368"/>
  <c r="F368"/>
  <c r="E368"/>
  <c r="E370"/>
  <c r="E361"/>
  <c r="E363"/>
  <c r="E356"/>
  <c r="E355" s="1"/>
  <c r="E352"/>
  <c r="E351" s="1"/>
  <c r="E350" s="1"/>
  <c r="E347"/>
  <c r="E346" s="1"/>
  <c r="E345" s="1"/>
  <c r="E344" s="1"/>
  <c r="E339"/>
  <c r="E341"/>
  <c r="E331"/>
  <c r="E330" s="1"/>
  <c r="E333"/>
  <c r="E143"/>
  <c r="E142" s="1"/>
  <c r="E527"/>
  <c r="E526" s="1"/>
  <c r="E525" s="1"/>
  <c r="E524" s="1"/>
  <c r="E516"/>
  <c r="E518"/>
  <c r="E520"/>
  <c r="G522"/>
  <c r="F522"/>
  <c r="E522"/>
  <c r="E508"/>
  <c r="G510"/>
  <c r="F510"/>
  <c r="E510"/>
  <c r="G501"/>
  <c r="G494" s="1"/>
  <c r="F501"/>
  <c r="F494" s="1"/>
  <c r="G484"/>
  <c r="F484"/>
  <c r="E482"/>
  <c r="E484"/>
  <c r="E490"/>
  <c r="E489" s="1"/>
  <c r="E495"/>
  <c r="E497"/>
  <c r="E499"/>
  <c r="E501"/>
  <c r="E451"/>
  <c r="E457"/>
  <c r="E455" s="1"/>
  <c r="E391"/>
  <c r="E393"/>
  <c r="E399"/>
  <c r="E398" s="1"/>
  <c r="E402"/>
  <c r="E401" s="1"/>
  <c r="E145"/>
  <c r="E129"/>
  <c r="E128" s="1"/>
  <c r="E127" s="1"/>
  <c r="E126" s="1"/>
  <c r="G639"/>
  <c r="G638" s="1"/>
  <c r="F639"/>
  <c r="F638" s="1"/>
  <c r="E639"/>
  <c r="E638" s="1"/>
  <c r="E636"/>
  <c r="E635" s="1"/>
  <c r="E612"/>
  <c r="E615"/>
  <c r="E618"/>
  <c r="E620"/>
  <c r="E622"/>
  <c r="E625"/>
  <c r="E624" s="1"/>
  <c r="E629"/>
  <c r="E628" s="1"/>
  <c r="E627" s="1"/>
  <c r="G592"/>
  <c r="F592"/>
  <c r="F591" s="1"/>
  <c r="F590" s="1"/>
  <c r="F589" s="1"/>
  <c r="E592"/>
  <c r="E591" s="1"/>
  <c r="E590" s="1"/>
  <c r="E589" s="1"/>
  <c r="G594"/>
  <c r="E587"/>
  <c r="E586" s="1"/>
  <c r="E585" s="1"/>
  <c r="E584" s="1"/>
  <c r="E572"/>
  <c r="E574"/>
  <c r="E576"/>
  <c r="E561"/>
  <c r="E563"/>
  <c r="E565"/>
  <c r="E567"/>
  <c r="E569"/>
  <c r="E555"/>
  <c r="E557"/>
  <c r="E549"/>
  <c r="E551"/>
  <c r="E542"/>
  <c r="E544"/>
  <c r="E546"/>
  <c r="E536"/>
  <c r="E535" s="1"/>
  <c r="E534" s="1"/>
  <c r="E533" s="1"/>
  <c r="E532" s="1"/>
  <c r="E434"/>
  <c r="E433" s="1"/>
  <c r="E437"/>
  <c r="E436" s="1"/>
  <c r="E441"/>
  <c r="E443"/>
  <c r="E446"/>
  <c r="E445" s="1"/>
  <c r="E422"/>
  <c r="E424"/>
  <c r="E427"/>
  <c r="E429"/>
  <c r="E255"/>
  <c r="E254" s="1"/>
  <c r="E253" s="1"/>
  <c r="E252" s="1"/>
  <c r="G222"/>
  <c r="F222"/>
  <c r="E222"/>
  <c r="E215"/>
  <c r="E214" s="1"/>
  <c r="E213" s="1"/>
  <c r="E212" s="1"/>
  <c r="E210"/>
  <c r="E209" s="1"/>
  <c r="E208" s="1"/>
  <c r="E207" s="1"/>
  <c r="E193"/>
  <c r="E192" s="1"/>
  <c r="E191" s="1"/>
  <c r="E197"/>
  <c r="E196" s="1"/>
  <c r="E195" s="1"/>
  <c r="E201"/>
  <c r="E200" s="1"/>
  <c r="E199" s="1"/>
  <c r="G187"/>
  <c r="F187"/>
  <c r="E187"/>
  <c r="G185"/>
  <c r="F185"/>
  <c r="E185"/>
  <c r="G171"/>
  <c r="F171"/>
  <c r="G169"/>
  <c r="F169"/>
  <c r="E169"/>
  <c r="G164"/>
  <c r="F164"/>
  <c r="E164"/>
  <c r="G166"/>
  <c r="F166"/>
  <c r="G162"/>
  <c r="F162"/>
  <c r="E162"/>
  <c r="G160"/>
  <c r="F160"/>
  <c r="G154"/>
  <c r="G153" s="1"/>
  <c r="F154"/>
  <c r="F153" s="1"/>
  <c r="E151"/>
  <c r="E150" s="1"/>
  <c r="E154"/>
  <c r="E153" s="1"/>
  <c r="E124"/>
  <c r="E123" s="1"/>
  <c r="E122" s="1"/>
  <c r="E121" s="1"/>
  <c r="G118"/>
  <c r="G117" s="1"/>
  <c r="G116" s="1"/>
  <c r="G115" s="1"/>
  <c r="G114" s="1"/>
  <c r="F118"/>
  <c r="F117" s="1"/>
  <c r="F116" s="1"/>
  <c r="F115" s="1"/>
  <c r="F114" s="1"/>
  <c r="E118"/>
  <c r="E117" s="1"/>
  <c r="E116" s="1"/>
  <c r="E115" s="1"/>
  <c r="E114" s="1"/>
  <c r="G110"/>
  <c r="G109" s="1"/>
  <c r="G108" s="1"/>
  <c r="G107" s="1"/>
  <c r="G106" s="1"/>
  <c r="G105" s="1"/>
  <c r="F110"/>
  <c r="F109" s="1"/>
  <c r="F108" s="1"/>
  <c r="F107" s="1"/>
  <c r="F106" s="1"/>
  <c r="F105" s="1"/>
  <c r="E110"/>
  <c r="E109" s="1"/>
  <c r="E108" s="1"/>
  <c r="E107" s="1"/>
  <c r="E106" s="1"/>
  <c r="E105" s="1"/>
  <c r="E98"/>
  <c r="E97" s="1"/>
  <c r="E96" s="1"/>
  <c r="E94"/>
  <c r="E93" s="1"/>
  <c r="E92" s="1"/>
  <c r="E89"/>
  <c r="E82"/>
  <c r="E81" s="1"/>
  <c r="E80" s="1"/>
  <c r="G77"/>
  <c r="G76" s="1"/>
  <c r="G75" s="1"/>
  <c r="F77"/>
  <c r="F76" s="1"/>
  <c r="F75" s="1"/>
  <c r="E77"/>
  <c r="E76" s="1"/>
  <c r="E75" s="1"/>
  <c r="E67"/>
  <c r="E66" s="1"/>
  <c r="E71"/>
  <c r="E70" s="1"/>
  <c r="E69" s="1"/>
  <c r="E62"/>
  <c r="E61" s="1"/>
  <c r="E60" s="1"/>
  <c r="E59" s="1"/>
  <c r="G57"/>
  <c r="G56" s="1"/>
  <c r="G55" s="1"/>
  <c r="G54" s="1"/>
  <c r="G53" s="1"/>
  <c r="F57"/>
  <c r="F56" s="1"/>
  <c r="F55" s="1"/>
  <c r="F54" s="1"/>
  <c r="F53" s="1"/>
  <c r="E57"/>
  <c r="E56" s="1"/>
  <c r="E55" s="1"/>
  <c r="E54" s="1"/>
  <c r="E53" s="1"/>
  <c r="G50"/>
  <c r="G49" s="1"/>
  <c r="G48" s="1"/>
  <c r="G47" s="1"/>
  <c r="F50"/>
  <c r="F49" s="1"/>
  <c r="F48" s="1"/>
  <c r="F47" s="1"/>
  <c r="E50"/>
  <c r="E49" s="1"/>
  <c r="E48" s="1"/>
  <c r="E47" s="1"/>
  <c r="G41"/>
  <c r="F41"/>
  <c r="E41"/>
  <c r="E30"/>
  <c r="E29" s="1"/>
  <c r="E28" s="1"/>
  <c r="E26"/>
  <c r="E25" s="1"/>
  <c r="E24" s="1"/>
  <c r="E23" s="1"/>
  <c r="E229" l="1"/>
  <c r="E450"/>
  <c r="E449" s="1"/>
  <c r="E173"/>
  <c r="E376"/>
  <c r="E221"/>
  <c r="E220" s="1"/>
  <c r="E219" s="1"/>
  <c r="E218" s="1"/>
  <c r="G221"/>
  <c r="G220" s="1"/>
  <c r="G219" s="1"/>
  <c r="G218" s="1"/>
  <c r="F281"/>
  <c r="F263" s="1"/>
  <c r="F257" s="1"/>
  <c r="F251" s="1"/>
  <c r="E583"/>
  <c r="E316"/>
  <c r="E74"/>
  <c r="E159"/>
  <c r="E242"/>
  <c r="E236" s="1"/>
  <c r="E515"/>
  <c r="F221"/>
  <c r="F220" s="1"/>
  <c r="F219" s="1"/>
  <c r="F218" s="1"/>
  <c r="E448"/>
  <c r="E190"/>
  <c r="E189" s="1"/>
  <c r="F462"/>
  <c r="F461" s="1"/>
  <c r="G462"/>
  <c r="G461" s="1"/>
  <c r="F387"/>
  <c r="F120"/>
  <c r="F113" s="1"/>
  <c r="F141"/>
  <c r="F140" s="1"/>
  <c r="F139" s="1"/>
  <c r="E358"/>
  <c r="E406"/>
  <c r="E405" s="1"/>
  <c r="E404" s="1"/>
  <c r="E264"/>
  <c r="G141"/>
  <c r="G140" s="1"/>
  <c r="G139" s="1"/>
  <c r="F330"/>
  <c r="F326" s="1"/>
  <c r="F325" s="1"/>
  <c r="F324" s="1"/>
  <c r="G74"/>
  <c r="G35"/>
  <c r="G34" s="1"/>
  <c r="G33" s="1"/>
  <c r="G149"/>
  <c r="G148" s="1"/>
  <c r="G147" s="1"/>
  <c r="G242"/>
  <c r="G236" s="1"/>
  <c r="G235" s="1"/>
  <c r="G234" s="1"/>
  <c r="G330"/>
  <c r="G326" s="1"/>
  <c r="G325" s="1"/>
  <c r="G324" s="1"/>
  <c r="F358"/>
  <c r="F365"/>
  <c r="G426"/>
  <c r="G421"/>
  <c r="G440"/>
  <c r="G439" s="1"/>
  <c r="F481"/>
  <c r="F480" s="1"/>
  <c r="F507"/>
  <c r="F506" s="1"/>
  <c r="G548"/>
  <c r="G540" s="1"/>
  <c r="G539" s="1"/>
  <c r="G538" s="1"/>
  <c r="G611"/>
  <c r="G610" s="1"/>
  <c r="G609" s="1"/>
  <c r="G608" s="1"/>
  <c r="G607" s="1"/>
  <c r="G634"/>
  <c r="G633" s="1"/>
  <c r="G632" s="1"/>
  <c r="G631" s="1"/>
  <c r="F74"/>
  <c r="F73" s="1"/>
  <c r="F35"/>
  <c r="F34" s="1"/>
  <c r="F33" s="1"/>
  <c r="G59"/>
  <c r="F149"/>
  <c r="F148" s="1"/>
  <c r="F147" s="1"/>
  <c r="F242"/>
  <c r="F236" s="1"/>
  <c r="F235" s="1"/>
  <c r="F234" s="1"/>
  <c r="G365"/>
  <c r="F426"/>
  <c r="F421"/>
  <c r="F440"/>
  <c r="F439" s="1"/>
  <c r="G481"/>
  <c r="G480" s="1"/>
  <c r="G507"/>
  <c r="G506" s="1"/>
  <c r="F548"/>
  <c r="F540" s="1"/>
  <c r="F539" s="1"/>
  <c r="F538" s="1"/>
  <c r="F583"/>
  <c r="F611"/>
  <c r="F610" s="1"/>
  <c r="F609" s="1"/>
  <c r="F608" s="1"/>
  <c r="F607" s="1"/>
  <c r="F634"/>
  <c r="F633" s="1"/>
  <c r="F632" s="1"/>
  <c r="F631" s="1"/>
  <c r="G120"/>
  <c r="G113" s="1"/>
  <c r="G190"/>
  <c r="G189" s="1"/>
  <c r="G432"/>
  <c r="G91"/>
  <c r="F190"/>
  <c r="F189" s="1"/>
  <c r="F432"/>
  <c r="F449"/>
  <c r="F448" s="1"/>
  <c r="G358"/>
  <c r="E462"/>
  <c r="E461" s="1"/>
  <c r="E365"/>
  <c r="E326"/>
  <c r="E338"/>
  <c r="E337" s="1"/>
  <c r="E141"/>
  <c r="E140" s="1"/>
  <c r="E139" s="1"/>
  <c r="E426"/>
  <c r="E421"/>
  <c r="E440"/>
  <c r="E439" s="1"/>
  <c r="E541"/>
  <c r="E571"/>
  <c r="G591"/>
  <c r="G590" s="1"/>
  <c r="G589" s="1"/>
  <c r="G583" s="1"/>
  <c r="E634"/>
  <c r="E633" s="1"/>
  <c r="E632" s="1"/>
  <c r="E631" s="1"/>
  <c r="E120"/>
  <c r="E113" s="1"/>
  <c r="E494"/>
  <c r="E481"/>
  <c r="E507"/>
  <c r="E611"/>
  <c r="E610" s="1"/>
  <c r="E609" s="1"/>
  <c r="E608" s="1"/>
  <c r="E607" s="1"/>
  <c r="E390"/>
  <c r="E432"/>
  <c r="E149"/>
  <c r="E148" s="1"/>
  <c r="E147" s="1"/>
  <c r="F184"/>
  <c r="E548"/>
  <c r="E554"/>
  <c r="E553" s="1"/>
  <c r="E560"/>
  <c r="G159"/>
  <c r="E168"/>
  <c r="G168"/>
  <c r="E184"/>
  <c r="G184"/>
  <c r="F159"/>
  <c r="F168"/>
  <c r="E35"/>
  <c r="E34" s="1"/>
  <c r="E33" s="1"/>
  <c r="E91"/>
  <c r="E480" l="1"/>
  <c r="G217"/>
  <c r="E506"/>
  <c r="E263"/>
  <c r="E257" s="1"/>
  <c r="E251" s="1"/>
  <c r="E389"/>
  <c r="E388" s="1"/>
  <c r="E387" s="1"/>
  <c r="E235"/>
  <c r="E234" s="1"/>
  <c r="E217" s="1"/>
  <c r="E540"/>
  <c r="E73"/>
  <c r="F217"/>
  <c r="F22"/>
  <c r="G420"/>
  <c r="G419" s="1"/>
  <c r="G354"/>
  <c r="G349" s="1"/>
  <c r="G343" s="1"/>
  <c r="F479"/>
  <c r="F478" s="1"/>
  <c r="F477" s="1"/>
  <c r="E158"/>
  <c r="E157" s="1"/>
  <c r="E156" s="1"/>
  <c r="E138" s="1"/>
  <c r="G531"/>
  <c r="G479"/>
  <c r="G478" s="1"/>
  <c r="G477" s="1"/>
  <c r="F531"/>
  <c r="F354"/>
  <c r="F349" s="1"/>
  <c r="F343" s="1"/>
  <c r="F420"/>
  <c r="F419" s="1"/>
  <c r="E22"/>
  <c r="F431"/>
  <c r="G73"/>
  <c r="G22" s="1"/>
  <c r="G431"/>
  <c r="G418" s="1"/>
  <c r="E354"/>
  <c r="E349" s="1"/>
  <c r="E343" s="1"/>
  <c r="E431"/>
  <c r="E325"/>
  <c r="E324" s="1"/>
  <c r="E420"/>
  <c r="E419" s="1"/>
  <c r="E479"/>
  <c r="E478" s="1"/>
  <c r="E477" s="1"/>
  <c r="E559"/>
  <c r="G158"/>
  <c r="G157" s="1"/>
  <c r="G156" s="1"/>
  <c r="G138" s="1"/>
  <c r="F158"/>
  <c r="F157" s="1"/>
  <c r="F156" s="1"/>
  <c r="E539" l="1"/>
  <c r="E538" s="1"/>
  <c r="E531" s="1"/>
  <c r="G323"/>
  <c r="G21" s="1"/>
  <c r="F418"/>
  <c r="F323" s="1"/>
  <c r="F138"/>
  <c r="E418"/>
  <c r="E323" s="1"/>
  <c r="E21" s="1"/>
  <c r="F21" l="1"/>
</calcChain>
</file>

<file path=xl/sharedStrings.xml><?xml version="1.0" encoding="utf-8"?>
<sst xmlns="http://schemas.openxmlformats.org/spreadsheetml/2006/main" count="1865" uniqueCount="770">
  <si>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</si>
  <si>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</si>
  <si>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</si>
  <si>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</si>
  <si>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</si>
  <si>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</si>
  <si>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</si>
  <si>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</si>
  <si>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</si>
  <si>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</si>
  <si>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</si>
  <si>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</si>
  <si>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</si>
  <si>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</si>
  <si>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</si>
  <si>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</si>
  <si>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</si>
  <si>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</si>
  <si>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</si>
  <si>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</si>
  <si>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</si>
  <si>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</si>
  <si>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</si>
  <si>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</si>
  <si>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</si>
  <si>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</si>
  <si>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</si>
  <si>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</si>
  <si>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</si>
  <si>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</si>
  <si>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</si>
  <si>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</si>
  <si>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</si>
  <si>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</si>
  <si>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</si>
  <si>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</si>
  <si>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</si>
  <si>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</si>
  <si>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</si>
  <si>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</si>
  <si>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</si>
  <si>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</si>
  <si>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</si>
  <si>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</si>
  <si>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</si>
  <si>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</si>
  <si>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</si>
  <si>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</si>
  <si>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</si>
  <si>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</si>
  <si>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</si>
  <si>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</si>
  <si>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</si>
  <si>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</si>
  <si>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</si>
  <si>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</si>
  <si>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</si>
  <si>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</si>
  <si>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</si>
  <si>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</si>
  <si>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</si>
  <si>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</si>
  <si>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</si>
  <si>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</si>
  <si>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</si>
  <si>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</si>
  <si>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</si>
  <si>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</si>
  <si>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</si>
  <si>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</si>
  <si>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</si>
  <si>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</si>
  <si>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</si>
  <si>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</si>
  <si>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</si>
  <si>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</si>
  <si>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</si>
  <si>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</si>
  <si>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</si>
  <si>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</si>
  <si>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</si>
  <si>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</si>
  <si>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</si>
  <si>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</si>
  <si>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</si>
  <si>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</si>
  <si>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</si>
  <si>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</si>
  <si>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</si>
  <si>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</si>
  <si>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</si>
  <si>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</si>
  <si>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</si>
  <si>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</si>
  <si>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</si>
  <si>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</si>
  <si>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</si>
  <si>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</si>
  <si>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</si>
  <si>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</si>
  <si>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</si>
  <si>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</si>
  <si>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</si>
  <si>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</si>
  <si>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</si>
  <si>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</si>
  <si>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</si>
  <si>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</si>
  <si>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</si>
  <si>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</si>
  <si>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</si>
  <si>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</si>
  <si>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</si>
  <si>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</si>
  <si>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</si>
  <si>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</si>
  <si>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</si>
  <si>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</si>
  <si>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</si>
  <si>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</si>
  <si>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</si>
  <si>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</si>
  <si>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</si>
  <si>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</si>
  <si>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</si>
  <si>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</si>
  <si>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</si>
  <si>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</si>
  <si>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</si>
  <si>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</si>
  <si>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</si>
  <si>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</si>
  <si>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</si>
  <si>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</si>
  <si>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</si>
  <si>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</si>
  <si>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</si>
  <si>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</si>
  <si>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</si>
  <si>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</si>
  <si>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</si>
  <si>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</si>
  <si>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</si>
  <si>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</si>
  <si>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</si>
  <si>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</si>
  <si>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</si>
  <si>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</si>
  <si>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</si>
  <si>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</si>
  <si>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</si>
  <si>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</si>
  <si>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</si>
  <si>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</si>
  <si>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</si>
  <si>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</si>
  <si>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</si>
  <si>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</si>
  <si>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</si>
  <si>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</si>
  <si>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</si>
  <si>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</si>
  <si>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</si>
  <si>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</si>
  <si>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</si>
  <si>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</si>
  <si>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</si>
  <si>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</si>
  <si>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</si>
  <si>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</si>
  <si>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</si>
  <si>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</si>
  <si>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</si>
  <si>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</si>
  <si>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</si>
  <si>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</si>
  <si>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</si>
  <si>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</si>
  <si>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</si>
  <si>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</si>
  <si>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</si>
  <si>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</si>
  <si>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</si>
  <si>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</si>
  <si>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</si>
  <si>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</si>
  <si>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</si>
  <si>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</si>
  <si>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</si>
  <si>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</si>
  <si>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</si>
  <si>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</si>
  <si>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</si>
  <si>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</si>
  <si>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</si>
  <si>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</si>
  <si>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</si>
  <si>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</si>
  <si>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</si>
  <si>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</si>
  <si>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</si>
  <si>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</si>
  <si>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</si>
  <si>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</si>
  <si>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</si>
  <si>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</si>
  <si>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</si>
  <si>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</si>
  <si>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</si>
  <si>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</si>
  <si>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</si>
  <si>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</si>
  <si>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</si>
  <si>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</si>
  <si>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</si>
  <si>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</si>
  <si>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</si>
  <si>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</si>
  <si>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</si>
  <si>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</si>
  <si>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</si>
  <si>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</si>
  <si>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</si>
  <si>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</si>
  <si>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</si>
  <si>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</si>
  <si>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</si>
  <si>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</si>
  <si>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</si>
  <si>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</si>
  <si>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</si>
  <si>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</si>
  <si>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</si>
  <si>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</si>
  <si>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</si>
  <si>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</si>
  <si>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</si>
  <si>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</si>
  <si>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</si>
  <si>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</si>
  <si>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</si>
  <si>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</si>
  <si>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</si>
  <si>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</si>
  <si>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</si>
  <si>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</si>
  <si>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</si>
  <si>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</si>
  <si>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</si>
  <si>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</si>
  <si>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</si>
  <si>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</si>
  <si>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</si>
  <si>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</si>
  <si>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</si>
  <si>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</si>
  <si>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</si>
  <si>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</si>
  <si>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</si>
  <si>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</si>
  <si>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</si>
  <si>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</si>
  <si>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</si>
  <si>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</si>
  <si>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</si>
  <si>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</si>
  <si>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</si>
  <si>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</si>
  <si>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</si>
  <si>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</si>
  <si>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</si>
  <si>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</si>
  <si>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</si>
  <si>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</si>
  <si>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</si>
  <si>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</si>
  <si>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</si>
  <si>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</si>
  <si>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</si>
  <si>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</si>
  <si>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</si>
  <si>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</si>
  <si>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</si>
  <si>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</si>
  <si>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</si>
  <si>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</si>
  <si>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</si>
  <si>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</si>
  <si>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</si>
  <si>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</si>
  <si>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</si>
  <si>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</si>
  <si>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</si>
  <si>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</si>
  <si>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</si>
  <si>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</si>
  <si>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</si>
  <si>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</si>
  <si>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</si>
  <si>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</si>
  <si>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</si>
  <si>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</si>
  <si>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</si>
  <si>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</si>
  <si>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</si>
  <si>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</si>
  <si>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</si>
  <si>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</si>
  <si>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</si>
  <si>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</si>
  <si>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</si>
  <si>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</si>
  <si>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</si>
  <si>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</si>
  <si>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</si>
  <si>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</si>
  <si>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</si>
  <si>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</si>
  <si>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</si>
  <si>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</si>
  <si>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</si>
  <si>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</si>
  <si>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</si>
  <si>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</si>
  <si>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</si>
  <si>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</si>
  <si>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</si>
  <si>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</si>
  <si>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</si>
  <si>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</si>
  <si>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</si>
  <si>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</si>
  <si>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</si>
  <si>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</si>
  <si>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</si>
  <si>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</si>
  <si>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</si>
  <si>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</si>
  <si>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</si>
  <si>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</si>
  <si>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</si>
  <si>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</si>
  <si>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</si>
  <si>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</si>
  <si>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</si>
  <si>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</si>
  <si>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</si>
  <si>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</si>
  <si>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</si>
  <si>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</si>
  <si>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</si>
  <si>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</si>
  <si>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</si>
  <si>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</si>
  <si>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</si>
  <si>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</si>
  <si>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</si>
  <si>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</si>
  <si>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</si>
  <si>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</si>
  <si>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</si>
  <si>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</si>
  <si>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</si>
  <si>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</si>
  <si>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</si>
  <si>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</si>
  <si>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</si>
  <si>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</si>
  <si>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</si>
  <si>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</si>
  <si>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</si>
  <si>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</si>
  <si>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</si>
  <si>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</si>
  <si>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</si>
  <si>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</si>
  <si>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</si>
  <si>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</si>
  <si>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</si>
  <si>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</si>
  <si>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</si>
  <si>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</si>
  <si>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</si>
  <si>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</si>
  <si>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</si>
  <si>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</si>
  <si>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</si>
  <si>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</si>
  <si>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</si>
  <si>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</si>
  <si>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</si>
  <si>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</si>
  <si>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</si>
  <si>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</si>
  <si>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</si>
  <si>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</si>
  <si>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</si>
  <si>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</si>
  <si>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</si>
  <si>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</si>
  <si>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</si>
  <si>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</si>
  <si>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</si>
  <si>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</si>
  <si>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</si>
  <si>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</si>
  <si>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</si>
  <si>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</si>
  <si>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</si>
  <si>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</si>
  <si>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</si>
  <si>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</si>
  <si>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</si>
  <si>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</si>
  <si>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</si>
  <si>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</si>
  <si>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</si>
  <si>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</si>
  <si>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</si>
  <si>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</si>
  <si>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</si>
  <si>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</si>
  <si>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</si>
  <si>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</si>
  <si>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</si>
  <si>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</si>
  <si>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</si>
  <si>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</si>
  <si>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</si>
  <si>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</si>
  <si>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</si>
  <si>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</si>
  <si>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</si>
  <si>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</si>
  <si>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</si>
  <si>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</si>
  <si>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</si>
  <si>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</si>
  <si>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</si>
  <si>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</si>
  <si>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</si>
  <si>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</si>
  <si>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</si>
  <si>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</si>
  <si>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</si>
  <si>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</si>
  <si>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</si>
  <si>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</si>
  <si>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</si>
  <si>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</si>
  <si>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</si>
  <si>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</si>
  <si>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</si>
  <si>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</si>
  <si>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</si>
  <si>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</si>
  <si>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</si>
  <si>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</si>
  <si>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</si>
  <si>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</si>
  <si>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</si>
  <si>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</si>
  <si>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</si>
  <si>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</si>
  <si>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</si>
  <si>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</si>
  <si>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</si>
  <si>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</si>
  <si>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</si>
  <si>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</si>
  <si>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</si>
  <si>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</si>
  <si>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</si>
  <si>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</si>
  <si>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</si>
  <si>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</si>
  <si>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</si>
  <si>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</si>
  <si>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</si>
  <si>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</si>
  <si>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</si>
  <si>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</si>
  <si>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</si>
  <si>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</si>
  <si>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</si>
  <si>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</si>
  <si>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</si>
  <si>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</si>
  <si>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</si>
  <si>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</si>
  <si>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</si>
  <si>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</si>
  <si>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</si>
  <si>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</si>
  <si>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</si>
  <si>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</si>
  <si>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</si>
  <si>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</si>
  <si>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</si>
  <si>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</si>
  <si>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</si>
  <si>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</si>
  <si>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</si>
  <si>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</si>
  <si>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</si>
  <si>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</si>
  <si>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</si>
  <si>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</si>
  <si>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</si>
  <si>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</si>
  <si>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</si>
  <si>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</si>
  <si>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</si>
  <si>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</si>
  <si>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</si>
  <si>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</si>
  <si>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</si>
  <si>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</si>
  <si>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</si>
  <si>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</si>
  <si>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</si>
  <si>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</si>
  <si>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</si>
  <si>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</si>
  <si>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</si>
  <si>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</si>
  <si>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</si>
  <si>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</si>
  <si>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</si>
  <si>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</si>
  <si>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</si>
  <si>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</si>
  <si>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</si>
  <si>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</si>
  <si>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</si>
  <si>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</si>
  <si>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</si>
  <si>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</si>
  <si>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</si>
  <si>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</si>
  <si>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</si>
  <si>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</si>
  <si>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</si>
  <si>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</si>
  <si>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</si>
  <si>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</si>
  <si>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</si>
  <si>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</si>
  <si>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</si>
  <si>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</si>
  <si>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</si>
  <si>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</si>
  <si>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</si>
  <si>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</si>
  <si>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</si>
  <si>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</si>
  <si>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</si>
  <si>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</si>
  <si>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</si>
  <si>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</si>
  <si>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</si>
  <si>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</si>
  <si>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</si>
  <si>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</si>
  <si>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</si>
  <si>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</si>
  <si>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</si>
  <si>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</si>
  <si>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</si>
  <si>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</si>
  <si>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</si>
  <si>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</si>
  <si>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</si>
  <si>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</si>
  <si>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</si>
  <si>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</si>
  <si>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</si>
  <si>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</si>
  <si>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</si>
  <si>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</si>
  <si>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</si>
  <si>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</si>
  <si>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</si>
  <si>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</si>
  <si>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</si>
  <si>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</si>
  <si>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</si>
  <si>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</si>
  <si>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</si>
  <si>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</si>
  <si>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</si>
  <si>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</si>
  <si>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</si>
  <si>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</si>
  <si>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</si>
  <si>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</si>
  <si>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</si>
  <si>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</si>
  <si>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</si>
  <si>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</si>
  <si>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</si>
  <si>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</si>
  <si>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</si>
  <si>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</si>
  <si>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</si>
  <si>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</si>
  <si>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</si>
  <si>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</si>
  <si>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</si>
  <si>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</si>
  <si>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</si>
  <si>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</si>
  <si>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</si>
  <si>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</si>
  <si>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</si>
  <si>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</si>
  <si>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</si>
  <si>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</si>
  <si>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</si>
  <si>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</si>
  <si>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</si>
  <si>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</si>
  <si>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</si>
  <si>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</si>
  <si>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</si>
  <si>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</si>
  <si>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</si>
  <si>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</si>
  <si>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</si>
  <si>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</si>
  <si>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</si>
  <si>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</si>
  <si>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</si>
  <si>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</si>
  <si>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</si>
  <si>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</si>
  <si>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</si>
  <si>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</si>
  <si>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</si>
  <si>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</si>
  <si>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</si>
  <si>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</si>
  <si>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</si>
  <si>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</si>
  <si>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</si>
  <si>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</si>
  <si>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</si>
  <si>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</si>
  <si>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</si>
  <si>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</si>
  <si>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</si>
  <si>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</si>
  <si>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</si>
  <si>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</si>
  <si>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</si>
  <si>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</si>
  <si>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</si>
  <si>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</si>
  <si>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</si>
  <si>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</si>
  <si>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</si>
  <si>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</si>
  <si>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</si>
  <si>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</si>
  <si>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</si>
  <si>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</si>
  <si>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</si>
  <si>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</si>
  <si>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</si>
  <si>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</si>
  <si>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</si>
  <si>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</si>
  <si>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</si>
  <si>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</si>
  <si>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</si>
  <si>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</si>
  <si>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</si>
  <si>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</si>
  <si>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</si>
  <si>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</si>
  <si>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</si>
  <si>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</si>
  <si>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</si>
  <si>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</si>
  <si>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</si>
  <si>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</si>
  <si>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</si>
  <si>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</si>
  <si>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</si>
  <si>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</si>
  <si>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</si>
  <si>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</si>
  <si>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</si>
  <si>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</si>
  <si>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</si>
  <si>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</si>
  <si>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</si>
  <si>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</si>
  <si>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</si>
  <si>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</si>
  <si>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</si>
  <si>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</si>
  <si>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</si>
  <si>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9930010920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</si>
  <si>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</si>
  <si>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</si>
  <si>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</si>
  <si>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1920219001</t>
  </si>
  <si>
    <t>1920219003</t>
  </si>
  <si>
    <t>1920219005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</si>
  <si>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</si>
  <si>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</si>
  <si>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</si>
  <si>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9930019301</t>
  </si>
  <si>
    <t>9930019303</t>
  </si>
  <si>
    <t>9930019305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</si>
  <si>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</si>
  <si>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</si>
  <si>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1430200000</t>
  </si>
  <si>
    <t>1430220210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</si>
  <si>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</si>
  <si>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</si>
  <si>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</si>
  <si>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</si>
  <si>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1740120140</t>
  </si>
  <si>
    <t>Проведение текущего ремонта организаций дополнительного образования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</si>
  <si>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</si>
  <si>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</si>
  <si>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</si>
  <si>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</si>
  <si>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</si>
  <si>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</si>
  <si>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</si>
  <si>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</si>
  <si>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</si>
  <si>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</si>
  <si>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</si>
  <si>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</si>
  <si>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</si>
  <si>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</si>
  <si>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</si>
  <si>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</si>
  <si>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</si>
  <si>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</si>
  <si>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</si>
  <si>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</si>
  <si>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кредиторской задолженности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</si>
  <si>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</si>
  <si>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</si>
  <si>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</si>
  <si>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</si>
  <si>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</si>
  <si>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</si>
  <si>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</si>
  <si>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Комплектование книжных фондов библиотек муниципальных образований Тверской области</t>
  </si>
  <si>
    <t>14103L519F</t>
  </si>
  <si>
    <t>1410200000</t>
  </si>
  <si>
    <t>1410220210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</si>
  <si>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</si>
  <si>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</si>
  <si>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</si>
  <si>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</si>
  <si>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1910620610</t>
  </si>
  <si>
    <t>1910620620</t>
  </si>
  <si>
    <t>Содержание жилого фонда</t>
  </si>
  <si>
    <t>1740110440</t>
  </si>
  <si>
    <t>Субсидии на укрепление материально-технической базы муниципальных общеобразовательных организаций</t>
  </si>
  <si>
    <t>1520120120</t>
  </si>
  <si>
    <t>Укрепление материально-технической базу МБУ МСПЦ "Кировец"</t>
  </si>
  <si>
    <t>от 22.12.2021 № 196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</si>
</sst>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3" fillId="7" borderId="0"/>
    <xf numFmtId="0" fontId="20" fillId="0" borderId="16">
      <alignment horizontal="center" vertical="center" wrapText="1"/>
    </xf>
    <xf numFmtId="1" fontId="20" fillId="0" borderId="16">
      <alignment horizontal="left" vertical="top" wrapText="1" indent="2"/>
    </xf>
    <xf numFmtId="0" fontId="20" fillId="0" borderId="0"/>
    <xf numFmtId="1" fontId="20" fillId="0" borderId="16">
      <alignment horizontal="center" vertical="top" shrinkToFit="1"/>
    </xf>
    <xf numFmtId="0" fontId="13" fillId="0" borderId="16">
      <alignment horizontal="left"/>
    </xf>
    <xf numFmtId="4" fontId="20" fillId="0" borderId="16">
      <alignment horizontal="right" vertical="top" shrinkToFit="1"/>
    </xf>
    <xf numFmtId="4" fontId="13" fillId="5" borderId="16">
      <alignment horizontal="right" vertical="top" shrinkToFit="1"/>
    </xf>
    <xf numFmtId="0" fontId="20" fillId="0" borderId="0">
      <alignment wrapText="1"/>
    </xf>
    <xf numFmtId="0" fontId="20" fillId="0" borderId="0">
      <alignment horizontal="left" wrapText="1"/>
    </xf>
    <xf numFmtId="10" fontId="20" fillId="0" borderId="16">
      <alignment horizontal="right" vertical="top" shrinkToFit="1"/>
    </xf>
    <xf numFmtId="10" fontId="13" fillId="5" borderId="16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horizontal="right"/>
    </xf>
    <xf numFmtId="0" fontId="20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9" fillId="0" borderId="0"/>
    <xf numFmtId="0" fontId="24" fillId="0" borderId="0"/>
    <xf numFmtId="0" fontId="25" fillId="7" borderId="0"/>
    <xf numFmtId="0" fontId="24" fillId="0" borderId="0"/>
  </cellStyleXfs>
  <cellXfs count="28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justify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18" fillId="0" borderId="16" xfId="28" applyNumberFormat="1" applyFont="1" applyProtection="1">
      <alignment vertical="top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9"/>
  <sheetViews>
    <sheetView tabSelected="1" topLeftCell="A3" workbookViewId="0">
      <selection activeCell="N7" sqref="N7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268"/>
      <c r="B1" s="268"/>
      <c r="C1" s="268"/>
      <c r="D1" s="268"/>
      <c r="E1" s="268"/>
      <c r="F1" s="268"/>
      <c r="G1" s="268"/>
    </row>
    <row r="2" spans="1:7" hidden="1">
      <c r="A2" s="268"/>
      <c r="B2" s="268"/>
      <c r="C2" s="268"/>
      <c r="D2" s="268"/>
      <c r="E2" s="268"/>
      <c r="F2" s="268"/>
      <c r="G2" s="268"/>
    </row>
    <row r="3" spans="1:7" s="183" customFormat="1">
      <c r="A3" s="271" t="s">
        <v>695</v>
      </c>
      <c r="B3" s="271"/>
      <c r="C3" s="271"/>
      <c r="D3" s="271"/>
      <c r="E3" s="271"/>
      <c r="F3" s="271"/>
      <c r="G3" s="271"/>
    </row>
    <row r="4" spans="1:7" s="183" customFormat="1">
      <c r="A4" s="271" t="s">
        <v>696</v>
      </c>
      <c r="B4" s="271"/>
      <c r="C4" s="271"/>
      <c r="D4" s="271"/>
      <c r="E4" s="271"/>
      <c r="F4" s="271"/>
      <c r="G4" s="271"/>
    </row>
    <row r="5" spans="1:7" s="183" customFormat="1">
      <c r="A5" s="271" t="s">
        <v>769</v>
      </c>
      <c r="B5" s="271"/>
      <c r="C5" s="271"/>
      <c r="D5" s="271"/>
      <c r="E5" s="271"/>
      <c r="F5" s="271"/>
      <c r="G5" s="271"/>
    </row>
    <row r="6" spans="1:7" s="89" customFormat="1">
      <c r="A6" s="269" t="s">
        <v>478</v>
      </c>
      <c r="B6" s="270"/>
      <c r="C6" s="270"/>
      <c r="D6" s="270"/>
      <c r="E6" s="270"/>
      <c r="F6" s="270"/>
      <c r="G6" s="270"/>
    </row>
    <row r="7" spans="1:7" s="89" customFormat="1">
      <c r="A7" s="269" t="s">
        <v>617</v>
      </c>
      <c r="B7" s="270"/>
      <c r="C7" s="270"/>
      <c r="D7" s="270"/>
      <c r="E7" s="270"/>
      <c r="F7" s="270"/>
      <c r="G7" s="270"/>
    </row>
    <row r="8" spans="1:7" s="89" customFormat="1">
      <c r="A8" s="269" t="s">
        <v>664</v>
      </c>
      <c r="B8" s="270"/>
      <c r="C8" s="270"/>
      <c r="D8" s="270"/>
      <c r="E8" s="270"/>
      <c r="F8" s="270"/>
      <c r="G8" s="270"/>
    </row>
    <row r="9" spans="1:7">
      <c r="A9" s="269" t="s">
        <v>479</v>
      </c>
      <c r="B9" s="270"/>
      <c r="C9" s="270"/>
      <c r="D9" s="270"/>
      <c r="E9" s="270"/>
      <c r="F9" s="270"/>
      <c r="G9" s="270"/>
    </row>
    <row r="10" spans="1:7">
      <c r="A10" s="269" t="s">
        <v>554</v>
      </c>
      <c r="B10" s="270"/>
      <c r="C10" s="270"/>
      <c r="D10" s="270"/>
      <c r="E10" s="270"/>
      <c r="F10" s="270"/>
      <c r="G10" s="270"/>
    </row>
    <row r="11" spans="1:7">
      <c r="A11" s="269"/>
      <c r="B11" s="270"/>
      <c r="C11" s="270"/>
      <c r="D11" s="270"/>
      <c r="E11" s="270"/>
      <c r="F11" s="270"/>
      <c r="G11" s="270"/>
    </row>
    <row r="12" spans="1:7">
      <c r="A12" s="276"/>
      <c r="B12" s="276"/>
      <c r="C12" s="276"/>
      <c r="D12" s="276"/>
      <c r="E12" s="276"/>
      <c r="F12" s="276"/>
      <c r="G12" s="276"/>
    </row>
    <row r="13" spans="1:7">
      <c r="A13" s="276" t="s">
        <v>141</v>
      </c>
      <c r="B13" s="276"/>
      <c r="C13" s="276"/>
      <c r="D13" s="276"/>
      <c r="E13" s="276"/>
      <c r="F13" s="276"/>
      <c r="G13" s="276"/>
    </row>
    <row r="14" spans="1:7">
      <c r="A14" s="275" t="s">
        <v>142</v>
      </c>
      <c r="B14" s="275"/>
      <c r="C14" s="275"/>
      <c r="D14" s="275"/>
      <c r="E14" s="275"/>
      <c r="F14" s="275"/>
      <c r="G14" s="275"/>
    </row>
    <row r="15" spans="1:7">
      <c r="A15" s="275" t="s">
        <v>143</v>
      </c>
      <c r="B15" s="275"/>
      <c r="C15" s="275"/>
      <c r="D15" s="275"/>
      <c r="E15" s="275"/>
      <c r="F15" s="275"/>
      <c r="G15" s="275"/>
    </row>
    <row r="16" spans="1:7">
      <c r="A16" s="274" t="s">
        <v>555</v>
      </c>
      <c r="B16" s="274"/>
      <c r="C16" s="274"/>
      <c r="D16" s="274"/>
      <c r="E16" s="274"/>
      <c r="F16" s="274"/>
      <c r="G16" s="274"/>
    </row>
    <row r="17" spans="1:7" ht="21.75" customHeight="1">
      <c r="A17" s="272" t="s">
        <v>29</v>
      </c>
      <c r="B17" s="272" t="s">
        <v>30</v>
      </c>
      <c r="C17" s="272" t="s">
        <v>31</v>
      </c>
      <c r="D17" s="273" t="s">
        <v>32</v>
      </c>
      <c r="E17" s="277" t="s">
        <v>251</v>
      </c>
      <c r="F17" s="278"/>
      <c r="G17" s="279"/>
    </row>
    <row r="18" spans="1:7" ht="22.5" customHeight="1">
      <c r="A18" s="272" t="s">
        <v>33</v>
      </c>
      <c r="B18" s="272" t="s">
        <v>33</v>
      </c>
      <c r="C18" s="272" t="s">
        <v>33</v>
      </c>
      <c r="D18" s="272" t="s">
        <v>33</v>
      </c>
      <c r="E18" s="282" t="s">
        <v>24</v>
      </c>
      <c r="F18" s="280" t="s">
        <v>252</v>
      </c>
      <c r="G18" s="281"/>
    </row>
    <row r="19" spans="1:7" ht="18.75" customHeight="1">
      <c r="A19" s="272" t="s">
        <v>33</v>
      </c>
      <c r="B19" s="272" t="s">
        <v>33</v>
      </c>
      <c r="C19" s="272" t="s">
        <v>33</v>
      </c>
      <c r="D19" s="272" t="s">
        <v>33</v>
      </c>
      <c r="E19" s="283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E22+E105+E113+E138+E217+E323+E477+E531+E607+E631</f>
        <v>380764513.89999998</v>
      </c>
      <c r="F21" s="27">
        <f>F22+F105+F113+F138+F217+F323+F477+F531+F607+F631</f>
        <v>305784140</v>
      </c>
      <c r="G21" s="36">
        <f>G22+G105+G113+G138+G217+G323+G477+G531+G607+G631</f>
        <v>294241120</v>
      </c>
    </row>
    <row r="22" spans="1:7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E23+E28+E33+E53+E59+E69+E73</f>
        <v>50694652.810000002</v>
      </c>
      <c r="F22" s="27">
        <f>F23+F28+F33+F53+F59+F69+F73</f>
        <v>45065678.049999997</v>
      </c>
      <c r="G22" s="34">
        <f>G23+G28+G33+G53+G59+G69+G73</f>
        <v>44670113</v>
      </c>
    </row>
    <row r="23" spans="1:7" ht="41.4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1425912</v>
      </c>
      <c r="F23" s="28">
        <f t="shared" si="0"/>
        <v>1314048</v>
      </c>
      <c r="G23" s="35">
        <f t="shared" si="0"/>
        <v>1314048</v>
      </c>
    </row>
    <row r="24" spans="1:7" ht="82.8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1425912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1425912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1425912</v>
      </c>
      <c r="F26" s="28">
        <f t="shared" si="0"/>
        <v>1314048</v>
      </c>
      <c r="G26" s="35">
        <f t="shared" si="0"/>
        <v>1314048</v>
      </c>
    </row>
    <row r="27" spans="1:7" ht="27.6">
      <c r="A27" s="38" t="s">
        <v>37</v>
      </c>
      <c r="B27" s="7" t="s">
        <v>300</v>
      </c>
      <c r="C27" s="38">
        <v>120</v>
      </c>
      <c r="D27" s="4" t="s">
        <v>144</v>
      </c>
      <c r="E27" s="28">
        <v>1425912</v>
      </c>
      <c r="F27" s="28">
        <v>1314048</v>
      </c>
      <c r="G27" s="35">
        <v>1314048</v>
      </c>
    </row>
    <row r="28" spans="1:7" ht="55.2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1.4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1.4">
      <c r="A31" s="7" t="s">
        <v>480</v>
      </c>
      <c r="B31" s="171" t="s">
        <v>669</v>
      </c>
      <c r="C31" s="90">
        <v>240</v>
      </c>
      <c r="D31" s="4" t="s">
        <v>145</v>
      </c>
      <c r="E31" s="28">
        <v>19470</v>
      </c>
      <c r="F31" s="28">
        <v>18000</v>
      </c>
      <c r="G31" s="35">
        <v>18000</v>
      </c>
    </row>
    <row r="32" spans="1:7" s="89" customFormat="1" ht="27.6">
      <c r="A32" s="7" t="s">
        <v>480</v>
      </c>
      <c r="B32" s="171" t="s">
        <v>669</v>
      </c>
      <c r="C32" s="94">
        <v>120</v>
      </c>
      <c r="D32" s="4" t="s">
        <v>144</v>
      </c>
      <c r="E32" s="28">
        <v>101070</v>
      </c>
      <c r="F32" s="28">
        <v>90000</v>
      </c>
      <c r="G32" s="35">
        <v>90000</v>
      </c>
    </row>
    <row r="33" spans="1:7" s="89" customFormat="1" ht="69">
      <c r="A33" s="7" t="s">
        <v>41</v>
      </c>
      <c r="B33" s="7"/>
      <c r="C33" s="38"/>
      <c r="D33" s="4" t="s">
        <v>42</v>
      </c>
      <c r="E33" s="28">
        <f>E34+E47</f>
        <v>33556516.810000002</v>
      </c>
      <c r="F33" s="28">
        <f>F34+F47</f>
        <v>28790309.050000001</v>
      </c>
      <c r="G33" s="35">
        <f>G34+G47</f>
        <v>28474425</v>
      </c>
    </row>
    <row r="34" spans="1:7" s="89" customFormat="1" ht="82.8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33218316.809999999</v>
      </c>
      <c r="F34" s="28">
        <f>F35</f>
        <v>28448909.050000001</v>
      </c>
      <c r="G34" s="35">
        <f>G35</f>
        <v>28129725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E36+E41+E43</f>
        <v>33218316.809999999</v>
      </c>
      <c r="F35" s="28">
        <f>F36+F41+F43</f>
        <v>28448909.050000001</v>
      </c>
      <c r="G35" s="35">
        <f>G36+G41+G43</f>
        <v>28129725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E37+E38+E39+E40</f>
        <v>31115416.809999999</v>
      </c>
      <c r="F36" s="28">
        <f>F37+F38+F40</f>
        <v>26253509.050000001</v>
      </c>
      <c r="G36" s="35">
        <f>G37+G38+G40</f>
        <v>25835525</v>
      </c>
    </row>
    <row r="37" spans="1:7" ht="27.6">
      <c r="A37" s="7" t="s">
        <v>41</v>
      </c>
      <c r="B37" s="7" t="s">
        <v>301</v>
      </c>
      <c r="C37" s="38">
        <v>120</v>
      </c>
      <c r="D37" s="4" t="s">
        <v>144</v>
      </c>
      <c r="E37" s="28">
        <v>19672982</v>
      </c>
      <c r="F37" s="28">
        <v>18961915</v>
      </c>
      <c r="G37" s="35">
        <v>17961915</v>
      </c>
    </row>
    <row r="38" spans="1:7" ht="41.4">
      <c r="A38" s="7" t="s">
        <v>41</v>
      </c>
      <c r="B38" s="7" t="s">
        <v>301</v>
      </c>
      <c r="C38" s="38">
        <v>240</v>
      </c>
      <c r="D38" s="4" t="s">
        <v>145</v>
      </c>
      <c r="E38" s="28">
        <v>11185892</v>
      </c>
      <c r="F38" s="28">
        <v>7268094.0499999998</v>
      </c>
      <c r="G38" s="35">
        <v>7850110</v>
      </c>
    </row>
    <row r="39" spans="1:7" s="259" customFormat="1">
      <c r="A39" s="252" t="s">
        <v>41</v>
      </c>
      <c r="B39" s="252" t="s">
        <v>301</v>
      </c>
      <c r="C39" s="266">
        <v>830</v>
      </c>
      <c r="D39" s="260" t="s">
        <v>692</v>
      </c>
      <c r="E39" s="261">
        <v>3042.81</v>
      </c>
      <c r="F39" s="261">
        <v>0</v>
      </c>
      <c r="G39" s="263">
        <v>0</v>
      </c>
    </row>
    <row r="40" spans="1:7">
      <c r="A40" s="7" t="s">
        <v>41</v>
      </c>
      <c r="B40" s="7" t="s">
        <v>301</v>
      </c>
      <c r="C40" s="38">
        <v>850</v>
      </c>
      <c r="D40" s="4" t="s">
        <v>146</v>
      </c>
      <c r="E40" s="28">
        <v>253500</v>
      </c>
      <c r="F40" s="28">
        <v>23500</v>
      </c>
      <c r="G40" s="35">
        <v>23500</v>
      </c>
    </row>
    <row r="41" spans="1:7" ht="69">
      <c r="A41" s="7" t="s">
        <v>41</v>
      </c>
      <c r="B41" s="7" t="s">
        <v>302</v>
      </c>
      <c r="C41" s="38"/>
      <c r="D41" s="4" t="s">
        <v>523</v>
      </c>
      <c r="E41" s="28">
        <f>E42</f>
        <v>2102900</v>
      </c>
      <c r="F41" s="28">
        <f>F42</f>
        <v>2195400</v>
      </c>
      <c r="G41" s="35">
        <f>G42</f>
        <v>2294200</v>
      </c>
    </row>
    <row r="42" spans="1:7" ht="41.4">
      <c r="A42" s="7" t="s">
        <v>41</v>
      </c>
      <c r="B42" s="7" t="s">
        <v>302</v>
      </c>
      <c r="C42" s="93">
        <v>240</v>
      </c>
      <c r="D42" s="4" t="s">
        <v>145</v>
      </c>
      <c r="E42" s="28">
        <v>2102900</v>
      </c>
      <c r="F42" s="28">
        <v>2195400</v>
      </c>
      <c r="G42" s="35">
        <v>2294200</v>
      </c>
    </row>
    <row r="43" spans="1:7" ht="55.2">
      <c r="A43" s="7" t="s">
        <v>41</v>
      </c>
      <c r="B43" s="7" t="s">
        <v>522</v>
      </c>
      <c r="C43" s="93"/>
      <c r="D43" s="72" t="s">
        <v>611</v>
      </c>
      <c r="E43" s="28">
        <v>0</v>
      </c>
      <c r="F43" s="28">
        <f>F44+F45+F46</f>
        <v>0</v>
      </c>
      <c r="G43" s="35">
        <f>G44+G45+G46</f>
        <v>0</v>
      </c>
    </row>
    <row r="44" spans="1:7" ht="27.6">
      <c r="A44" s="7" t="s">
        <v>41</v>
      </c>
      <c r="B44" s="7" t="s">
        <v>522</v>
      </c>
      <c r="C44" s="93">
        <v>120</v>
      </c>
      <c r="D44" s="4" t="s">
        <v>144</v>
      </c>
      <c r="E44" s="28">
        <v>0</v>
      </c>
      <c r="F44" s="28">
        <v>0</v>
      </c>
      <c r="G44" s="35">
        <v>0</v>
      </c>
    </row>
    <row r="45" spans="1:7" s="89" customFormat="1" ht="41.4">
      <c r="A45" s="7" t="s">
        <v>41</v>
      </c>
      <c r="B45" s="7" t="s">
        <v>522</v>
      </c>
      <c r="C45" s="93">
        <v>240</v>
      </c>
      <c r="D45" s="4" t="s">
        <v>145</v>
      </c>
      <c r="E45" s="28">
        <v>0</v>
      </c>
      <c r="F45" s="28">
        <v>0</v>
      </c>
      <c r="G45" s="35">
        <v>0</v>
      </c>
    </row>
    <row r="46" spans="1:7" s="89" customFormat="1" ht="61.5" customHeight="1">
      <c r="A46" s="7" t="s">
        <v>41</v>
      </c>
      <c r="B46" s="7" t="s">
        <v>522</v>
      </c>
      <c r="C46" s="93">
        <v>850</v>
      </c>
      <c r="D46" s="4" t="s">
        <v>146</v>
      </c>
      <c r="E46" s="28">
        <v>0</v>
      </c>
      <c r="F46" s="28">
        <v>0</v>
      </c>
      <c r="G46" s="35">
        <v>0</v>
      </c>
    </row>
    <row r="47" spans="1:7" s="89" customFormat="1" ht="99" customHeight="1">
      <c r="A47" s="96" t="s">
        <v>41</v>
      </c>
      <c r="B47" s="7" t="s">
        <v>150</v>
      </c>
      <c r="C47" s="38"/>
      <c r="D47" s="170" t="s">
        <v>561</v>
      </c>
      <c r="E47" s="28">
        <f t="shared" ref="E47:G49" si="2">E48</f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74.25" customHeight="1">
      <c r="A48" s="7" t="s">
        <v>41</v>
      </c>
      <c r="B48" s="7" t="s">
        <v>151</v>
      </c>
      <c r="C48" s="38"/>
      <c r="D48" s="170" t="s">
        <v>612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s="89" customFormat="1" ht="58.5" customHeight="1">
      <c r="A49" s="7" t="s">
        <v>41</v>
      </c>
      <c r="B49" s="7" t="s">
        <v>534</v>
      </c>
      <c r="C49" s="38"/>
      <c r="D49" s="20" t="s">
        <v>279</v>
      </c>
      <c r="E49" s="28">
        <f t="shared" si="2"/>
        <v>338200</v>
      </c>
      <c r="F49" s="28">
        <f t="shared" si="2"/>
        <v>341400</v>
      </c>
      <c r="G49" s="35">
        <f t="shared" si="2"/>
        <v>344700</v>
      </c>
    </row>
    <row r="50" spans="1:7" ht="69">
      <c r="A50" s="7" t="s">
        <v>41</v>
      </c>
      <c r="B50" s="7" t="s">
        <v>535</v>
      </c>
      <c r="C50" s="38"/>
      <c r="D50" s="20" t="s">
        <v>278</v>
      </c>
      <c r="E50" s="28">
        <f>E51+E52</f>
        <v>338200</v>
      </c>
      <c r="F50" s="28">
        <f>F51+F52</f>
        <v>341400</v>
      </c>
      <c r="G50" s="35">
        <f>G51+G52</f>
        <v>344700</v>
      </c>
    </row>
    <row r="51" spans="1:7" ht="27.6">
      <c r="A51" s="7" t="s">
        <v>41</v>
      </c>
      <c r="B51" s="7" t="s">
        <v>535</v>
      </c>
      <c r="C51" s="38">
        <v>120</v>
      </c>
      <c r="D51" s="4" t="s">
        <v>144</v>
      </c>
      <c r="E51" s="28">
        <v>287155</v>
      </c>
      <c r="F51" s="28">
        <v>290355</v>
      </c>
      <c r="G51" s="35">
        <v>293655</v>
      </c>
    </row>
    <row r="52" spans="1:7" ht="41.4">
      <c r="A52" s="7" t="s">
        <v>41</v>
      </c>
      <c r="B52" s="7" t="s">
        <v>535</v>
      </c>
      <c r="C52" s="38">
        <v>240</v>
      </c>
      <c r="D52" s="8" t="s">
        <v>145</v>
      </c>
      <c r="E52" s="28">
        <v>51045</v>
      </c>
      <c r="F52" s="28">
        <v>51045</v>
      </c>
      <c r="G52" s="35">
        <v>51045</v>
      </c>
    </row>
    <row r="53" spans="1:7">
      <c r="A53" s="7" t="s">
        <v>273</v>
      </c>
      <c r="B53" s="7"/>
      <c r="C53" s="38"/>
      <c r="D53" s="8" t="s">
        <v>274</v>
      </c>
      <c r="E53" s="28">
        <f t="shared" ref="E53:G57" si="3">E54</f>
        <v>9300</v>
      </c>
      <c r="F53" s="28">
        <f t="shared" si="3"/>
        <v>55900</v>
      </c>
      <c r="G53" s="35">
        <f t="shared" si="3"/>
        <v>4500</v>
      </c>
    </row>
    <row r="54" spans="1:7" ht="82.8">
      <c r="A54" s="7" t="s">
        <v>273</v>
      </c>
      <c r="B54" s="7" t="s">
        <v>147</v>
      </c>
      <c r="C54" s="38"/>
      <c r="D54" s="170" t="s">
        <v>557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96.6">
      <c r="A55" s="7" t="s">
        <v>273</v>
      </c>
      <c r="B55" s="7" t="s">
        <v>152</v>
      </c>
      <c r="C55" s="38"/>
      <c r="D55" s="180" t="s">
        <v>106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69">
      <c r="A56" s="7" t="s">
        <v>273</v>
      </c>
      <c r="B56" s="7" t="s">
        <v>276</v>
      </c>
      <c r="C56" s="38"/>
      <c r="D56" s="21" t="s">
        <v>275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69">
      <c r="A57" s="7" t="s">
        <v>273</v>
      </c>
      <c r="B57" s="7" t="s">
        <v>12</v>
      </c>
      <c r="C57" s="38"/>
      <c r="D57" s="8" t="s">
        <v>277</v>
      </c>
      <c r="E57" s="28">
        <f t="shared" si="3"/>
        <v>9300</v>
      </c>
      <c r="F57" s="28">
        <f t="shared" si="3"/>
        <v>55900</v>
      </c>
      <c r="G57" s="35">
        <f t="shared" si="3"/>
        <v>4500</v>
      </c>
    </row>
    <row r="58" spans="1:7" ht="41.4">
      <c r="A58" s="7" t="s">
        <v>273</v>
      </c>
      <c r="B58" s="7" t="s">
        <v>12</v>
      </c>
      <c r="C58" s="38">
        <v>240</v>
      </c>
      <c r="D58" s="4" t="s">
        <v>145</v>
      </c>
      <c r="E58" s="28">
        <v>9300</v>
      </c>
      <c r="F58" s="28">
        <v>55900</v>
      </c>
      <c r="G58" s="35">
        <v>4500</v>
      </c>
    </row>
    <row r="59" spans="1:7" ht="55.2">
      <c r="A59" s="7" t="s">
        <v>85</v>
      </c>
      <c r="B59" s="7"/>
      <c r="C59" s="10"/>
      <c r="D59" s="4" t="s">
        <v>86</v>
      </c>
      <c r="E59" s="28">
        <f>E60+E66</f>
        <v>8264314</v>
      </c>
      <c r="F59" s="28">
        <f>F60+F66</f>
        <v>8029483</v>
      </c>
      <c r="G59" s="35">
        <f>G60+G66</f>
        <v>8000502</v>
      </c>
    </row>
    <row r="60" spans="1:7" ht="82.8">
      <c r="A60" s="7" t="s">
        <v>85</v>
      </c>
      <c r="B60" s="7" t="s">
        <v>153</v>
      </c>
      <c r="C60" s="10"/>
      <c r="D60" s="170" t="s">
        <v>558</v>
      </c>
      <c r="E60" s="28">
        <f t="shared" ref="E60:G61" si="4">E61</f>
        <v>7999831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154</v>
      </c>
      <c r="C61" s="10"/>
      <c r="D61" s="4" t="s">
        <v>43</v>
      </c>
      <c r="E61" s="28">
        <f t="shared" si="4"/>
        <v>7999831</v>
      </c>
      <c r="F61" s="28">
        <f t="shared" si="4"/>
        <v>7765000</v>
      </c>
      <c r="G61" s="35">
        <f t="shared" si="4"/>
        <v>7736019</v>
      </c>
    </row>
    <row r="62" spans="1:7">
      <c r="A62" s="7" t="s">
        <v>85</v>
      </c>
      <c r="B62" s="7" t="s">
        <v>303</v>
      </c>
      <c r="C62" s="10"/>
      <c r="D62" s="4" t="s">
        <v>118</v>
      </c>
      <c r="E62" s="28">
        <f>E63+E64+E65</f>
        <v>7999831</v>
      </c>
      <c r="F62" s="28">
        <f>F63+F64+F65</f>
        <v>7765000</v>
      </c>
      <c r="G62" s="35">
        <f>G63+G64+G65</f>
        <v>7736019</v>
      </c>
    </row>
    <row r="63" spans="1:7" ht="27.6">
      <c r="A63" s="7" t="s">
        <v>85</v>
      </c>
      <c r="B63" s="7" t="s">
        <v>303</v>
      </c>
      <c r="C63" s="10">
        <v>120</v>
      </c>
      <c r="D63" s="4" t="s">
        <v>144</v>
      </c>
      <c r="E63" s="28">
        <v>5864353</v>
      </c>
      <c r="F63" s="28">
        <v>5670000</v>
      </c>
      <c r="G63" s="35">
        <v>5670000</v>
      </c>
    </row>
    <row r="64" spans="1:7" ht="41.4">
      <c r="A64" s="7" t="s">
        <v>85</v>
      </c>
      <c r="B64" s="7" t="s">
        <v>303</v>
      </c>
      <c r="C64" s="10">
        <v>240</v>
      </c>
      <c r="D64" s="4" t="s">
        <v>145</v>
      </c>
      <c r="E64" s="28">
        <v>2132478</v>
      </c>
      <c r="F64" s="28">
        <v>2092000</v>
      </c>
      <c r="G64" s="35">
        <v>2063019</v>
      </c>
    </row>
    <row r="65" spans="1:7">
      <c r="A65" s="7" t="s">
        <v>85</v>
      </c>
      <c r="B65" s="7" t="s">
        <v>303</v>
      </c>
      <c r="C65" s="10">
        <v>850</v>
      </c>
      <c r="D65" s="4" t="s">
        <v>146</v>
      </c>
      <c r="E65" s="28">
        <v>3000</v>
      </c>
      <c r="F65" s="28">
        <v>3000</v>
      </c>
      <c r="G65" s="35">
        <v>3000</v>
      </c>
    </row>
    <row r="66" spans="1:7" ht="41.4">
      <c r="A66" s="7" t="s">
        <v>85</v>
      </c>
      <c r="B66" s="7" t="s">
        <v>149</v>
      </c>
      <c r="C66" s="5" t="s">
        <v>33</v>
      </c>
      <c r="D66" s="4" t="s">
        <v>482</v>
      </c>
      <c r="E66" s="28">
        <f t="shared" ref="E66:G67" si="5">E67</f>
        <v>264483</v>
      </c>
      <c r="F66" s="28">
        <f t="shared" si="5"/>
        <v>264483</v>
      </c>
      <c r="G66" s="35">
        <f t="shared" si="5"/>
        <v>264483</v>
      </c>
    </row>
    <row r="67" spans="1:7" ht="27.6">
      <c r="A67" s="7" t="s">
        <v>85</v>
      </c>
      <c r="B67" s="7" t="s">
        <v>520</v>
      </c>
      <c r="C67" s="10"/>
      <c r="D67" s="4" t="s">
        <v>304</v>
      </c>
      <c r="E67" s="28">
        <f t="shared" si="5"/>
        <v>264483</v>
      </c>
      <c r="F67" s="28">
        <f t="shared" si="5"/>
        <v>264483</v>
      </c>
      <c r="G67" s="35">
        <f t="shared" si="5"/>
        <v>264483</v>
      </c>
    </row>
    <row r="68" spans="1:7" ht="27.6">
      <c r="A68" s="7" t="s">
        <v>85</v>
      </c>
      <c r="B68" s="7" t="s">
        <v>520</v>
      </c>
      <c r="C68" s="10">
        <v>120</v>
      </c>
      <c r="D68" s="4" t="s">
        <v>144</v>
      </c>
      <c r="E68" s="28">
        <v>264483</v>
      </c>
      <c r="F68" s="28">
        <v>264483</v>
      </c>
      <c r="G68" s="35">
        <v>264483</v>
      </c>
    </row>
    <row r="69" spans="1:7">
      <c r="A69" s="7" t="s">
        <v>44</v>
      </c>
      <c r="B69" s="7"/>
      <c r="C69" s="38"/>
      <c r="D69" s="4" t="s">
        <v>45</v>
      </c>
      <c r="E69" s="28">
        <f t="shared" ref="E69:G71" si="6">E70</f>
        <v>300000</v>
      </c>
      <c r="F69" s="28">
        <f t="shared" si="6"/>
        <v>500000</v>
      </c>
      <c r="G69" s="35">
        <f t="shared" si="6"/>
        <v>500000</v>
      </c>
    </row>
    <row r="70" spans="1:7" ht="41.4">
      <c r="A70" s="7" t="s">
        <v>44</v>
      </c>
      <c r="B70" s="7" t="s">
        <v>149</v>
      </c>
      <c r="C70" s="5" t="s">
        <v>33</v>
      </c>
      <c r="D70" s="4" t="s">
        <v>482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1" t="s">
        <v>33</v>
      </c>
      <c r="D71" s="4" t="s">
        <v>46</v>
      </c>
      <c r="E71" s="28">
        <f t="shared" si="6"/>
        <v>300000</v>
      </c>
      <c r="F71" s="28">
        <f t="shared" si="6"/>
        <v>500000</v>
      </c>
      <c r="G71" s="35">
        <f t="shared" si="6"/>
        <v>500000</v>
      </c>
    </row>
    <row r="72" spans="1:7">
      <c r="A72" s="7" t="s">
        <v>44</v>
      </c>
      <c r="B72" s="7" t="s">
        <v>305</v>
      </c>
      <c r="C72" s="9">
        <v>870</v>
      </c>
      <c r="D72" s="4" t="s">
        <v>113</v>
      </c>
      <c r="E72" s="28">
        <v>300000</v>
      </c>
      <c r="F72" s="28">
        <v>500000</v>
      </c>
      <c r="G72" s="35">
        <v>500000</v>
      </c>
    </row>
    <row r="73" spans="1:7">
      <c r="A73" s="7" t="s">
        <v>47</v>
      </c>
      <c r="B73" s="7"/>
      <c r="C73" s="6" t="s">
        <v>33</v>
      </c>
      <c r="D73" s="4" t="s">
        <v>48</v>
      </c>
      <c r="E73" s="28">
        <f>E74+E91+E100</f>
        <v>7018070</v>
      </c>
      <c r="F73" s="28">
        <f>F74+F91</f>
        <v>6267938</v>
      </c>
      <c r="G73" s="35">
        <f>G74+G91</f>
        <v>6268638</v>
      </c>
    </row>
    <row r="74" spans="1:7" ht="82.8">
      <c r="A74" s="7" t="s">
        <v>47</v>
      </c>
      <c r="B74" s="7" t="s">
        <v>147</v>
      </c>
      <c r="C74" s="6"/>
      <c r="D74" s="170" t="s">
        <v>559</v>
      </c>
      <c r="E74" s="28">
        <f>+E75+E80+E84</f>
        <v>6702070</v>
      </c>
      <c r="F74" s="28">
        <f>F75+F80+F84</f>
        <v>6051938</v>
      </c>
      <c r="G74" s="35">
        <f>G75+G80+G84</f>
        <v>6052638</v>
      </c>
    </row>
    <row r="75" spans="1:7" s="95" customFormat="1" ht="96.6">
      <c r="A75" s="7" t="s">
        <v>47</v>
      </c>
      <c r="B75" s="7" t="s">
        <v>155</v>
      </c>
      <c r="C75" s="6"/>
      <c r="D75" s="4" t="s">
        <v>107</v>
      </c>
      <c r="E75" s="28">
        <f t="shared" ref="E75:G76" si="7">E76</f>
        <v>67700</v>
      </c>
      <c r="F75" s="28">
        <f t="shared" si="7"/>
        <v>68300</v>
      </c>
      <c r="G75" s="35">
        <f t="shared" si="7"/>
        <v>69000</v>
      </c>
    </row>
    <row r="76" spans="1:7" s="95" customFormat="1" ht="82.8">
      <c r="A76" s="7" t="s">
        <v>47</v>
      </c>
      <c r="B76" s="7" t="s">
        <v>200</v>
      </c>
      <c r="C76" s="6"/>
      <c r="D76" s="21" t="s">
        <v>201</v>
      </c>
      <c r="E76" s="28">
        <f t="shared" si="7"/>
        <v>67700</v>
      </c>
      <c r="F76" s="28">
        <f t="shared" si="7"/>
        <v>68300</v>
      </c>
      <c r="G76" s="35">
        <f t="shared" si="7"/>
        <v>69000</v>
      </c>
    </row>
    <row r="77" spans="1:7" s="95" customFormat="1" ht="96.6">
      <c r="A77" s="7" t="s">
        <v>47</v>
      </c>
      <c r="B77" s="7" t="s">
        <v>11</v>
      </c>
      <c r="C77" s="6" t="s">
        <v>33</v>
      </c>
      <c r="D77" s="4" t="s">
        <v>108</v>
      </c>
      <c r="E77" s="28">
        <f>E78+E79</f>
        <v>67700</v>
      </c>
      <c r="F77" s="28">
        <f>F78+F79</f>
        <v>68300</v>
      </c>
      <c r="G77" s="35">
        <f>G78+G79</f>
        <v>69000</v>
      </c>
    </row>
    <row r="78" spans="1:7" ht="27.6">
      <c r="A78" s="7" t="s">
        <v>47</v>
      </c>
      <c r="B78" s="7" t="s">
        <v>11</v>
      </c>
      <c r="C78" s="38">
        <v>120</v>
      </c>
      <c r="D78" s="4" t="s">
        <v>144</v>
      </c>
      <c r="E78" s="28">
        <v>44993</v>
      </c>
      <c r="F78" s="28">
        <v>45500</v>
      </c>
      <c r="G78" s="35">
        <v>46100</v>
      </c>
    </row>
    <row r="79" spans="1:7" ht="41.4">
      <c r="A79" s="7" t="s">
        <v>47</v>
      </c>
      <c r="B79" s="7" t="s">
        <v>11</v>
      </c>
      <c r="C79" s="38">
        <v>240</v>
      </c>
      <c r="D79" s="4" t="s">
        <v>145</v>
      </c>
      <c r="E79" s="28">
        <v>22707</v>
      </c>
      <c r="F79" s="28">
        <v>22800</v>
      </c>
      <c r="G79" s="35">
        <v>22900</v>
      </c>
    </row>
    <row r="80" spans="1:7" ht="55.2">
      <c r="A80" s="7" t="s">
        <v>47</v>
      </c>
      <c r="B80" s="7" t="s">
        <v>461</v>
      </c>
      <c r="C80" s="77"/>
      <c r="D80" s="4" t="s">
        <v>462</v>
      </c>
      <c r="E80" s="28">
        <f>E81</f>
        <v>163000</v>
      </c>
      <c r="F80" s="28">
        <v>0</v>
      </c>
      <c r="G80" s="35">
        <v>0</v>
      </c>
    </row>
    <row r="81" spans="1:7" ht="55.2">
      <c r="A81" s="7" t="s">
        <v>47</v>
      </c>
      <c r="B81" s="7" t="s">
        <v>463</v>
      </c>
      <c r="C81" s="77"/>
      <c r="D81" s="4" t="s">
        <v>464</v>
      </c>
      <c r="E81" s="28">
        <f>E82</f>
        <v>163000</v>
      </c>
      <c r="F81" s="28">
        <v>0</v>
      </c>
      <c r="G81" s="35">
        <v>0</v>
      </c>
    </row>
    <row r="82" spans="1:7" ht="55.2">
      <c r="A82" s="7" t="s">
        <v>47</v>
      </c>
      <c r="B82" s="7" t="s">
        <v>466</v>
      </c>
      <c r="C82" s="77"/>
      <c r="D82" s="4" t="s">
        <v>465</v>
      </c>
      <c r="E82" s="28">
        <f>E83</f>
        <v>163000</v>
      </c>
      <c r="F82" s="28">
        <v>0</v>
      </c>
      <c r="G82" s="35">
        <v>0</v>
      </c>
    </row>
    <row r="83" spans="1:7" s="89" customFormat="1" ht="41.4">
      <c r="A83" s="7" t="s">
        <v>47</v>
      </c>
      <c r="B83" s="7" t="s">
        <v>466</v>
      </c>
      <c r="C83" s="77">
        <v>240</v>
      </c>
      <c r="D83" s="4" t="s">
        <v>145</v>
      </c>
      <c r="E83" s="28">
        <v>163000</v>
      </c>
      <c r="F83" s="28">
        <v>0</v>
      </c>
      <c r="G83" s="35">
        <v>0</v>
      </c>
    </row>
    <row r="84" spans="1:7" s="89" customFormat="1">
      <c r="A84" s="7" t="s">
        <v>47</v>
      </c>
      <c r="B84" s="7" t="s">
        <v>148</v>
      </c>
      <c r="C84" s="1"/>
      <c r="D84" s="4" t="s">
        <v>43</v>
      </c>
      <c r="E84" s="28">
        <f>E85+E89</f>
        <v>6471370</v>
      </c>
      <c r="F84" s="28">
        <f>F85+F89</f>
        <v>5983638</v>
      </c>
      <c r="G84" s="35">
        <f>G85+G89</f>
        <v>5983638</v>
      </c>
    </row>
    <row r="85" spans="1:7" s="259" customFormat="1" ht="55.2">
      <c r="A85" s="252" t="s">
        <v>47</v>
      </c>
      <c r="B85" s="252" t="s">
        <v>522</v>
      </c>
      <c r="C85" s="265"/>
      <c r="D85" s="72" t="s">
        <v>611</v>
      </c>
      <c r="E85" s="261">
        <f>E86+E87+E88</f>
        <v>6411370</v>
      </c>
      <c r="F85" s="261">
        <f>F86+F87+F88</f>
        <v>5923638</v>
      </c>
      <c r="G85" s="263">
        <f>G86+G87+G88</f>
        <v>5923638</v>
      </c>
    </row>
    <row r="86" spans="1:7" s="259" customFormat="1" ht="27.6">
      <c r="A86" s="252" t="s">
        <v>47</v>
      </c>
      <c r="B86" s="252" t="s">
        <v>522</v>
      </c>
      <c r="C86" s="265">
        <v>120</v>
      </c>
      <c r="D86" s="260" t="s">
        <v>144</v>
      </c>
      <c r="E86" s="261">
        <v>5502635</v>
      </c>
      <c r="F86" s="261">
        <v>5194903</v>
      </c>
      <c r="G86" s="263">
        <v>5194903</v>
      </c>
    </row>
    <row r="87" spans="1:7" s="259" customFormat="1" ht="41.4">
      <c r="A87" s="252" t="s">
        <v>47</v>
      </c>
      <c r="B87" s="252" t="s">
        <v>522</v>
      </c>
      <c r="C87" s="265">
        <v>240</v>
      </c>
      <c r="D87" s="260" t="s">
        <v>145</v>
      </c>
      <c r="E87" s="261">
        <v>906735</v>
      </c>
      <c r="F87" s="261">
        <v>726735</v>
      </c>
      <c r="G87" s="263">
        <v>726735</v>
      </c>
    </row>
    <row r="88" spans="1:7" s="259" customFormat="1">
      <c r="A88" s="252" t="s">
        <v>47</v>
      </c>
      <c r="B88" s="252" t="s">
        <v>522</v>
      </c>
      <c r="C88" s="265">
        <v>850</v>
      </c>
      <c r="D88" s="260" t="s">
        <v>146</v>
      </c>
      <c r="E88" s="261">
        <v>2000</v>
      </c>
      <c r="F88" s="261">
        <v>2000</v>
      </c>
      <c r="G88" s="263">
        <v>2000</v>
      </c>
    </row>
    <row r="89" spans="1:7" s="89" customFormat="1">
      <c r="A89" s="7" t="s">
        <v>47</v>
      </c>
      <c r="B89" s="7" t="s">
        <v>306</v>
      </c>
      <c r="C89" s="56"/>
      <c r="D89" s="4" t="s">
        <v>307</v>
      </c>
      <c r="E89" s="28">
        <f t="shared" ref="E89:G89" si="8">E90</f>
        <v>60000</v>
      </c>
      <c r="F89" s="28">
        <f t="shared" si="8"/>
        <v>60000</v>
      </c>
      <c r="G89" s="35">
        <f t="shared" si="8"/>
        <v>60000</v>
      </c>
    </row>
    <row r="90" spans="1:7" s="89" customFormat="1" ht="29.25" customHeight="1">
      <c r="A90" s="7" t="s">
        <v>47</v>
      </c>
      <c r="B90" s="7" t="s">
        <v>306</v>
      </c>
      <c r="C90" s="56">
        <v>850</v>
      </c>
      <c r="D90" s="4" t="s">
        <v>146</v>
      </c>
      <c r="E90" s="28">
        <v>60000</v>
      </c>
      <c r="F90" s="28">
        <v>60000</v>
      </c>
      <c r="G90" s="35">
        <v>60000</v>
      </c>
    </row>
    <row r="91" spans="1:7" ht="82.8">
      <c r="A91" s="7" t="s">
        <v>47</v>
      </c>
      <c r="B91" s="7" t="s">
        <v>156</v>
      </c>
      <c r="C91" s="5" t="s">
        <v>33</v>
      </c>
      <c r="D91" s="170" t="s">
        <v>560</v>
      </c>
      <c r="E91" s="28">
        <f>E92+E96</f>
        <v>116000</v>
      </c>
      <c r="F91" s="28">
        <f>F92+F96</f>
        <v>216000</v>
      </c>
      <c r="G91" s="35">
        <f>G92+G96</f>
        <v>216000</v>
      </c>
    </row>
    <row r="92" spans="1:7" ht="96.6">
      <c r="A92" s="7" t="s">
        <v>47</v>
      </c>
      <c r="B92" s="7" t="s">
        <v>157</v>
      </c>
      <c r="C92" s="5"/>
      <c r="D92" s="4" t="s">
        <v>527</v>
      </c>
      <c r="E92" s="28">
        <f t="shared" ref="E92:G94" si="9">E93</f>
        <v>116000</v>
      </c>
      <c r="F92" s="28">
        <f t="shared" si="9"/>
        <v>116000</v>
      </c>
      <c r="G92" s="35">
        <f t="shared" si="9"/>
        <v>116000</v>
      </c>
    </row>
    <row r="93" spans="1:7" ht="55.2">
      <c r="A93" s="7" t="s">
        <v>47</v>
      </c>
      <c r="B93" s="7" t="s">
        <v>203</v>
      </c>
      <c r="C93" s="38"/>
      <c r="D93" s="61" t="s">
        <v>483</v>
      </c>
      <c r="E93" s="28">
        <f t="shared" si="9"/>
        <v>116000</v>
      </c>
      <c r="F93" s="28">
        <f t="shared" si="9"/>
        <v>116000</v>
      </c>
      <c r="G93" s="35">
        <f t="shared" si="9"/>
        <v>116000</v>
      </c>
    </row>
    <row r="94" spans="1:7" ht="41.4">
      <c r="A94" s="7" t="s">
        <v>47</v>
      </c>
      <c r="B94" s="7" t="s">
        <v>308</v>
      </c>
      <c r="C94" s="6" t="s">
        <v>33</v>
      </c>
      <c r="D94" s="4" t="s">
        <v>119</v>
      </c>
      <c r="E94" s="28">
        <f t="shared" si="9"/>
        <v>116000</v>
      </c>
      <c r="F94" s="28">
        <f t="shared" si="9"/>
        <v>116000</v>
      </c>
      <c r="G94" s="35">
        <f t="shared" si="9"/>
        <v>116000</v>
      </c>
    </row>
    <row r="95" spans="1:7" ht="41.4">
      <c r="A95" s="7" t="s">
        <v>47</v>
      </c>
      <c r="B95" s="7" t="s">
        <v>308</v>
      </c>
      <c r="C95" s="38">
        <v>240</v>
      </c>
      <c r="D95" s="4" t="s">
        <v>145</v>
      </c>
      <c r="E95" s="28">
        <v>116000</v>
      </c>
      <c r="F95" s="28">
        <v>116000</v>
      </c>
      <c r="G95" s="35">
        <v>116000</v>
      </c>
    </row>
    <row r="96" spans="1:7" ht="69">
      <c r="A96" s="7" t="s">
        <v>47</v>
      </c>
      <c r="B96" s="7" t="s">
        <v>309</v>
      </c>
      <c r="C96" s="56"/>
      <c r="D96" s="20" t="s">
        <v>310</v>
      </c>
      <c r="E96" s="28">
        <f t="shared" ref="E96:G98" si="10">E97</f>
        <v>0</v>
      </c>
      <c r="F96" s="28">
        <f t="shared" si="10"/>
        <v>100000</v>
      </c>
      <c r="G96" s="35">
        <f t="shared" si="10"/>
        <v>100000</v>
      </c>
    </row>
    <row r="97" spans="1:7">
      <c r="A97" s="7" t="s">
        <v>47</v>
      </c>
      <c r="B97" s="7" t="s">
        <v>311</v>
      </c>
      <c r="C97" s="56"/>
      <c r="D97" s="4" t="s">
        <v>312</v>
      </c>
      <c r="E97" s="28">
        <f t="shared" si="10"/>
        <v>0</v>
      </c>
      <c r="F97" s="28">
        <f t="shared" si="10"/>
        <v>100000</v>
      </c>
      <c r="G97" s="35">
        <f t="shared" si="10"/>
        <v>100000</v>
      </c>
    </row>
    <row r="98" spans="1:7" ht="55.2">
      <c r="A98" s="7" t="s">
        <v>47</v>
      </c>
      <c r="B98" s="7" t="s">
        <v>313</v>
      </c>
      <c r="C98" s="56"/>
      <c r="D98" s="20" t="s">
        <v>314</v>
      </c>
      <c r="E98" s="28">
        <f t="shared" si="10"/>
        <v>0</v>
      </c>
      <c r="F98" s="28">
        <f t="shared" si="10"/>
        <v>100000</v>
      </c>
      <c r="G98" s="35">
        <f t="shared" si="10"/>
        <v>100000</v>
      </c>
    </row>
    <row r="99" spans="1:7" ht="41.4">
      <c r="A99" s="7" t="s">
        <v>47</v>
      </c>
      <c r="B99" s="7" t="s">
        <v>313</v>
      </c>
      <c r="C99" s="56">
        <v>240</v>
      </c>
      <c r="D99" s="4" t="s">
        <v>145</v>
      </c>
      <c r="E99" s="28">
        <v>0</v>
      </c>
      <c r="F99" s="28">
        <v>100000</v>
      </c>
      <c r="G99" s="35">
        <v>100000</v>
      </c>
    </row>
    <row r="100" spans="1:7" s="183" customFormat="1" ht="82.8">
      <c r="A100" s="171" t="s">
        <v>47</v>
      </c>
      <c r="B100" s="171" t="s">
        <v>315</v>
      </c>
      <c r="C100" s="187"/>
      <c r="D100" s="170" t="s">
        <v>565</v>
      </c>
      <c r="E100" s="172">
        <f>E101</f>
        <v>200000</v>
      </c>
      <c r="F100" s="172">
        <v>0</v>
      </c>
      <c r="G100" s="173">
        <v>0</v>
      </c>
    </row>
    <row r="101" spans="1:7" s="183" customFormat="1" ht="41.4">
      <c r="A101" s="171" t="s">
        <v>47</v>
      </c>
      <c r="B101" s="171" t="s">
        <v>589</v>
      </c>
      <c r="C101" s="187"/>
      <c r="D101" s="72" t="s">
        <v>494</v>
      </c>
      <c r="E101" s="172">
        <f>E102</f>
        <v>200000</v>
      </c>
      <c r="F101" s="172">
        <v>0</v>
      </c>
      <c r="G101" s="173">
        <v>0</v>
      </c>
    </row>
    <row r="102" spans="1:7" s="183" customFormat="1" ht="27.6">
      <c r="A102" s="171" t="s">
        <v>47</v>
      </c>
      <c r="B102" s="171" t="s">
        <v>590</v>
      </c>
      <c r="C102" s="187"/>
      <c r="D102" s="120" t="s">
        <v>346</v>
      </c>
      <c r="E102" s="172">
        <f>E103</f>
        <v>200000</v>
      </c>
      <c r="F102" s="172">
        <v>0</v>
      </c>
      <c r="G102" s="173">
        <v>0</v>
      </c>
    </row>
    <row r="103" spans="1:7" s="183" customFormat="1" ht="41.4">
      <c r="A103" s="171" t="s">
        <v>47</v>
      </c>
      <c r="B103" s="171" t="s">
        <v>676</v>
      </c>
      <c r="C103" s="187"/>
      <c r="D103" s="170" t="s">
        <v>677</v>
      </c>
      <c r="E103" s="172">
        <f>E104</f>
        <v>200000</v>
      </c>
      <c r="F103" s="172">
        <v>0</v>
      </c>
      <c r="G103" s="173">
        <v>0</v>
      </c>
    </row>
    <row r="104" spans="1:7" s="183" customFormat="1" ht="41.4">
      <c r="A104" s="171" t="s">
        <v>47</v>
      </c>
      <c r="B104" s="171" t="s">
        <v>676</v>
      </c>
      <c r="C104" s="187">
        <v>240</v>
      </c>
      <c r="D104" s="170" t="s">
        <v>145</v>
      </c>
      <c r="E104" s="172">
        <v>200000</v>
      </c>
      <c r="F104" s="172">
        <v>0</v>
      </c>
      <c r="G104" s="173">
        <v>0</v>
      </c>
    </row>
    <row r="105" spans="1:7">
      <c r="A105" s="11" t="s">
        <v>423</v>
      </c>
      <c r="B105" s="11"/>
      <c r="C105" s="2"/>
      <c r="D105" s="3" t="s">
        <v>424</v>
      </c>
      <c r="E105" s="27">
        <f t="shared" ref="E105:G109" si="11">E106</f>
        <v>509500</v>
      </c>
      <c r="F105" s="27">
        <f t="shared" si="11"/>
        <v>514100</v>
      </c>
      <c r="G105" s="34">
        <f t="shared" si="11"/>
        <v>531900</v>
      </c>
    </row>
    <row r="106" spans="1:7" ht="27.6">
      <c r="A106" s="7" t="s">
        <v>425</v>
      </c>
      <c r="B106" s="7"/>
      <c r="C106" s="77"/>
      <c r="D106" s="4" t="s">
        <v>426</v>
      </c>
      <c r="E106" s="28">
        <f t="shared" si="11"/>
        <v>509500</v>
      </c>
      <c r="F106" s="28">
        <f t="shared" si="11"/>
        <v>514100</v>
      </c>
      <c r="G106" s="35">
        <f t="shared" si="11"/>
        <v>531900</v>
      </c>
    </row>
    <row r="107" spans="1:7" ht="82.8">
      <c r="A107" s="7" t="s">
        <v>425</v>
      </c>
      <c r="B107" s="7" t="s">
        <v>147</v>
      </c>
      <c r="C107" s="77"/>
      <c r="D107" s="170" t="s">
        <v>559</v>
      </c>
      <c r="E107" s="28">
        <f t="shared" si="11"/>
        <v>509500</v>
      </c>
      <c r="F107" s="28">
        <f t="shared" si="11"/>
        <v>514100</v>
      </c>
      <c r="G107" s="35">
        <f t="shared" si="11"/>
        <v>531900</v>
      </c>
    </row>
    <row r="108" spans="1:7" s="142" customFormat="1" ht="55.2">
      <c r="A108" s="7" t="s">
        <v>425</v>
      </c>
      <c r="B108" s="7" t="s">
        <v>427</v>
      </c>
      <c r="C108" s="77"/>
      <c r="D108" s="81" t="s">
        <v>430</v>
      </c>
      <c r="E108" s="28">
        <f t="shared" si="11"/>
        <v>509500</v>
      </c>
      <c r="F108" s="28">
        <f t="shared" si="11"/>
        <v>514100</v>
      </c>
      <c r="G108" s="35">
        <f t="shared" si="11"/>
        <v>531900</v>
      </c>
    </row>
    <row r="109" spans="1:7" s="142" customFormat="1" ht="41.4">
      <c r="A109" s="7" t="s">
        <v>425</v>
      </c>
      <c r="B109" s="7" t="s">
        <v>428</v>
      </c>
      <c r="C109" s="77"/>
      <c r="D109" s="4" t="s">
        <v>431</v>
      </c>
      <c r="E109" s="28">
        <f t="shared" si="11"/>
        <v>509500</v>
      </c>
      <c r="F109" s="28">
        <f t="shared" si="11"/>
        <v>514100</v>
      </c>
      <c r="G109" s="35">
        <f t="shared" si="11"/>
        <v>531900</v>
      </c>
    </row>
    <row r="110" spans="1:7" s="142" customFormat="1" ht="41.4">
      <c r="A110" s="7" t="s">
        <v>425</v>
      </c>
      <c r="B110" s="7" t="s">
        <v>429</v>
      </c>
      <c r="C110" s="77"/>
      <c r="D110" s="4" t="s">
        <v>432</v>
      </c>
      <c r="E110" s="28">
        <f>E111+E112</f>
        <v>509500</v>
      </c>
      <c r="F110" s="28">
        <f>F111+F112</f>
        <v>514100</v>
      </c>
      <c r="G110" s="35">
        <f>G111+G112</f>
        <v>531900</v>
      </c>
    </row>
    <row r="111" spans="1:7" s="142" customFormat="1" ht="27.6">
      <c r="A111" s="7" t="s">
        <v>425</v>
      </c>
      <c r="B111" s="7" t="s">
        <v>429</v>
      </c>
      <c r="C111" s="77">
        <v>120</v>
      </c>
      <c r="D111" s="4" t="s">
        <v>144</v>
      </c>
      <c r="E111" s="28">
        <v>258316.89</v>
      </c>
      <c r="F111" s="28">
        <v>391825</v>
      </c>
      <c r="G111" s="35">
        <v>409625</v>
      </c>
    </row>
    <row r="112" spans="1:7" s="142" customFormat="1" ht="41.4">
      <c r="A112" s="7" t="s">
        <v>425</v>
      </c>
      <c r="B112" s="7" t="s">
        <v>429</v>
      </c>
      <c r="C112" s="77">
        <v>240</v>
      </c>
      <c r="D112" s="4" t="s">
        <v>145</v>
      </c>
      <c r="E112" s="28">
        <v>251183.11</v>
      </c>
      <c r="F112" s="28">
        <v>122275</v>
      </c>
      <c r="G112" s="35">
        <v>122275</v>
      </c>
    </row>
    <row r="113" spans="1:7" s="79" customFormat="1" ht="46.5" customHeight="1">
      <c r="A113" s="11" t="s">
        <v>49</v>
      </c>
      <c r="B113" s="11"/>
      <c r="C113" s="14"/>
      <c r="D113" s="3" t="s">
        <v>50</v>
      </c>
      <c r="E113" s="27">
        <f>E114+E120+E132</f>
        <v>3197738</v>
      </c>
      <c r="F113" s="27">
        <f>F114+F120</f>
        <v>3215880</v>
      </c>
      <c r="G113" s="34">
        <f>G114+G120</f>
        <v>3201380</v>
      </c>
    </row>
    <row r="114" spans="1:7" s="75" customFormat="1">
      <c r="A114" s="7" t="s">
        <v>51</v>
      </c>
      <c r="B114" s="7"/>
      <c r="C114" s="9"/>
      <c r="D114" s="4" t="s">
        <v>52</v>
      </c>
      <c r="E114" s="28">
        <f>E115</f>
        <v>378700</v>
      </c>
      <c r="F114" s="28">
        <f t="shared" ref="F114:G118" si="12">F115</f>
        <v>376700</v>
      </c>
      <c r="G114" s="35">
        <f t="shared" si="12"/>
        <v>362200</v>
      </c>
    </row>
    <row r="115" spans="1:7" s="75" customFormat="1" ht="82.8">
      <c r="A115" s="7" t="s">
        <v>51</v>
      </c>
      <c r="B115" s="7" t="s">
        <v>147</v>
      </c>
      <c r="C115" s="9"/>
      <c r="D115" s="170" t="s">
        <v>559</v>
      </c>
      <c r="E115" s="28">
        <f>E116</f>
        <v>378700</v>
      </c>
      <c r="F115" s="28">
        <f t="shared" si="12"/>
        <v>376700</v>
      </c>
      <c r="G115" s="35">
        <f t="shared" si="12"/>
        <v>362200</v>
      </c>
    </row>
    <row r="116" spans="1:7" s="75" customFormat="1" ht="96.6">
      <c r="A116" s="7" t="s">
        <v>51</v>
      </c>
      <c r="B116" s="7" t="s">
        <v>152</v>
      </c>
      <c r="C116" s="9"/>
      <c r="D116" s="4" t="s">
        <v>106</v>
      </c>
      <c r="E116" s="28">
        <f>E117</f>
        <v>378700</v>
      </c>
      <c r="F116" s="28">
        <f t="shared" si="12"/>
        <v>376700</v>
      </c>
      <c r="G116" s="35">
        <f t="shared" si="12"/>
        <v>362200</v>
      </c>
    </row>
    <row r="117" spans="1:7" s="75" customFormat="1" ht="41.4">
      <c r="A117" s="7" t="s">
        <v>51</v>
      </c>
      <c r="B117" s="7" t="s">
        <v>293</v>
      </c>
      <c r="C117" s="9"/>
      <c r="D117" s="21" t="s">
        <v>280</v>
      </c>
      <c r="E117" s="28">
        <f>E118</f>
        <v>378700</v>
      </c>
      <c r="F117" s="28">
        <f t="shared" si="12"/>
        <v>376700</v>
      </c>
      <c r="G117" s="35">
        <f t="shared" si="12"/>
        <v>362200</v>
      </c>
    </row>
    <row r="118" spans="1:7" s="75" customFormat="1" ht="55.2">
      <c r="A118" s="7" t="s">
        <v>51</v>
      </c>
      <c r="B118" s="7" t="s">
        <v>467</v>
      </c>
      <c r="C118" s="9"/>
      <c r="D118" s="4" t="s">
        <v>109</v>
      </c>
      <c r="E118" s="28">
        <f>E119</f>
        <v>378700</v>
      </c>
      <c r="F118" s="28">
        <f t="shared" si="12"/>
        <v>376700</v>
      </c>
      <c r="G118" s="35">
        <f t="shared" si="12"/>
        <v>362200</v>
      </c>
    </row>
    <row r="119" spans="1:7" s="75" customFormat="1" ht="27.6">
      <c r="A119" s="7" t="s">
        <v>51</v>
      </c>
      <c r="B119" s="7" t="s">
        <v>467</v>
      </c>
      <c r="C119" s="10">
        <v>120</v>
      </c>
      <c r="D119" s="4" t="s">
        <v>144</v>
      </c>
      <c r="E119" s="28">
        <v>378700</v>
      </c>
      <c r="F119" s="28">
        <v>376700</v>
      </c>
      <c r="G119" s="35">
        <v>362200</v>
      </c>
    </row>
    <row r="120" spans="1:7" ht="55.2">
      <c r="A120" s="7" t="s">
        <v>319</v>
      </c>
      <c r="B120" s="7"/>
      <c r="C120" s="10"/>
      <c r="D120" s="170" t="s">
        <v>598</v>
      </c>
      <c r="E120" s="28">
        <f>E121+E126</f>
        <v>2619038</v>
      </c>
      <c r="F120" s="28">
        <f>F121+F126</f>
        <v>2839180</v>
      </c>
      <c r="G120" s="35">
        <f>G121+G126</f>
        <v>2839180</v>
      </c>
    </row>
    <row r="121" spans="1:7" s="177" customFormat="1" ht="82.8">
      <c r="A121" s="7" t="s">
        <v>319</v>
      </c>
      <c r="B121" s="7" t="s">
        <v>150</v>
      </c>
      <c r="C121" s="10"/>
      <c r="D121" s="170" t="s">
        <v>561</v>
      </c>
      <c r="E121" s="28">
        <f t="shared" ref="E121:G124" si="13">E122</f>
        <v>1079630</v>
      </c>
      <c r="F121" s="28">
        <f t="shared" si="13"/>
        <v>1370630</v>
      </c>
      <c r="G121" s="35">
        <f t="shared" si="13"/>
        <v>1370630</v>
      </c>
    </row>
    <row r="122" spans="1:7" ht="41.4">
      <c r="A122" s="7" t="s">
        <v>319</v>
      </c>
      <c r="B122" s="7" t="s">
        <v>321</v>
      </c>
      <c r="C122" s="10"/>
      <c r="D122" s="60" t="s">
        <v>320</v>
      </c>
      <c r="E122" s="28">
        <f t="shared" si="13"/>
        <v>1079630</v>
      </c>
      <c r="F122" s="28">
        <f t="shared" si="13"/>
        <v>1370630</v>
      </c>
      <c r="G122" s="35">
        <f t="shared" si="13"/>
        <v>1370630</v>
      </c>
    </row>
    <row r="123" spans="1:7" ht="27.6">
      <c r="A123" s="7" t="s">
        <v>319</v>
      </c>
      <c r="B123" s="7" t="s">
        <v>322</v>
      </c>
      <c r="C123" s="10"/>
      <c r="D123" s="61" t="s">
        <v>323</v>
      </c>
      <c r="E123" s="28">
        <f t="shared" si="13"/>
        <v>1079630</v>
      </c>
      <c r="F123" s="28">
        <f t="shared" si="13"/>
        <v>1370630</v>
      </c>
      <c r="G123" s="35">
        <f t="shared" si="13"/>
        <v>1370630</v>
      </c>
    </row>
    <row r="124" spans="1:7" ht="27.6">
      <c r="A124" s="7" t="s">
        <v>319</v>
      </c>
      <c r="B124" s="7" t="s">
        <v>324</v>
      </c>
      <c r="C124" s="10"/>
      <c r="D124" s="4" t="s">
        <v>325</v>
      </c>
      <c r="E124" s="28">
        <f t="shared" si="13"/>
        <v>1079630</v>
      </c>
      <c r="F124" s="28">
        <f t="shared" si="13"/>
        <v>1370630</v>
      </c>
      <c r="G124" s="35">
        <f t="shared" si="13"/>
        <v>1370630</v>
      </c>
    </row>
    <row r="125" spans="1:7" ht="41.4">
      <c r="A125" s="7" t="s">
        <v>319</v>
      </c>
      <c r="B125" s="7" t="s">
        <v>324</v>
      </c>
      <c r="C125" s="10">
        <v>240</v>
      </c>
      <c r="D125" s="4" t="s">
        <v>145</v>
      </c>
      <c r="E125" s="28">
        <v>1079630</v>
      </c>
      <c r="F125" s="28">
        <v>1370630</v>
      </c>
      <c r="G125" s="35">
        <v>1370630</v>
      </c>
    </row>
    <row r="126" spans="1:7" ht="110.4">
      <c r="A126" s="174" t="s">
        <v>319</v>
      </c>
      <c r="B126" s="174" t="s">
        <v>578</v>
      </c>
      <c r="C126" s="175"/>
      <c r="D126" s="176" t="s">
        <v>599</v>
      </c>
      <c r="E126" s="172">
        <f t="shared" ref="E126:G128" si="14">E127</f>
        <v>1539408</v>
      </c>
      <c r="F126" s="172">
        <f t="shared" si="14"/>
        <v>1468550</v>
      </c>
      <c r="G126" s="173">
        <f t="shared" si="14"/>
        <v>1468550</v>
      </c>
    </row>
    <row r="127" spans="1:7" ht="55.2">
      <c r="A127" s="171" t="s">
        <v>319</v>
      </c>
      <c r="B127" s="171" t="s">
        <v>579</v>
      </c>
      <c r="C127" s="6"/>
      <c r="D127" s="170" t="s">
        <v>484</v>
      </c>
      <c r="E127" s="172">
        <f t="shared" si="14"/>
        <v>1539408</v>
      </c>
      <c r="F127" s="172">
        <f t="shared" si="14"/>
        <v>1468550</v>
      </c>
      <c r="G127" s="173">
        <f t="shared" si="14"/>
        <v>1468550</v>
      </c>
    </row>
    <row r="128" spans="1:7" ht="27.6">
      <c r="A128" s="171" t="s">
        <v>319</v>
      </c>
      <c r="B128" s="171" t="s">
        <v>580</v>
      </c>
      <c r="C128" s="6"/>
      <c r="D128" s="21" t="s">
        <v>317</v>
      </c>
      <c r="E128" s="172">
        <f t="shared" si="14"/>
        <v>1539408</v>
      </c>
      <c r="F128" s="172">
        <f t="shared" si="14"/>
        <v>1468550</v>
      </c>
      <c r="G128" s="173">
        <f t="shared" si="14"/>
        <v>1468550</v>
      </c>
    </row>
    <row r="129" spans="1:7" ht="55.2">
      <c r="A129" s="171" t="s">
        <v>319</v>
      </c>
      <c r="B129" s="171" t="s">
        <v>581</v>
      </c>
      <c r="C129" s="10"/>
      <c r="D129" s="170" t="s">
        <v>318</v>
      </c>
      <c r="E129" s="172">
        <f>E130+E131</f>
        <v>1539408</v>
      </c>
      <c r="F129" s="172">
        <f>F130+F131</f>
        <v>1468550</v>
      </c>
      <c r="G129" s="173">
        <f>G130+G131</f>
        <v>1468550</v>
      </c>
    </row>
    <row r="130" spans="1:7" ht="27.6">
      <c r="A130" s="171" t="s">
        <v>319</v>
      </c>
      <c r="B130" s="171" t="s">
        <v>581</v>
      </c>
      <c r="C130" s="10">
        <v>110</v>
      </c>
      <c r="D130" s="170" t="s">
        <v>181</v>
      </c>
      <c r="E130" s="172">
        <v>1453858</v>
      </c>
      <c r="F130" s="172">
        <v>1383000</v>
      </c>
      <c r="G130" s="173">
        <v>1383000</v>
      </c>
    </row>
    <row r="131" spans="1:7" ht="41.4">
      <c r="A131" s="171" t="s">
        <v>319</v>
      </c>
      <c r="B131" s="171" t="s">
        <v>581</v>
      </c>
      <c r="C131" s="10">
        <v>240</v>
      </c>
      <c r="D131" s="170" t="s">
        <v>145</v>
      </c>
      <c r="E131" s="172">
        <v>85550</v>
      </c>
      <c r="F131" s="172">
        <v>85550</v>
      </c>
      <c r="G131" s="173">
        <v>85550</v>
      </c>
    </row>
    <row r="132" spans="1:7" s="183" customFormat="1" ht="41.4">
      <c r="A132" s="171" t="s">
        <v>645</v>
      </c>
      <c r="B132" s="171"/>
      <c r="C132" s="10"/>
      <c r="D132" s="170" t="s">
        <v>646</v>
      </c>
      <c r="E132" s="172">
        <f>E133</f>
        <v>200000</v>
      </c>
      <c r="F132" s="172">
        <v>0</v>
      </c>
      <c r="G132" s="173">
        <v>0</v>
      </c>
    </row>
    <row r="133" spans="1:7" s="183" customFormat="1" ht="82.8">
      <c r="A133" s="171" t="s">
        <v>645</v>
      </c>
      <c r="B133" s="171" t="s">
        <v>150</v>
      </c>
      <c r="C133" s="10"/>
      <c r="D133" s="170" t="s">
        <v>561</v>
      </c>
      <c r="E133" s="172">
        <f>E134</f>
        <v>200000</v>
      </c>
      <c r="F133" s="172">
        <v>0</v>
      </c>
      <c r="G133" s="173">
        <v>0</v>
      </c>
    </row>
    <row r="134" spans="1:7" s="183" customFormat="1" ht="41.4">
      <c r="A134" s="171" t="s">
        <v>645</v>
      </c>
      <c r="B134" s="171" t="s">
        <v>647</v>
      </c>
      <c r="C134" s="10"/>
      <c r="D134" s="170" t="s">
        <v>648</v>
      </c>
      <c r="E134" s="172">
        <f>E135</f>
        <v>200000</v>
      </c>
      <c r="F134" s="172">
        <v>0</v>
      </c>
      <c r="G134" s="173">
        <v>0</v>
      </c>
    </row>
    <row r="135" spans="1:7" s="183" customFormat="1" ht="41.4">
      <c r="A135" s="171" t="s">
        <v>645</v>
      </c>
      <c r="B135" s="171" t="s">
        <v>649</v>
      </c>
      <c r="C135" s="10"/>
      <c r="D135" s="170" t="s">
        <v>650</v>
      </c>
      <c r="E135" s="172">
        <f>E136</f>
        <v>200000</v>
      </c>
      <c r="F135" s="172">
        <v>0</v>
      </c>
      <c r="G135" s="173">
        <v>0</v>
      </c>
    </row>
    <row r="136" spans="1:7" s="183" customFormat="1" ht="69">
      <c r="A136" s="171" t="s">
        <v>645</v>
      </c>
      <c r="B136" s="171" t="s">
        <v>652</v>
      </c>
      <c r="C136" s="10"/>
      <c r="D136" s="170" t="s">
        <v>651</v>
      </c>
      <c r="E136" s="172">
        <f>E137</f>
        <v>200000</v>
      </c>
      <c r="F136" s="172">
        <v>0</v>
      </c>
      <c r="G136" s="173">
        <v>0</v>
      </c>
    </row>
    <row r="137" spans="1:7" s="183" customFormat="1" ht="41.4">
      <c r="A137" s="171" t="s">
        <v>645</v>
      </c>
      <c r="B137" s="171" t="s">
        <v>652</v>
      </c>
      <c r="C137" s="10">
        <v>240</v>
      </c>
      <c r="D137" s="170" t="s">
        <v>145</v>
      </c>
      <c r="E137" s="172">
        <v>200000</v>
      </c>
      <c r="F137" s="172">
        <v>0</v>
      </c>
      <c r="G137" s="173">
        <v>0</v>
      </c>
    </row>
    <row r="138" spans="1:7" s="58" customFormat="1">
      <c r="A138" s="11" t="s">
        <v>53</v>
      </c>
      <c r="B138" s="11"/>
      <c r="C138" s="12"/>
      <c r="D138" s="3" t="s">
        <v>54</v>
      </c>
      <c r="E138" s="27">
        <f>E139+E147+E156+E189</f>
        <v>54873431.810000002</v>
      </c>
      <c r="F138" s="27">
        <f>F139+F147+F156+F189</f>
        <v>51768450</v>
      </c>
      <c r="G138" s="34">
        <f>G139+G147+G156+G189</f>
        <v>54092380</v>
      </c>
    </row>
    <row r="139" spans="1:7" s="169" customFormat="1">
      <c r="A139" s="7" t="s">
        <v>121</v>
      </c>
      <c r="B139" s="7"/>
      <c r="C139" s="10"/>
      <c r="D139" s="4" t="s">
        <v>122</v>
      </c>
      <c r="E139" s="28">
        <f t="shared" ref="E139:G140" si="15">E140</f>
        <v>35000</v>
      </c>
      <c r="F139" s="28">
        <f t="shared" si="15"/>
        <v>70000</v>
      </c>
      <c r="G139" s="35">
        <f t="shared" si="15"/>
        <v>70000</v>
      </c>
    </row>
    <row r="140" spans="1:7" s="169" customFormat="1" ht="82.8">
      <c r="A140" s="7" t="s">
        <v>121</v>
      </c>
      <c r="B140" s="7" t="s">
        <v>150</v>
      </c>
      <c r="C140" s="10"/>
      <c r="D140" s="170" t="s">
        <v>561</v>
      </c>
      <c r="E140" s="28">
        <f t="shared" si="15"/>
        <v>35000</v>
      </c>
      <c r="F140" s="28">
        <f t="shared" si="15"/>
        <v>70000</v>
      </c>
      <c r="G140" s="35">
        <f t="shared" si="15"/>
        <v>70000</v>
      </c>
    </row>
    <row r="141" spans="1:7" s="169" customFormat="1" ht="41.4">
      <c r="A141" s="7" t="s">
        <v>121</v>
      </c>
      <c r="B141" s="7" t="s">
        <v>159</v>
      </c>
      <c r="C141" s="10"/>
      <c r="D141" s="4" t="s">
        <v>485</v>
      </c>
      <c r="E141" s="28">
        <f>E142+E145</f>
        <v>35000</v>
      </c>
      <c r="F141" s="28">
        <f>F142+F145</f>
        <v>70000</v>
      </c>
      <c r="G141" s="35">
        <f>G142+G145</f>
        <v>70000</v>
      </c>
    </row>
    <row r="142" spans="1:7" s="169" customFormat="1" ht="55.2">
      <c r="A142" s="7" t="s">
        <v>121</v>
      </c>
      <c r="B142" s="7" t="s">
        <v>207</v>
      </c>
      <c r="C142" s="10"/>
      <c r="D142" s="22" t="s">
        <v>486</v>
      </c>
      <c r="E142" s="28">
        <f t="shared" ref="E142:G143" si="16">E143</f>
        <v>30000</v>
      </c>
      <c r="F142" s="28">
        <f t="shared" si="16"/>
        <v>60000</v>
      </c>
      <c r="G142" s="35">
        <f t="shared" si="16"/>
        <v>60000</v>
      </c>
    </row>
    <row r="143" spans="1:7" s="169" customFormat="1" ht="69">
      <c r="A143" s="7" t="s">
        <v>121</v>
      </c>
      <c r="B143" s="7" t="s">
        <v>327</v>
      </c>
      <c r="C143" s="10"/>
      <c r="D143" s="6" t="s">
        <v>639</v>
      </c>
      <c r="E143" s="28">
        <f t="shared" si="16"/>
        <v>30000</v>
      </c>
      <c r="F143" s="28">
        <f t="shared" si="16"/>
        <v>60000</v>
      </c>
      <c r="G143" s="35">
        <f t="shared" si="16"/>
        <v>60000</v>
      </c>
    </row>
    <row r="144" spans="1:7" s="169" customFormat="1">
      <c r="A144" s="7" t="s">
        <v>121</v>
      </c>
      <c r="B144" s="7" t="s">
        <v>327</v>
      </c>
      <c r="C144" s="10">
        <v>610</v>
      </c>
      <c r="D144" s="4" t="s">
        <v>160</v>
      </c>
      <c r="E144" s="28">
        <v>30000</v>
      </c>
      <c r="F144" s="28">
        <v>60000</v>
      </c>
      <c r="G144" s="35">
        <v>60000</v>
      </c>
    </row>
    <row r="145" spans="1:7" s="58" customFormat="1" ht="55.2">
      <c r="A145" s="7" t="s">
        <v>121</v>
      </c>
      <c r="B145" s="7" t="s">
        <v>326</v>
      </c>
      <c r="C145" s="10"/>
      <c r="D145" s="6" t="s">
        <v>487</v>
      </c>
      <c r="E145" s="28">
        <f>E146</f>
        <v>5000</v>
      </c>
      <c r="F145" s="28">
        <f>F146</f>
        <v>10000</v>
      </c>
      <c r="G145" s="35">
        <f>G146</f>
        <v>10000</v>
      </c>
    </row>
    <row r="146" spans="1:7" s="58" customFormat="1">
      <c r="A146" s="7" t="s">
        <v>121</v>
      </c>
      <c r="B146" s="7" t="s">
        <v>326</v>
      </c>
      <c r="C146" s="10">
        <v>610</v>
      </c>
      <c r="D146" s="170" t="s">
        <v>160</v>
      </c>
      <c r="E146" s="28">
        <v>5000</v>
      </c>
      <c r="F146" s="28">
        <v>10000</v>
      </c>
      <c r="G146" s="35">
        <v>10000</v>
      </c>
    </row>
    <row r="147" spans="1:7" s="58" customFormat="1">
      <c r="A147" s="7" t="s">
        <v>55</v>
      </c>
      <c r="B147" s="7"/>
      <c r="C147" s="10"/>
      <c r="D147" s="4" t="s">
        <v>56</v>
      </c>
      <c r="E147" s="28">
        <f t="shared" ref="E147:G148" si="17">E148</f>
        <v>5851444</v>
      </c>
      <c r="F147" s="28">
        <f t="shared" si="17"/>
        <v>6372050</v>
      </c>
      <c r="G147" s="35">
        <f t="shared" si="17"/>
        <v>6337850</v>
      </c>
    </row>
    <row r="148" spans="1:7" s="58" customFormat="1" ht="69">
      <c r="A148" s="7" t="s">
        <v>55</v>
      </c>
      <c r="B148" s="7" t="s">
        <v>161</v>
      </c>
      <c r="C148" s="10"/>
      <c r="D148" s="170" t="s">
        <v>562</v>
      </c>
      <c r="E148" s="28">
        <f t="shared" si="17"/>
        <v>5851444</v>
      </c>
      <c r="F148" s="28">
        <f t="shared" si="17"/>
        <v>6372050</v>
      </c>
      <c r="G148" s="35">
        <f t="shared" si="17"/>
        <v>6337850</v>
      </c>
    </row>
    <row r="149" spans="1:7" s="58" customFormat="1" ht="41.4">
      <c r="A149" s="7" t="s">
        <v>55</v>
      </c>
      <c r="B149" s="7" t="s">
        <v>162</v>
      </c>
      <c r="C149" s="10"/>
      <c r="D149" s="4" t="s">
        <v>488</v>
      </c>
      <c r="E149" s="28">
        <f>E150+E153</f>
        <v>5851444</v>
      </c>
      <c r="F149" s="28">
        <f>F150+F153</f>
        <v>6372050</v>
      </c>
      <c r="G149" s="35">
        <f>G150+G153</f>
        <v>6337850</v>
      </c>
    </row>
    <row r="150" spans="1:7" s="97" customFormat="1" ht="55.2">
      <c r="A150" s="7" t="s">
        <v>55</v>
      </c>
      <c r="B150" s="7" t="s">
        <v>208</v>
      </c>
      <c r="C150" s="10"/>
      <c r="D150" s="24" t="s">
        <v>489</v>
      </c>
      <c r="E150" s="28">
        <f t="shared" ref="E150:G151" si="18">E151</f>
        <v>1282544</v>
      </c>
      <c r="F150" s="28">
        <f t="shared" si="18"/>
        <v>1395550</v>
      </c>
      <c r="G150" s="35">
        <f t="shared" si="18"/>
        <v>1395550</v>
      </c>
    </row>
    <row r="151" spans="1:7" s="97" customFormat="1" ht="69">
      <c r="A151" s="7" t="s">
        <v>55</v>
      </c>
      <c r="B151" s="7" t="s">
        <v>328</v>
      </c>
      <c r="C151" s="10"/>
      <c r="D151" s="170" t="s">
        <v>621</v>
      </c>
      <c r="E151" s="28">
        <f t="shared" si="18"/>
        <v>1282544</v>
      </c>
      <c r="F151" s="28">
        <f t="shared" si="18"/>
        <v>1395550</v>
      </c>
      <c r="G151" s="35">
        <f t="shared" si="18"/>
        <v>1395550</v>
      </c>
    </row>
    <row r="152" spans="1:7" s="97" customFormat="1" ht="41.4">
      <c r="A152" s="7" t="s">
        <v>55</v>
      </c>
      <c r="B152" s="7" t="s">
        <v>328</v>
      </c>
      <c r="C152" s="31">
        <v>240</v>
      </c>
      <c r="D152" s="4" t="s">
        <v>145</v>
      </c>
      <c r="E152" s="28">
        <v>1282544</v>
      </c>
      <c r="F152" s="28">
        <v>1395550</v>
      </c>
      <c r="G152" s="35">
        <v>1395550</v>
      </c>
    </row>
    <row r="153" spans="1:7" ht="55.2">
      <c r="A153" s="7" t="s">
        <v>55</v>
      </c>
      <c r="B153" s="7" t="s">
        <v>419</v>
      </c>
      <c r="C153" s="31"/>
      <c r="D153" s="4" t="s">
        <v>421</v>
      </c>
      <c r="E153" s="28">
        <f t="shared" ref="E153:G154" si="19">E154</f>
        <v>4568900</v>
      </c>
      <c r="F153" s="28">
        <f t="shared" si="19"/>
        <v>4976500</v>
      </c>
      <c r="G153" s="35">
        <f t="shared" si="19"/>
        <v>4942300</v>
      </c>
    </row>
    <row r="154" spans="1:7" ht="58.5" customHeight="1">
      <c r="A154" s="7" t="s">
        <v>55</v>
      </c>
      <c r="B154" s="7" t="s">
        <v>420</v>
      </c>
      <c r="C154" s="31"/>
      <c r="D154" s="4" t="s">
        <v>422</v>
      </c>
      <c r="E154" s="28">
        <f t="shared" si="19"/>
        <v>4568900</v>
      </c>
      <c r="F154" s="28">
        <f t="shared" si="19"/>
        <v>4976500</v>
      </c>
      <c r="G154" s="35">
        <f t="shared" si="19"/>
        <v>4942300</v>
      </c>
    </row>
    <row r="155" spans="1:7" ht="41.4">
      <c r="A155" s="7" t="s">
        <v>55</v>
      </c>
      <c r="B155" s="7" t="s">
        <v>420</v>
      </c>
      <c r="C155" s="31">
        <v>240</v>
      </c>
      <c r="D155" s="4" t="s">
        <v>145</v>
      </c>
      <c r="E155" s="28">
        <v>4568900</v>
      </c>
      <c r="F155" s="28">
        <v>4976500</v>
      </c>
      <c r="G155" s="35">
        <v>4942300</v>
      </c>
    </row>
    <row r="156" spans="1:7">
      <c r="A156" s="7" t="s">
        <v>57</v>
      </c>
      <c r="B156" s="7"/>
      <c r="C156" s="10"/>
      <c r="D156" s="4" t="s">
        <v>58</v>
      </c>
      <c r="E156" s="28">
        <f t="shared" ref="E156:G157" si="20">E157</f>
        <v>48411997.810000002</v>
      </c>
      <c r="F156" s="28">
        <f t="shared" si="20"/>
        <v>44851400</v>
      </c>
      <c r="G156" s="35">
        <f t="shared" si="20"/>
        <v>47209530</v>
      </c>
    </row>
    <row r="157" spans="1:7" ht="69">
      <c r="A157" s="7" t="s">
        <v>57</v>
      </c>
      <c r="B157" s="7" t="s">
        <v>161</v>
      </c>
      <c r="C157" s="10"/>
      <c r="D157" s="170" t="s">
        <v>562</v>
      </c>
      <c r="E157" s="28">
        <f t="shared" si="20"/>
        <v>48411997.810000002</v>
      </c>
      <c r="F157" s="28">
        <f t="shared" si="20"/>
        <v>44851400</v>
      </c>
      <c r="G157" s="35">
        <f t="shared" si="20"/>
        <v>47209530</v>
      </c>
    </row>
    <row r="158" spans="1:7" ht="48.6" customHeight="1">
      <c r="A158" s="7" t="s">
        <v>57</v>
      </c>
      <c r="B158" s="7" t="s">
        <v>163</v>
      </c>
      <c r="C158" s="10"/>
      <c r="D158" s="4" t="s">
        <v>490</v>
      </c>
      <c r="E158" s="28">
        <f>E159+E168+E173+E184</f>
        <v>48411997.810000002</v>
      </c>
      <c r="F158" s="28">
        <f>F159+F168+F184</f>
        <v>44851400</v>
      </c>
      <c r="G158" s="35">
        <f>G159+G168+G184</f>
        <v>47209530</v>
      </c>
    </row>
    <row r="159" spans="1:7" ht="47.4" customHeight="1">
      <c r="A159" s="7" t="s">
        <v>57</v>
      </c>
      <c r="B159" s="7" t="s">
        <v>209</v>
      </c>
      <c r="C159" s="10"/>
      <c r="D159" s="24" t="s">
        <v>210</v>
      </c>
      <c r="E159" s="28">
        <f>E160+E162+E164+E166</f>
        <v>18757672.490000002</v>
      </c>
      <c r="F159" s="28">
        <f>F160+F162+F164+F166</f>
        <v>18199400</v>
      </c>
      <c r="G159" s="35">
        <f>G160+G162+G164+G166</f>
        <v>19308530</v>
      </c>
    </row>
    <row r="160" spans="1:7" ht="27.6">
      <c r="A160" s="7" t="s">
        <v>57</v>
      </c>
      <c r="B160" s="7" t="s">
        <v>329</v>
      </c>
      <c r="C160" s="10"/>
      <c r="D160" s="4" t="s">
        <v>135</v>
      </c>
      <c r="E160" s="28">
        <f>E161</f>
        <v>8393669.8800000008</v>
      </c>
      <c r="F160" s="28">
        <f>F161</f>
        <v>7260900</v>
      </c>
      <c r="G160" s="35">
        <f>G161</f>
        <v>8010630</v>
      </c>
    </row>
    <row r="161" spans="1:7" ht="41.4">
      <c r="A161" s="7" t="s">
        <v>57</v>
      </c>
      <c r="B161" s="7" t="s">
        <v>329</v>
      </c>
      <c r="C161" s="10">
        <v>240</v>
      </c>
      <c r="D161" s="4" t="s">
        <v>145</v>
      </c>
      <c r="E161" s="172">
        <v>8393669.8800000008</v>
      </c>
      <c r="F161" s="28">
        <v>7260900</v>
      </c>
      <c r="G161" s="35">
        <v>8010630</v>
      </c>
    </row>
    <row r="162" spans="1:7" ht="41.4">
      <c r="A162" s="7" t="s">
        <v>57</v>
      </c>
      <c r="B162" s="7" t="s">
        <v>13</v>
      </c>
      <c r="C162" s="10"/>
      <c r="D162" s="8" t="s">
        <v>59</v>
      </c>
      <c r="E162" s="28">
        <f>E163</f>
        <v>8699100</v>
      </c>
      <c r="F162" s="28">
        <f>F163</f>
        <v>9047000</v>
      </c>
      <c r="G162" s="35">
        <f>G163</f>
        <v>9408900</v>
      </c>
    </row>
    <row r="163" spans="1:7" ht="41.4">
      <c r="A163" s="7" t="s">
        <v>57</v>
      </c>
      <c r="B163" s="7" t="s">
        <v>13</v>
      </c>
      <c r="C163" s="64">
        <v>240</v>
      </c>
      <c r="D163" s="16" t="s">
        <v>145</v>
      </c>
      <c r="E163" s="65">
        <v>8699100</v>
      </c>
      <c r="F163" s="28">
        <v>9047000</v>
      </c>
      <c r="G163" s="35">
        <v>9408900</v>
      </c>
    </row>
    <row r="164" spans="1:7" ht="55.2">
      <c r="A164" s="7" t="s">
        <v>57</v>
      </c>
      <c r="B164" s="7" t="s">
        <v>418</v>
      </c>
      <c r="C164" s="64"/>
      <c r="D164" s="16" t="s">
        <v>541</v>
      </c>
      <c r="E164" s="65">
        <f>E165</f>
        <v>1513200</v>
      </c>
      <c r="F164" s="28">
        <f>F165</f>
        <v>1513200</v>
      </c>
      <c r="G164" s="35">
        <f>G165</f>
        <v>1511200</v>
      </c>
    </row>
    <row r="165" spans="1:7" ht="41.4">
      <c r="A165" s="7" t="s">
        <v>57</v>
      </c>
      <c r="B165" s="7" t="s">
        <v>418</v>
      </c>
      <c r="C165" s="64">
        <v>240</v>
      </c>
      <c r="D165" s="16" t="s">
        <v>145</v>
      </c>
      <c r="E165" s="65">
        <v>1513200</v>
      </c>
      <c r="F165" s="28">
        <v>1513200</v>
      </c>
      <c r="G165" s="35">
        <v>1511200</v>
      </c>
    </row>
    <row r="166" spans="1:7" ht="55.2">
      <c r="A166" s="7" t="s">
        <v>57</v>
      </c>
      <c r="B166" s="7" t="s">
        <v>337</v>
      </c>
      <c r="C166" s="64"/>
      <c r="D166" s="16" t="s">
        <v>542</v>
      </c>
      <c r="E166" s="65">
        <f>E167</f>
        <v>151702.60999999999</v>
      </c>
      <c r="F166" s="28">
        <f>F167</f>
        <v>378300</v>
      </c>
      <c r="G166" s="35">
        <f>G167</f>
        <v>377800</v>
      </c>
    </row>
    <row r="167" spans="1:7" ht="41.4">
      <c r="A167" s="7" t="s">
        <v>57</v>
      </c>
      <c r="B167" s="7" t="s">
        <v>337</v>
      </c>
      <c r="C167" s="10">
        <v>240</v>
      </c>
      <c r="D167" s="16" t="s">
        <v>145</v>
      </c>
      <c r="E167" s="28">
        <v>151702.60999999999</v>
      </c>
      <c r="F167" s="28">
        <v>378300</v>
      </c>
      <c r="G167" s="35">
        <v>377800</v>
      </c>
    </row>
    <row r="168" spans="1:7" s="75" customFormat="1" ht="69">
      <c r="A168" s="7" t="s">
        <v>57</v>
      </c>
      <c r="B168" s="7" t="s">
        <v>330</v>
      </c>
      <c r="C168" s="10"/>
      <c r="D168" s="59" t="s">
        <v>491</v>
      </c>
      <c r="E168" s="28">
        <f>E169+E171</f>
        <v>23990409</v>
      </c>
      <c r="F168" s="28">
        <f>F169+F171</f>
        <v>24347500</v>
      </c>
      <c r="G168" s="35">
        <f>G169+G171</f>
        <v>25586875</v>
      </c>
    </row>
    <row r="169" spans="1:7" s="75" customFormat="1" ht="27.6">
      <c r="A169" s="7" t="s">
        <v>57</v>
      </c>
      <c r="B169" s="7" t="s">
        <v>416</v>
      </c>
      <c r="C169" s="10"/>
      <c r="D169" s="62" t="s">
        <v>417</v>
      </c>
      <c r="E169" s="28">
        <f>E170</f>
        <v>19366000</v>
      </c>
      <c r="F169" s="28">
        <f>F170</f>
        <v>19478000</v>
      </c>
      <c r="G169" s="35">
        <f>G170</f>
        <v>20469500</v>
      </c>
    </row>
    <row r="170" spans="1:7" s="75" customFormat="1" ht="41.4">
      <c r="A170" s="7" t="s">
        <v>57</v>
      </c>
      <c r="B170" s="7" t="s">
        <v>416</v>
      </c>
      <c r="C170" s="10">
        <v>240</v>
      </c>
      <c r="D170" s="4" t="s">
        <v>145</v>
      </c>
      <c r="E170" s="28">
        <v>19366000</v>
      </c>
      <c r="F170" s="28">
        <v>19478000</v>
      </c>
      <c r="G170" s="35">
        <v>20469500</v>
      </c>
    </row>
    <row r="171" spans="1:7" ht="27.6">
      <c r="A171" s="7" t="s">
        <v>57</v>
      </c>
      <c r="B171" s="7" t="s">
        <v>415</v>
      </c>
      <c r="C171" s="10"/>
      <c r="D171" s="62" t="s">
        <v>414</v>
      </c>
      <c r="E171" s="28">
        <f>E172</f>
        <v>4624409</v>
      </c>
      <c r="F171" s="28">
        <f>F172</f>
        <v>4869500</v>
      </c>
      <c r="G171" s="35">
        <f>G172</f>
        <v>5117375</v>
      </c>
    </row>
    <row r="172" spans="1:7" ht="41.4">
      <c r="A172" s="7" t="s">
        <v>57</v>
      </c>
      <c r="B172" s="7" t="s">
        <v>415</v>
      </c>
      <c r="C172" s="10">
        <v>240</v>
      </c>
      <c r="D172" s="4" t="s">
        <v>145</v>
      </c>
      <c r="E172" s="28">
        <v>4624409</v>
      </c>
      <c r="F172" s="28">
        <v>4869500</v>
      </c>
      <c r="G172" s="35">
        <v>5117375</v>
      </c>
    </row>
    <row r="173" spans="1:7" ht="27.6">
      <c r="A173" s="7" t="s">
        <v>57</v>
      </c>
      <c r="B173" s="7" t="s">
        <v>331</v>
      </c>
      <c r="C173" s="10"/>
      <c r="D173" s="62" t="s">
        <v>332</v>
      </c>
      <c r="E173" s="28">
        <f>E174+E176+E178+E180+E182</f>
        <v>3531858.51</v>
      </c>
      <c r="F173" s="28">
        <v>0</v>
      </c>
      <c r="G173" s="35">
        <v>0</v>
      </c>
    </row>
    <row r="174" spans="1:7" ht="110.4">
      <c r="A174" s="7" t="s">
        <v>57</v>
      </c>
      <c r="B174" s="171" t="s">
        <v>618</v>
      </c>
      <c r="C174" s="10"/>
      <c r="D174" s="62" t="s">
        <v>654</v>
      </c>
      <c r="E174" s="28">
        <f>E175</f>
        <v>929841.61</v>
      </c>
      <c r="F174" s="28">
        <v>0</v>
      </c>
      <c r="G174" s="35">
        <v>0</v>
      </c>
    </row>
    <row r="175" spans="1:7" ht="41.4">
      <c r="A175" s="7" t="s">
        <v>57</v>
      </c>
      <c r="B175" s="171" t="s">
        <v>618</v>
      </c>
      <c r="C175" s="64">
        <v>240</v>
      </c>
      <c r="D175" s="168" t="s">
        <v>145</v>
      </c>
      <c r="E175" s="65">
        <v>929841.61</v>
      </c>
      <c r="F175" s="28">
        <v>0</v>
      </c>
      <c r="G175" s="35">
        <v>0</v>
      </c>
    </row>
    <row r="176" spans="1:7" s="169" customFormat="1" ht="96.6">
      <c r="A176" s="171" t="s">
        <v>57</v>
      </c>
      <c r="B176" s="171" t="s">
        <v>619</v>
      </c>
      <c r="C176" s="64"/>
      <c r="D176" s="62" t="s">
        <v>655</v>
      </c>
      <c r="E176" s="65">
        <f>E177</f>
        <v>0</v>
      </c>
      <c r="F176" s="172">
        <v>0</v>
      </c>
      <c r="G176" s="173">
        <v>0</v>
      </c>
    </row>
    <row r="177" spans="1:7" s="169" customFormat="1" ht="41.4">
      <c r="A177" s="171" t="s">
        <v>57</v>
      </c>
      <c r="B177" s="171" t="s">
        <v>619</v>
      </c>
      <c r="C177" s="64">
        <v>240</v>
      </c>
      <c r="D177" s="168" t="s">
        <v>145</v>
      </c>
      <c r="E177" s="65">
        <v>0</v>
      </c>
      <c r="F177" s="172">
        <v>0</v>
      </c>
      <c r="G177" s="173">
        <v>0</v>
      </c>
    </row>
    <row r="178" spans="1:7" s="169" customFormat="1" ht="96.6">
      <c r="A178" s="171" t="s">
        <v>57</v>
      </c>
      <c r="B178" s="171" t="s">
        <v>620</v>
      </c>
      <c r="C178" s="64"/>
      <c r="D178" s="62" t="s">
        <v>656</v>
      </c>
      <c r="E178" s="65">
        <f>E179</f>
        <v>747547.7</v>
      </c>
      <c r="F178" s="172">
        <v>0</v>
      </c>
      <c r="G178" s="173">
        <v>0</v>
      </c>
    </row>
    <row r="179" spans="1:7" s="169" customFormat="1" ht="41.4">
      <c r="A179" s="171" t="s">
        <v>57</v>
      </c>
      <c r="B179" s="171" t="s">
        <v>620</v>
      </c>
      <c r="C179" s="64">
        <v>240</v>
      </c>
      <c r="D179" s="168" t="s">
        <v>145</v>
      </c>
      <c r="E179" s="65">
        <v>747547.7</v>
      </c>
      <c r="F179" s="172">
        <v>0</v>
      </c>
      <c r="G179" s="173">
        <v>0</v>
      </c>
    </row>
    <row r="180" spans="1:7" s="219" customFormat="1" ht="96.6">
      <c r="A180" s="220" t="s">
        <v>57</v>
      </c>
      <c r="B180" s="220" t="s">
        <v>748</v>
      </c>
      <c r="C180" s="64"/>
      <c r="D180" s="239" t="s">
        <v>750</v>
      </c>
      <c r="E180" s="217">
        <f>E181</f>
        <v>1101265.8999999999</v>
      </c>
      <c r="F180" s="214">
        <v>0</v>
      </c>
      <c r="G180" s="215">
        <v>0</v>
      </c>
    </row>
    <row r="181" spans="1:7" s="219" customFormat="1" ht="41.4">
      <c r="A181" s="220" t="s">
        <v>57</v>
      </c>
      <c r="B181" s="220" t="s">
        <v>748</v>
      </c>
      <c r="C181" s="64">
        <v>240</v>
      </c>
      <c r="D181" s="238" t="s">
        <v>145</v>
      </c>
      <c r="E181" s="217">
        <v>1101265.8999999999</v>
      </c>
      <c r="F181" s="214">
        <v>0</v>
      </c>
      <c r="G181" s="215">
        <v>0</v>
      </c>
    </row>
    <row r="182" spans="1:7" s="219" customFormat="1" ht="82.8">
      <c r="A182" s="220" t="s">
        <v>57</v>
      </c>
      <c r="B182" s="220" t="s">
        <v>749</v>
      </c>
      <c r="C182" s="64"/>
      <c r="D182" s="239" t="s">
        <v>751</v>
      </c>
      <c r="E182" s="217">
        <f>E183</f>
        <v>753203.3</v>
      </c>
      <c r="F182" s="214">
        <v>0</v>
      </c>
      <c r="G182" s="215">
        <v>0</v>
      </c>
    </row>
    <row r="183" spans="1:7" s="219" customFormat="1" ht="41.4">
      <c r="A183" s="220" t="s">
        <v>57</v>
      </c>
      <c r="B183" s="220" t="s">
        <v>749</v>
      </c>
      <c r="C183" s="64">
        <v>240</v>
      </c>
      <c r="D183" s="238" t="s">
        <v>145</v>
      </c>
      <c r="E183" s="217">
        <v>753203.3</v>
      </c>
      <c r="F183" s="214">
        <v>0</v>
      </c>
      <c r="G183" s="215">
        <v>0</v>
      </c>
    </row>
    <row r="184" spans="1:7" s="169" customFormat="1" ht="55.2">
      <c r="A184" s="7" t="s">
        <v>57</v>
      </c>
      <c r="B184" s="7" t="s">
        <v>333</v>
      </c>
      <c r="C184" s="10"/>
      <c r="D184" s="63" t="s">
        <v>334</v>
      </c>
      <c r="E184" s="28">
        <f>E185+E187</f>
        <v>2132057.81</v>
      </c>
      <c r="F184" s="28">
        <f>F185+F187</f>
        <v>2304500</v>
      </c>
      <c r="G184" s="35">
        <f>G185+G187</f>
        <v>2314125</v>
      </c>
    </row>
    <row r="185" spans="1:7" s="169" customFormat="1" ht="55.2">
      <c r="A185" s="7" t="s">
        <v>57</v>
      </c>
      <c r="B185" s="7" t="s">
        <v>412</v>
      </c>
      <c r="C185" s="64"/>
      <c r="D185" s="63" t="s">
        <v>413</v>
      </c>
      <c r="E185" s="65">
        <f>E186</f>
        <v>1772600</v>
      </c>
      <c r="F185" s="28">
        <f>F186</f>
        <v>1843600</v>
      </c>
      <c r="G185" s="35">
        <f>G186</f>
        <v>1851300</v>
      </c>
    </row>
    <row r="186" spans="1:7" ht="41.4">
      <c r="A186" s="7" t="s">
        <v>57</v>
      </c>
      <c r="B186" s="7" t="s">
        <v>412</v>
      </c>
      <c r="C186" s="64">
        <v>240</v>
      </c>
      <c r="D186" s="4" t="s">
        <v>145</v>
      </c>
      <c r="E186" s="65">
        <v>1772600</v>
      </c>
      <c r="F186" s="28">
        <v>1843600</v>
      </c>
      <c r="G186" s="35">
        <v>1851300</v>
      </c>
    </row>
    <row r="187" spans="1:7" s="75" customFormat="1" ht="55.2">
      <c r="A187" s="7" t="s">
        <v>57</v>
      </c>
      <c r="B187" s="7" t="s">
        <v>335</v>
      </c>
      <c r="C187" s="64"/>
      <c r="D187" s="62" t="s">
        <v>336</v>
      </c>
      <c r="E187" s="65">
        <f>E188</f>
        <v>359457.81</v>
      </c>
      <c r="F187" s="28">
        <f>F188</f>
        <v>460900</v>
      </c>
      <c r="G187" s="35">
        <f>G188</f>
        <v>462825</v>
      </c>
    </row>
    <row r="188" spans="1:7" s="75" customFormat="1" ht="41.4">
      <c r="A188" s="7" t="s">
        <v>57</v>
      </c>
      <c r="B188" s="7" t="s">
        <v>335</v>
      </c>
      <c r="C188" s="64">
        <v>240</v>
      </c>
      <c r="D188" s="4" t="s">
        <v>145</v>
      </c>
      <c r="E188" s="65">
        <v>359457.81</v>
      </c>
      <c r="F188" s="28">
        <v>460900</v>
      </c>
      <c r="G188" s="35">
        <v>462825</v>
      </c>
    </row>
    <row r="189" spans="1:7" s="66" customFormat="1" ht="63.75" customHeight="1">
      <c r="A189" s="7" t="s">
        <v>60</v>
      </c>
      <c r="B189" s="7"/>
      <c r="C189" s="10"/>
      <c r="D189" s="4" t="s">
        <v>61</v>
      </c>
      <c r="E189" s="28">
        <f>E190+E207+E212</f>
        <v>574990</v>
      </c>
      <c r="F189" s="172">
        <f t="shared" ref="F189:G189" si="21">F190+F207+F212</f>
        <v>475000</v>
      </c>
      <c r="G189" s="172">
        <f t="shared" si="21"/>
        <v>475000</v>
      </c>
    </row>
    <row r="190" spans="1:7" s="112" customFormat="1" ht="96.6">
      <c r="A190" s="30" t="s">
        <v>60</v>
      </c>
      <c r="B190" s="30" t="s">
        <v>254</v>
      </c>
      <c r="C190" s="31"/>
      <c r="D190" s="33" t="s">
        <v>613</v>
      </c>
      <c r="E190" s="32">
        <f>E191+E195+E199+E203</f>
        <v>176000</v>
      </c>
      <c r="F190" s="32">
        <f>F191+F195+F199</f>
        <v>125000</v>
      </c>
      <c r="G190" s="37">
        <f>G191+G195+G199</f>
        <v>125000</v>
      </c>
    </row>
    <row r="191" spans="1:7" s="112" customFormat="1" ht="41.4">
      <c r="A191" s="7" t="s">
        <v>60</v>
      </c>
      <c r="B191" s="7" t="s">
        <v>255</v>
      </c>
      <c r="C191" s="10"/>
      <c r="D191" s="4" t="s">
        <v>267</v>
      </c>
      <c r="E191" s="28">
        <f t="shared" ref="E191:G193" si="22">E192</f>
        <v>48000</v>
      </c>
      <c r="F191" s="28">
        <f t="shared" si="22"/>
        <v>48000</v>
      </c>
      <c r="G191" s="35">
        <f t="shared" si="22"/>
        <v>48000</v>
      </c>
    </row>
    <row r="192" spans="1:7" s="13" customFormat="1" ht="41.4">
      <c r="A192" s="7" t="s">
        <v>60</v>
      </c>
      <c r="B192" s="7" t="s">
        <v>256</v>
      </c>
      <c r="C192" s="10"/>
      <c r="D192" s="4" t="s">
        <v>268</v>
      </c>
      <c r="E192" s="28">
        <f t="shared" si="22"/>
        <v>48000</v>
      </c>
      <c r="F192" s="28">
        <f t="shared" si="22"/>
        <v>48000</v>
      </c>
      <c r="G192" s="35">
        <f t="shared" si="22"/>
        <v>48000</v>
      </c>
    </row>
    <row r="193" spans="1:7" ht="41.4">
      <c r="A193" s="7" t="s">
        <v>60</v>
      </c>
      <c r="B193" s="7" t="s">
        <v>338</v>
      </c>
      <c r="C193" s="10"/>
      <c r="D193" s="4" t="s">
        <v>257</v>
      </c>
      <c r="E193" s="28">
        <f t="shared" si="22"/>
        <v>48000</v>
      </c>
      <c r="F193" s="28">
        <f t="shared" si="22"/>
        <v>48000</v>
      </c>
      <c r="G193" s="35">
        <f t="shared" si="22"/>
        <v>48000</v>
      </c>
    </row>
    <row r="194" spans="1:7" ht="41.4">
      <c r="A194" s="7" t="s">
        <v>60</v>
      </c>
      <c r="B194" s="7" t="s">
        <v>338</v>
      </c>
      <c r="C194" s="10">
        <v>240</v>
      </c>
      <c r="D194" s="4" t="s">
        <v>145</v>
      </c>
      <c r="E194" s="28">
        <v>48000</v>
      </c>
      <c r="F194" s="28">
        <v>48000</v>
      </c>
      <c r="G194" s="35">
        <v>48000</v>
      </c>
    </row>
    <row r="195" spans="1:7" ht="41.4">
      <c r="A195" s="7" t="s">
        <v>60</v>
      </c>
      <c r="B195" s="7" t="s">
        <v>259</v>
      </c>
      <c r="C195" s="10"/>
      <c r="D195" s="4" t="s">
        <v>289</v>
      </c>
      <c r="E195" s="28">
        <f t="shared" ref="E195:G197" si="23">E196</f>
        <v>59000</v>
      </c>
      <c r="F195" s="28">
        <f t="shared" si="23"/>
        <v>59000</v>
      </c>
      <c r="G195" s="35">
        <f t="shared" si="23"/>
        <v>59000</v>
      </c>
    </row>
    <row r="196" spans="1:7" ht="41.4">
      <c r="A196" s="7" t="s">
        <v>60</v>
      </c>
      <c r="B196" s="7" t="s">
        <v>258</v>
      </c>
      <c r="C196" s="10"/>
      <c r="D196" s="4" t="s">
        <v>290</v>
      </c>
      <c r="E196" s="28">
        <f t="shared" si="23"/>
        <v>59000</v>
      </c>
      <c r="F196" s="28">
        <f t="shared" si="23"/>
        <v>59000</v>
      </c>
      <c r="G196" s="35">
        <f t="shared" si="23"/>
        <v>59000</v>
      </c>
    </row>
    <row r="197" spans="1:7" ht="41.4">
      <c r="A197" s="7" t="s">
        <v>60</v>
      </c>
      <c r="B197" s="7" t="s">
        <v>339</v>
      </c>
      <c r="C197" s="10"/>
      <c r="D197" s="4" t="s">
        <v>291</v>
      </c>
      <c r="E197" s="28">
        <f t="shared" si="23"/>
        <v>59000</v>
      </c>
      <c r="F197" s="28">
        <f t="shared" si="23"/>
        <v>59000</v>
      </c>
      <c r="G197" s="35">
        <f t="shared" si="23"/>
        <v>59000</v>
      </c>
    </row>
    <row r="198" spans="1:7" ht="41.4">
      <c r="A198" s="7" t="s">
        <v>60</v>
      </c>
      <c r="B198" s="7" t="s">
        <v>339</v>
      </c>
      <c r="C198" s="10">
        <v>240</v>
      </c>
      <c r="D198" s="4" t="s">
        <v>145</v>
      </c>
      <c r="E198" s="28">
        <v>59000</v>
      </c>
      <c r="F198" s="28">
        <v>59000</v>
      </c>
      <c r="G198" s="35">
        <v>59000</v>
      </c>
    </row>
    <row r="199" spans="1:7" ht="56.25" customHeight="1">
      <c r="A199" s="7" t="s">
        <v>60</v>
      </c>
      <c r="B199" s="7" t="s">
        <v>260</v>
      </c>
      <c r="C199" s="10"/>
      <c r="D199" s="4" t="s">
        <v>468</v>
      </c>
      <c r="E199" s="28">
        <f t="shared" ref="E199:G201" si="24">E200</f>
        <v>18000</v>
      </c>
      <c r="F199" s="28">
        <f t="shared" si="24"/>
        <v>18000</v>
      </c>
      <c r="G199" s="35">
        <f t="shared" si="24"/>
        <v>18000</v>
      </c>
    </row>
    <row r="200" spans="1:7" ht="56.25" customHeight="1">
      <c r="A200" s="7" t="s">
        <v>60</v>
      </c>
      <c r="B200" s="7" t="s">
        <v>292</v>
      </c>
      <c r="C200" s="10"/>
      <c r="D200" s="4" t="s">
        <v>469</v>
      </c>
      <c r="E200" s="28">
        <f t="shared" si="24"/>
        <v>18000</v>
      </c>
      <c r="F200" s="28">
        <f t="shared" si="24"/>
        <v>18000</v>
      </c>
      <c r="G200" s="35">
        <f t="shared" si="24"/>
        <v>18000</v>
      </c>
    </row>
    <row r="201" spans="1:7" ht="56.25" customHeight="1">
      <c r="A201" s="7" t="s">
        <v>60</v>
      </c>
      <c r="B201" s="7" t="s">
        <v>340</v>
      </c>
      <c r="C201" s="10"/>
      <c r="D201" s="4" t="s">
        <v>521</v>
      </c>
      <c r="E201" s="28">
        <f t="shared" si="24"/>
        <v>18000</v>
      </c>
      <c r="F201" s="28">
        <f t="shared" si="24"/>
        <v>18000</v>
      </c>
      <c r="G201" s="35">
        <f t="shared" si="24"/>
        <v>18000</v>
      </c>
    </row>
    <row r="202" spans="1:7" ht="41.4">
      <c r="A202" s="7" t="s">
        <v>60</v>
      </c>
      <c r="B202" s="7" t="s">
        <v>340</v>
      </c>
      <c r="C202" s="10">
        <v>240</v>
      </c>
      <c r="D202" s="4" t="s">
        <v>145</v>
      </c>
      <c r="E202" s="28">
        <v>18000</v>
      </c>
      <c r="F202" s="28">
        <v>18000</v>
      </c>
      <c r="G202" s="35">
        <v>18000</v>
      </c>
    </row>
    <row r="203" spans="1:7" s="183" customFormat="1" ht="41.4">
      <c r="A203" s="171" t="s">
        <v>60</v>
      </c>
      <c r="B203" s="171" t="s">
        <v>632</v>
      </c>
      <c r="C203" s="10"/>
      <c r="D203" s="24" t="s">
        <v>633</v>
      </c>
      <c r="E203" s="172">
        <f>E204</f>
        <v>51000</v>
      </c>
      <c r="F203" s="172">
        <v>0</v>
      </c>
      <c r="G203" s="173">
        <v>0</v>
      </c>
    </row>
    <row r="204" spans="1:7" s="183" customFormat="1" ht="45.75" customHeight="1">
      <c r="A204" s="171" t="s">
        <v>60</v>
      </c>
      <c r="B204" s="171" t="s">
        <v>634</v>
      </c>
      <c r="C204" s="10"/>
      <c r="D204" s="24" t="s">
        <v>635</v>
      </c>
      <c r="E204" s="172">
        <f>E205</f>
        <v>51000</v>
      </c>
      <c r="F204" s="172">
        <v>0</v>
      </c>
      <c r="G204" s="173">
        <v>0</v>
      </c>
    </row>
    <row r="205" spans="1:7" s="183" customFormat="1" ht="45.75" customHeight="1">
      <c r="A205" s="171" t="s">
        <v>60</v>
      </c>
      <c r="B205" s="171" t="s">
        <v>637</v>
      </c>
      <c r="C205" s="10"/>
      <c r="D205" s="24" t="s">
        <v>636</v>
      </c>
      <c r="E205" s="172">
        <f>E206</f>
        <v>51000</v>
      </c>
      <c r="F205" s="172">
        <v>0</v>
      </c>
      <c r="G205" s="173">
        <v>0</v>
      </c>
    </row>
    <row r="206" spans="1:7" s="183" customFormat="1" ht="41.4">
      <c r="A206" s="171" t="s">
        <v>60</v>
      </c>
      <c r="B206" s="171" t="s">
        <v>637</v>
      </c>
      <c r="C206" s="10">
        <v>240</v>
      </c>
      <c r="D206" s="170" t="s">
        <v>145</v>
      </c>
      <c r="E206" s="172">
        <v>51000</v>
      </c>
      <c r="F206" s="172">
        <v>0</v>
      </c>
      <c r="G206" s="173">
        <v>0</v>
      </c>
    </row>
    <row r="207" spans="1:7" ht="82.8">
      <c r="A207" s="7" t="s">
        <v>60</v>
      </c>
      <c r="B207" s="7" t="s">
        <v>156</v>
      </c>
      <c r="C207" s="5" t="s">
        <v>33</v>
      </c>
      <c r="D207" s="170" t="s">
        <v>563</v>
      </c>
      <c r="E207" s="28">
        <f t="shared" ref="E207:G210" si="25">E208</f>
        <v>383990</v>
      </c>
      <c r="F207" s="28">
        <f t="shared" si="25"/>
        <v>335000</v>
      </c>
      <c r="G207" s="35">
        <f t="shared" si="25"/>
        <v>335000</v>
      </c>
    </row>
    <row r="208" spans="1:7" ht="96.6">
      <c r="A208" s="7" t="s">
        <v>60</v>
      </c>
      <c r="B208" s="7" t="s">
        <v>157</v>
      </c>
      <c r="C208" s="5"/>
      <c r="D208" s="4" t="s">
        <v>470</v>
      </c>
      <c r="E208" s="28">
        <f t="shared" si="25"/>
        <v>383990</v>
      </c>
      <c r="F208" s="28">
        <f t="shared" si="25"/>
        <v>335000</v>
      </c>
      <c r="G208" s="35">
        <f t="shared" si="25"/>
        <v>335000</v>
      </c>
    </row>
    <row r="209" spans="1:7" ht="55.2">
      <c r="A209" s="7" t="s">
        <v>60</v>
      </c>
      <c r="B209" s="7" t="s">
        <v>202</v>
      </c>
      <c r="C209" s="38"/>
      <c r="D209" s="25" t="s">
        <v>281</v>
      </c>
      <c r="E209" s="28">
        <f t="shared" si="25"/>
        <v>383990</v>
      </c>
      <c r="F209" s="28">
        <f t="shared" si="25"/>
        <v>335000</v>
      </c>
      <c r="G209" s="35">
        <f t="shared" si="25"/>
        <v>335000</v>
      </c>
    </row>
    <row r="210" spans="1:7" ht="69">
      <c r="A210" s="7" t="s">
        <v>60</v>
      </c>
      <c r="B210" s="7" t="s">
        <v>341</v>
      </c>
      <c r="C210" s="10"/>
      <c r="D210" s="4" t="s">
        <v>253</v>
      </c>
      <c r="E210" s="28">
        <f t="shared" si="25"/>
        <v>383990</v>
      </c>
      <c r="F210" s="28">
        <f t="shared" si="25"/>
        <v>335000</v>
      </c>
      <c r="G210" s="35">
        <f t="shared" si="25"/>
        <v>335000</v>
      </c>
    </row>
    <row r="211" spans="1:7" ht="41.4">
      <c r="A211" s="7" t="s">
        <v>60</v>
      </c>
      <c r="B211" s="7" t="s">
        <v>341</v>
      </c>
      <c r="C211" s="10">
        <v>240</v>
      </c>
      <c r="D211" s="4" t="s">
        <v>145</v>
      </c>
      <c r="E211" s="28">
        <v>383990</v>
      </c>
      <c r="F211" s="28">
        <v>335000</v>
      </c>
      <c r="G211" s="35">
        <v>335000</v>
      </c>
    </row>
    <row r="212" spans="1:7" ht="82.8">
      <c r="A212" s="7" t="s">
        <v>60</v>
      </c>
      <c r="B212" s="7" t="s">
        <v>164</v>
      </c>
      <c r="C212" s="10"/>
      <c r="D212" s="170" t="s">
        <v>564</v>
      </c>
      <c r="E212" s="28">
        <f t="shared" ref="E212:G215" si="26">E213</f>
        <v>15000</v>
      </c>
      <c r="F212" s="28">
        <f t="shared" si="26"/>
        <v>15000</v>
      </c>
      <c r="G212" s="35">
        <f t="shared" si="26"/>
        <v>15000</v>
      </c>
    </row>
    <row r="213" spans="1:7" ht="69">
      <c r="A213" s="7" t="s">
        <v>60</v>
      </c>
      <c r="B213" s="7" t="s">
        <v>165</v>
      </c>
      <c r="C213" s="10"/>
      <c r="D213" s="4" t="s">
        <v>511</v>
      </c>
      <c r="E213" s="28">
        <f t="shared" si="26"/>
        <v>15000</v>
      </c>
      <c r="F213" s="28">
        <f t="shared" si="26"/>
        <v>15000</v>
      </c>
      <c r="G213" s="35">
        <f t="shared" si="26"/>
        <v>15000</v>
      </c>
    </row>
    <row r="214" spans="1:7" ht="55.2">
      <c r="A214" s="7" t="s">
        <v>60</v>
      </c>
      <c r="B214" s="7" t="s">
        <v>297</v>
      </c>
      <c r="C214" s="10"/>
      <c r="D214" s="4" t="s">
        <v>295</v>
      </c>
      <c r="E214" s="28">
        <f t="shared" si="26"/>
        <v>15000</v>
      </c>
      <c r="F214" s="28">
        <f t="shared" si="26"/>
        <v>15000</v>
      </c>
      <c r="G214" s="35">
        <f t="shared" si="26"/>
        <v>15000</v>
      </c>
    </row>
    <row r="215" spans="1:7" ht="42">
      <c r="A215" s="7" t="s">
        <v>60</v>
      </c>
      <c r="B215" s="7" t="s">
        <v>342</v>
      </c>
      <c r="C215" s="38"/>
      <c r="D215" s="42" t="s">
        <v>296</v>
      </c>
      <c r="E215" s="28">
        <f t="shared" si="26"/>
        <v>15000</v>
      </c>
      <c r="F215" s="28">
        <f t="shared" si="26"/>
        <v>15000</v>
      </c>
      <c r="G215" s="35">
        <f t="shared" si="26"/>
        <v>15000</v>
      </c>
    </row>
    <row r="216" spans="1:7" s="89" customFormat="1">
      <c r="A216" s="7" t="s">
        <v>60</v>
      </c>
      <c r="B216" s="7" t="s">
        <v>342</v>
      </c>
      <c r="C216" s="38">
        <v>610</v>
      </c>
      <c r="D216" s="4" t="s">
        <v>160</v>
      </c>
      <c r="E216" s="28">
        <v>15000</v>
      </c>
      <c r="F216" s="28">
        <v>15000</v>
      </c>
      <c r="G216" s="35">
        <v>15000</v>
      </c>
    </row>
    <row r="217" spans="1:7" s="89" customFormat="1" ht="27.6">
      <c r="A217" s="11" t="s">
        <v>261</v>
      </c>
      <c r="B217" s="11"/>
      <c r="C217" s="2"/>
      <c r="D217" s="3" t="s">
        <v>262</v>
      </c>
      <c r="E217" s="27">
        <f>E218+E234+E251</f>
        <v>33273675.410000004</v>
      </c>
      <c r="F217" s="27">
        <f>F218+F234+F251</f>
        <v>13075492.949999999</v>
      </c>
      <c r="G217" s="34">
        <f>G218+G234+G251</f>
        <v>11375477</v>
      </c>
    </row>
    <row r="218" spans="1:7" s="89" customFormat="1">
      <c r="A218" s="7" t="s">
        <v>25</v>
      </c>
      <c r="B218" s="7"/>
      <c r="C218" s="38"/>
      <c r="D218" s="4" t="s">
        <v>26</v>
      </c>
      <c r="E218" s="172">
        <f t="shared" ref="E218:G220" si="27">E219</f>
        <v>2295094.1800000002</v>
      </c>
      <c r="F218" s="28">
        <f t="shared" si="27"/>
        <v>388300</v>
      </c>
      <c r="G218" s="35">
        <f t="shared" si="27"/>
        <v>388300</v>
      </c>
    </row>
    <row r="219" spans="1:7" s="89" customFormat="1" ht="82.8">
      <c r="A219" s="7" t="s">
        <v>25</v>
      </c>
      <c r="B219" s="171" t="s">
        <v>315</v>
      </c>
      <c r="C219" s="38"/>
      <c r="D219" s="170" t="s">
        <v>565</v>
      </c>
      <c r="E219" s="28">
        <f t="shared" si="27"/>
        <v>2295094.1800000002</v>
      </c>
      <c r="F219" s="28">
        <f t="shared" si="27"/>
        <v>388300</v>
      </c>
      <c r="G219" s="35">
        <f t="shared" si="27"/>
        <v>388300</v>
      </c>
    </row>
    <row r="220" spans="1:7" s="98" customFormat="1" ht="27.6">
      <c r="A220" s="7" t="s">
        <v>25</v>
      </c>
      <c r="B220" s="171" t="s">
        <v>316</v>
      </c>
      <c r="C220" s="38"/>
      <c r="D220" s="4" t="s">
        <v>344</v>
      </c>
      <c r="E220" s="172">
        <f>E221+E229</f>
        <v>2295094.1800000002</v>
      </c>
      <c r="F220" s="28">
        <f t="shared" si="27"/>
        <v>388300</v>
      </c>
      <c r="G220" s="35">
        <f t="shared" si="27"/>
        <v>388300</v>
      </c>
    </row>
    <row r="221" spans="1:7" s="98" customFormat="1" ht="69">
      <c r="A221" s="7" t="s">
        <v>25</v>
      </c>
      <c r="B221" s="171" t="s">
        <v>582</v>
      </c>
      <c r="C221" s="38"/>
      <c r="D221" s="4" t="s">
        <v>299</v>
      </c>
      <c r="E221" s="172">
        <f>E222+E224+E227</f>
        <v>1949836.12</v>
      </c>
      <c r="F221" s="28">
        <f>F222+F227</f>
        <v>388300</v>
      </c>
      <c r="G221" s="35">
        <f>G222+G227</f>
        <v>388300</v>
      </c>
    </row>
    <row r="222" spans="1:7" s="98" customFormat="1" ht="69">
      <c r="A222" s="7" t="s">
        <v>25</v>
      </c>
      <c r="B222" s="171" t="s">
        <v>583</v>
      </c>
      <c r="C222" s="38"/>
      <c r="D222" s="68" t="s">
        <v>492</v>
      </c>
      <c r="E222" s="28">
        <f>E223</f>
        <v>273300</v>
      </c>
      <c r="F222" s="28">
        <f>F223</f>
        <v>273300</v>
      </c>
      <c r="G222" s="35">
        <f>G223</f>
        <v>273300</v>
      </c>
    </row>
    <row r="223" spans="1:7" s="98" customFormat="1" ht="41.4">
      <c r="A223" s="7" t="s">
        <v>25</v>
      </c>
      <c r="B223" s="171" t="s">
        <v>583</v>
      </c>
      <c r="C223" s="38">
        <v>240</v>
      </c>
      <c r="D223" s="164" t="s">
        <v>3</v>
      </c>
      <c r="E223" s="28">
        <v>273300</v>
      </c>
      <c r="F223" s="28">
        <v>273300</v>
      </c>
      <c r="G223" s="35">
        <v>273300</v>
      </c>
    </row>
    <row r="224" spans="1:7" s="183" customFormat="1">
      <c r="A224" s="171" t="s">
        <v>25</v>
      </c>
      <c r="B224" s="171" t="s">
        <v>670</v>
      </c>
      <c r="C224" s="188"/>
      <c r="D224" s="168" t="s">
        <v>691</v>
      </c>
      <c r="E224" s="65">
        <f>E225+E226</f>
        <v>1561536.12</v>
      </c>
      <c r="F224" s="172">
        <v>0</v>
      </c>
      <c r="G224" s="173">
        <v>0</v>
      </c>
    </row>
    <row r="225" spans="1:7" s="183" customFormat="1" ht="41.4">
      <c r="A225" s="171" t="s">
        <v>25</v>
      </c>
      <c r="B225" s="171" t="s">
        <v>670</v>
      </c>
      <c r="C225" s="188">
        <v>240</v>
      </c>
      <c r="D225" s="164" t="s">
        <v>3</v>
      </c>
      <c r="E225" s="172">
        <v>1354658.78</v>
      </c>
      <c r="F225" s="172">
        <v>0</v>
      </c>
      <c r="G225" s="173">
        <v>0</v>
      </c>
    </row>
    <row r="226" spans="1:7" s="183" customFormat="1">
      <c r="A226" s="171" t="s">
        <v>25</v>
      </c>
      <c r="B226" s="171" t="s">
        <v>670</v>
      </c>
      <c r="C226" s="188">
        <v>830</v>
      </c>
      <c r="D226" s="168" t="s">
        <v>692</v>
      </c>
      <c r="E226" s="65">
        <v>206877.34</v>
      </c>
      <c r="F226" s="172">
        <v>0</v>
      </c>
      <c r="G226" s="173">
        <v>0</v>
      </c>
    </row>
    <row r="227" spans="1:7" s="89" customFormat="1" ht="69">
      <c r="A227" s="136" t="s">
        <v>25</v>
      </c>
      <c r="B227" s="171" t="s">
        <v>584</v>
      </c>
      <c r="C227" s="140"/>
      <c r="D227" s="144" t="s">
        <v>550</v>
      </c>
      <c r="E227" s="65">
        <f>E228</f>
        <v>115000</v>
      </c>
      <c r="F227" s="139">
        <f>F228</f>
        <v>115000</v>
      </c>
      <c r="G227" s="141">
        <f>G228</f>
        <v>115000</v>
      </c>
    </row>
    <row r="228" spans="1:7" s="89" customFormat="1" ht="41.4">
      <c r="A228" s="136" t="s">
        <v>25</v>
      </c>
      <c r="B228" s="171" t="s">
        <v>584</v>
      </c>
      <c r="C228" s="140">
        <v>240</v>
      </c>
      <c r="D228" s="143" t="s">
        <v>3</v>
      </c>
      <c r="E228" s="65">
        <v>115000</v>
      </c>
      <c r="F228" s="139">
        <v>115000</v>
      </c>
      <c r="G228" s="141">
        <v>115000</v>
      </c>
    </row>
    <row r="229" spans="1:7" s="183" customFormat="1" ht="27.6">
      <c r="A229" s="171" t="s">
        <v>25</v>
      </c>
      <c r="B229" s="171" t="s">
        <v>678</v>
      </c>
      <c r="C229" s="188"/>
      <c r="D229" s="170" t="s">
        <v>679</v>
      </c>
      <c r="E229" s="65">
        <f>E230+E232</f>
        <v>345258.06</v>
      </c>
      <c r="F229" s="172">
        <v>0</v>
      </c>
      <c r="G229" s="173">
        <v>0</v>
      </c>
    </row>
    <row r="230" spans="1:7" s="183" customFormat="1">
      <c r="A230" s="171" t="s">
        <v>25</v>
      </c>
      <c r="B230" s="246" t="s">
        <v>762</v>
      </c>
      <c r="C230" s="188"/>
      <c r="D230" s="170" t="s">
        <v>680</v>
      </c>
      <c r="E230" s="65">
        <f>E231</f>
        <v>300000</v>
      </c>
      <c r="F230" s="172">
        <v>0</v>
      </c>
      <c r="G230" s="173">
        <v>0</v>
      </c>
    </row>
    <row r="231" spans="1:7" s="183" customFormat="1" ht="41.4">
      <c r="A231" s="171" t="s">
        <v>25</v>
      </c>
      <c r="B231" s="246" t="s">
        <v>762</v>
      </c>
      <c r="C231" s="188">
        <v>240</v>
      </c>
      <c r="D231" s="170" t="s">
        <v>3</v>
      </c>
      <c r="E231" s="65">
        <v>300000</v>
      </c>
      <c r="F231" s="172">
        <v>0</v>
      </c>
      <c r="G231" s="173">
        <v>0</v>
      </c>
    </row>
    <row r="232" spans="1:7" s="259" customFormat="1">
      <c r="A232" s="246" t="s">
        <v>25</v>
      </c>
      <c r="B232" s="246" t="s">
        <v>763</v>
      </c>
      <c r="C232" s="262"/>
      <c r="D232" s="260" t="s">
        <v>764</v>
      </c>
      <c r="E232" s="264">
        <f>E233</f>
        <v>45258.06</v>
      </c>
      <c r="F232" s="261">
        <v>0</v>
      </c>
      <c r="G232" s="263">
        <v>0</v>
      </c>
    </row>
    <row r="233" spans="1:7" s="259" customFormat="1" ht="41.4">
      <c r="A233" s="246" t="s">
        <v>25</v>
      </c>
      <c r="B233" s="246" t="s">
        <v>763</v>
      </c>
      <c r="C233" s="262">
        <v>240</v>
      </c>
      <c r="D233" s="260" t="s">
        <v>3</v>
      </c>
      <c r="E233" s="264">
        <v>45258.06</v>
      </c>
      <c r="F233" s="261">
        <v>0</v>
      </c>
      <c r="G233" s="263">
        <v>0</v>
      </c>
    </row>
    <row r="234" spans="1:7">
      <c r="A234" s="7" t="s">
        <v>1</v>
      </c>
      <c r="B234" s="7"/>
      <c r="C234" s="38"/>
      <c r="D234" s="4" t="s">
        <v>2</v>
      </c>
      <c r="E234" s="28">
        <f t="shared" ref="E234:G235" si="28">E235</f>
        <v>8480336.0600000005</v>
      </c>
      <c r="F234" s="28">
        <f t="shared" si="28"/>
        <v>1150000</v>
      </c>
      <c r="G234" s="35">
        <f t="shared" si="28"/>
        <v>1150000</v>
      </c>
    </row>
    <row r="235" spans="1:7" s="89" customFormat="1" ht="82.8">
      <c r="A235" s="7" t="s">
        <v>1</v>
      </c>
      <c r="B235" s="171" t="s">
        <v>315</v>
      </c>
      <c r="C235" s="57"/>
      <c r="D235" s="170" t="s">
        <v>565</v>
      </c>
      <c r="E235" s="172">
        <f t="shared" si="28"/>
        <v>8480336.0600000005</v>
      </c>
      <c r="F235" s="28">
        <f t="shared" si="28"/>
        <v>1150000</v>
      </c>
      <c r="G235" s="35">
        <f t="shared" si="28"/>
        <v>1150000</v>
      </c>
    </row>
    <row r="236" spans="1:7" ht="27.6">
      <c r="A236" s="7" t="s">
        <v>1</v>
      </c>
      <c r="B236" s="171" t="s">
        <v>316</v>
      </c>
      <c r="C236" s="57"/>
      <c r="D236" s="164" t="s">
        <v>344</v>
      </c>
      <c r="E236" s="28">
        <f>E237+E242</f>
        <v>8480336.0600000005</v>
      </c>
      <c r="F236" s="28">
        <f>F242</f>
        <v>1150000</v>
      </c>
      <c r="G236" s="35">
        <f>G242</f>
        <v>1150000</v>
      </c>
    </row>
    <row r="237" spans="1:7" s="183" customFormat="1" ht="65.25" customHeight="1">
      <c r="A237" s="171" t="s">
        <v>1</v>
      </c>
      <c r="B237" s="171" t="s">
        <v>697</v>
      </c>
      <c r="C237" s="194"/>
      <c r="D237" s="193" t="s">
        <v>699</v>
      </c>
      <c r="E237" s="65">
        <f>E238+E240</f>
        <v>3044836.06</v>
      </c>
      <c r="F237" s="172">
        <v>0</v>
      </c>
      <c r="G237" s="173">
        <v>0</v>
      </c>
    </row>
    <row r="238" spans="1:7" s="183" customFormat="1" ht="69">
      <c r="A238" s="171" t="s">
        <v>1</v>
      </c>
      <c r="B238" s="171" t="s">
        <v>698</v>
      </c>
      <c r="C238" s="194"/>
      <c r="D238" s="193" t="s">
        <v>700</v>
      </c>
      <c r="E238" s="65">
        <f>E239</f>
        <v>2247590</v>
      </c>
      <c r="F238" s="172">
        <v>0</v>
      </c>
      <c r="G238" s="173">
        <v>0</v>
      </c>
    </row>
    <row r="239" spans="1:7" s="183" customFormat="1" ht="78.75" customHeight="1">
      <c r="A239" s="171" t="s">
        <v>1</v>
      </c>
      <c r="B239" s="171" t="s">
        <v>698</v>
      </c>
      <c r="C239" s="194">
        <v>810</v>
      </c>
      <c r="D239" s="231" t="s">
        <v>747</v>
      </c>
      <c r="E239" s="65">
        <v>2247590</v>
      </c>
      <c r="F239" s="172">
        <v>0</v>
      </c>
      <c r="G239" s="173">
        <v>0</v>
      </c>
    </row>
    <row r="240" spans="1:7" s="219" customFormat="1" ht="55.2">
      <c r="A240" s="220" t="s">
        <v>1</v>
      </c>
      <c r="B240" s="220" t="s">
        <v>745</v>
      </c>
      <c r="C240" s="230"/>
      <c r="D240" s="221" t="s">
        <v>746</v>
      </c>
      <c r="E240" s="217">
        <f>E241</f>
        <v>797246.06</v>
      </c>
      <c r="F240" s="214">
        <v>0</v>
      </c>
      <c r="G240" s="215">
        <v>0</v>
      </c>
    </row>
    <row r="241" spans="1:7" s="219" customFormat="1" ht="69.599999999999994">
      <c r="A241" s="220" t="s">
        <v>1</v>
      </c>
      <c r="B241" s="220" t="s">
        <v>745</v>
      </c>
      <c r="C241" s="230">
        <v>810</v>
      </c>
      <c r="D241" s="231" t="s">
        <v>747</v>
      </c>
      <c r="E241" s="217">
        <v>797246.06</v>
      </c>
      <c r="F241" s="214">
        <v>0</v>
      </c>
      <c r="G241" s="215">
        <v>0</v>
      </c>
    </row>
    <row r="242" spans="1:7" ht="41.4">
      <c r="A242" s="7" t="s">
        <v>1</v>
      </c>
      <c r="B242" s="171" t="s">
        <v>585</v>
      </c>
      <c r="C242" s="57"/>
      <c r="D242" s="70" t="s">
        <v>345</v>
      </c>
      <c r="E242" s="28">
        <f>E243+E245+E247+E249</f>
        <v>5435500</v>
      </c>
      <c r="F242" s="28">
        <f>F243+F245</f>
        <v>1150000</v>
      </c>
      <c r="G242" s="35">
        <f>G243+G245</f>
        <v>1150000</v>
      </c>
    </row>
    <row r="243" spans="1:7" ht="27.6">
      <c r="A243" s="7" t="s">
        <v>1</v>
      </c>
      <c r="B243" s="171" t="s">
        <v>586</v>
      </c>
      <c r="C243" s="57"/>
      <c r="D243" s="4" t="s">
        <v>524</v>
      </c>
      <c r="E243" s="28">
        <f>E244</f>
        <v>4730000</v>
      </c>
      <c r="F243" s="28">
        <f>F244</f>
        <v>1000000</v>
      </c>
      <c r="G243" s="35">
        <f>G244</f>
        <v>1000000</v>
      </c>
    </row>
    <row r="244" spans="1:7" ht="41.4">
      <c r="A244" s="7" t="s">
        <v>1</v>
      </c>
      <c r="B244" s="171" t="s">
        <v>586</v>
      </c>
      <c r="C244" s="57">
        <v>240</v>
      </c>
      <c r="D244" s="4" t="s">
        <v>3</v>
      </c>
      <c r="E244" s="28">
        <v>4730000</v>
      </c>
      <c r="F244" s="28">
        <v>1000000</v>
      </c>
      <c r="G244" s="35">
        <v>1000000</v>
      </c>
    </row>
    <row r="245" spans="1:7">
      <c r="A245" s="136" t="s">
        <v>551</v>
      </c>
      <c r="B245" s="171" t="s">
        <v>587</v>
      </c>
      <c r="C245" s="146"/>
      <c r="D245" s="186" t="s">
        <v>665</v>
      </c>
      <c r="E245" s="148">
        <f>E246</f>
        <v>150000</v>
      </c>
      <c r="F245" s="148">
        <f>F246</f>
        <v>150000</v>
      </c>
      <c r="G245" s="149">
        <f>G246</f>
        <v>150000</v>
      </c>
    </row>
    <row r="246" spans="1:7" s="99" customFormat="1" ht="41.4">
      <c r="A246" s="147" t="s">
        <v>551</v>
      </c>
      <c r="B246" s="171" t="s">
        <v>587</v>
      </c>
      <c r="C246" s="146">
        <v>240</v>
      </c>
      <c r="D246" s="152" t="s">
        <v>3</v>
      </c>
      <c r="E246" s="148">
        <v>150000</v>
      </c>
      <c r="F246" s="148">
        <v>150000</v>
      </c>
      <c r="G246" s="149">
        <v>150000</v>
      </c>
    </row>
    <row r="247" spans="1:7" s="183" customFormat="1" ht="27.6">
      <c r="A247" s="171" t="s">
        <v>1</v>
      </c>
      <c r="B247" s="171" t="s">
        <v>681</v>
      </c>
      <c r="C247" s="187"/>
      <c r="D247" s="170" t="s">
        <v>682</v>
      </c>
      <c r="E247" s="172">
        <f>E248</f>
        <v>0</v>
      </c>
      <c r="F247" s="172">
        <v>0</v>
      </c>
      <c r="G247" s="173">
        <v>0</v>
      </c>
    </row>
    <row r="248" spans="1:7" s="183" customFormat="1" ht="41.4">
      <c r="A248" s="171" t="s">
        <v>1</v>
      </c>
      <c r="B248" s="171" t="s">
        <v>681</v>
      </c>
      <c r="C248" s="187">
        <v>240</v>
      </c>
      <c r="D248" s="170" t="s">
        <v>3</v>
      </c>
      <c r="E248" s="172">
        <v>0</v>
      </c>
      <c r="F248" s="172">
        <v>0</v>
      </c>
      <c r="G248" s="173">
        <v>0</v>
      </c>
    </row>
    <row r="249" spans="1:7" s="183" customFormat="1">
      <c r="A249" s="171" t="s">
        <v>1</v>
      </c>
      <c r="B249" s="171" t="s">
        <v>683</v>
      </c>
      <c r="C249" s="187"/>
      <c r="D249" s="193" t="s">
        <v>693</v>
      </c>
      <c r="E249" s="172">
        <f>E250</f>
        <v>555500</v>
      </c>
      <c r="F249" s="172">
        <v>0</v>
      </c>
      <c r="G249" s="173">
        <v>0</v>
      </c>
    </row>
    <row r="250" spans="1:7" s="183" customFormat="1" ht="41.4">
      <c r="A250" s="171" t="s">
        <v>1</v>
      </c>
      <c r="B250" s="171" t="s">
        <v>683</v>
      </c>
      <c r="C250" s="187">
        <v>240</v>
      </c>
      <c r="D250" s="170" t="s">
        <v>3</v>
      </c>
      <c r="E250" s="172">
        <v>555500</v>
      </c>
      <c r="F250" s="172">
        <v>0</v>
      </c>
      <c r="G250" s="173">
        <v>0</v>
      </c>
    </row>
    <row r="251" spans="1:7" s="99" customFormat="1">
      <c r="A251" s="7" t="s">
        <v>263</v>
      </c>
      <c r="B251" s="7"/>
      <c r="C251" s="38"/>
      <c r="D251" s="4" t="s">
        <v>264</v>
      </c>
      <c r="E251" s="28">
        <f>E252+E257+E316</f>
        <v>22498245.170000002</v>
      </c>
      <c r="F251" s="28">
        <f>F252+F257</f>
        <v>11537192.949999999</v>
      </c>
      <c r="G251" s="35">
        <f>G252+G257</f>
        <v>9837177</v>
      </c>
    </row>
    <row r="252" spans="1:7" s="99" customFormat="1" ht="63.75" customHeight="1">
      <c r="A252" s="7" t="s">
        <v>263</v>
      </c>
      <c r="B252" s="7" t="s">
        <v>166</v>
      </c>
      <c r="C252" s="38"/>
      <c r="D252" s="170" t="s">
        <v>566</v>
      </c>
      <c r="E252" s="28">
        <f t="shared" ref="E252:G255" si="29">E253</f>
        <v>70000</v>
      </c>
      <c r="F252" s="28">
        <f t="shared" si="29"/>
        <v>70000</v>
      </c>
      <c r="G252" s="35">
        <f t="shared" si="29"/>
        <v>70000</v>
      </c>
    </row>
    <row r="253" spans="1:7" ht="45" customHeight="1">
      <c r="A253" s="7" t="s">
        <v>263</v>
      </c>
      <c r="B253" s="7" t="s">
        <v>167</v>
      </c>
      <c r="C253" s="38"/>
      <c r="D253" s="4" t="s">
        <v>471</v>
      </c>
      <c r="E253" s="28">
        <f t="shared" si="29"/>
        <v>70000</v>
      </c>
      <c r="F253" s="28">
        <f t="shared" si="29"/>
        <v>70000</v>
      </c>
      <c r="G253" s="35">
        <f t="shared" si="29"/>
        <v>70000</v>
      </c>
    </row>
    <row r="254" spans="1:7" ht="69.599999999999994">
      <c r="A254" s="7" t="s">
        <v>263</v>
      </c>
      <c r="B254" s="7" t="s">
        <v>298</v>
      </c>
      <c r="C254" s="38"/>
      <c r="D254" s="23" t="s">
        <v>287</v>
      </c>
      <c r="E254" s="28">
        <f t="shared" si="29"/>
        <v>70000</v>
      </c>
      <c r="F254" s="28">
        <f t="shared" si="29"/>
        <v>70000</v>
      </c>
      <c r="G254" s="35">
        <f t="shared" si="29"/>
        <v>70000</v>
      </c>
    </row>
    <row r="255" spans="1:7" ht="41.4">
      <c r="A255" s="7" t="s">
        <v>263</v>
      </c>
      <c r="B255" s="7" t="s">
        <v>343</v>
      </c>
      <c r="C255" s="38"/>
      <c r="D255" s="4" t="s">
        <v>286</v>
      </c>
      <c r="E255" s="28">
        <f t="shared" si="29"/>
        <v>70000</v>
      </c>
      <c r="F255" s="28">
        <f t="shared" si="29"/>
        <v>70000</v>
      </c>
      <c r="G255" s="35">
        <f t="shared" si="29"/>
        <v>70000</v>
      </c>
    </row>
    <row r="256" spans="1:7" ht="41.4">
      <c r="A256" s="7" t="s">
        <v>263</v>
      </c>
      <c r="B256" s="7" t="s">
        <v>343</v>
      </c>
      <c r="C256" s="38">
        <v>240</v>
      </c>
      <c r="D256" s="4" t="s">
        <v>145</v>
      </c>
      <c r="E256" s="28">
        <v>70000</v>
      </c>
      <c r="F256" s="28">
        <v>70000</v>
      </c>
      <c r="G256" s="35">
        <v>70000</v>
      </c>
    </row>
    <row r="257" spans="1:7" ht="82.8">
      <c r="A257" s="7" t="s">
        <v>263</v>
      </c>
      <c r="B257" s="171" t="s">
        <v>315</v>
      </c>
      <c r="C257" s="57"/>
      <c r="D257" s="170" t="s">
        <v>565</v>
      </c>
      <c r="E257" s="28">
        <f>E258+E263</f>
        <v>22425245.170000002</v>
      </c>
      <c r="F257" s="28">
        <f>F258+F263</f>
        <v>11467192.949999999</v>
      </c>
      <c r="G257" s="35">
        <f>G258+G263</f>
        <v>9767177</v>
      </c>
    </row>
    <row r="258" spans="1:7" s="67" customFormat="1" ht="27.6">
      <c r="A258" s="7" t="s">
        <v>263</v>
      </c>
      <c r="B258" s="171" t="s">
        <v>316</v>
      </c>
      <c r="C258" s="57"/>
      <c r="D258" s="4" t="s">
        <v>344</v>
      </c>
      <c r="E258" s="28">
        <f t="shared" ref="E258:G259" si="30">E259</f>
        <v>517786.30000000005</v>
      </c>
      <c r="F258" s="28">
        <f t="shared" si="30"/>
        <v>500000</v>
      </c>
      <c r="G258" s="35">
        <f t="shared" si="30"/>
        <v>500000</v>
      </c>
    </row>
    <row r="259" spans="1:7" s="67" customFormat="1" ht="41.4">
      <c r="A259" s="7" t="s">
        <v>263</v>
      </c>
      <c r="B259" s="171" t="s">
        <v>585</v>
      </c>
      <c r="C259" s="57"/>
      <c r="D259" s="70" t="s">
        <v>345</v>
      </c>
      <c r="E259" s="28">
        <f t="shared" si="30"/>
        <v>517786.30000000005</v>
      </c>
      <c r="F259" s="28">
        <f t="shared" si="30"/>
        <v>500000</v>
      </c>
      <c r="G259" s="35">
        <f t="shared" si="30"/>
        <v>500000</v>
      </c>
    </row>
    <row r="260" spans="1:7" s="89" customFormat="1" ht="41.4">
      <c r="A260" s="7" t="s">
        <v>263</v>
      </c>
      <c r="B260" s="171" t="s">
        <v>588</v>
      </c>
      <c r="C260" s="57"/>
      <c r="D260" s="4" t="s">
        <v>493</v>
      </c>
      <c r="E260" s="28">
        <f>E261+E262</f>
        <v>517786.30000000005</v>
      </c>
      <c r="F260" s="28">
        <f>F261+F262</f>
        <v>500000</v>
      </c>
      <c r="G260" s="35">
        <f>G261+G262</f>
        <v>500000</v>
      </c>
    </row>
    <row r="261" spans="1:7">
      <c r="A261" s="7" t="s">
        <v>263</v>
      </c>
      <c r="B261" s="171" t="s">
        <v>588</v>
      </c>
      <c r="C261" s="57">
        <v>410</v>
      </c>
      <c r="D261" s="4" t="s">
        <v>269</v>
      </c>
      <c r="E261" s="28">
        <v>255415.6</v>
      </c>
      <c r="F261" s="28">
        <v>250000</v>
      </c>
      <c r="G261" s="35">
        <v>250000</v>
      </c>
    </row>
    <row r="262" spans="1:7" ht="41.4">
      <c r="A262" s="7" t="s">
        <v>263</v>
      </c>
      <c r="B262" s="171" t="s">
        <v>588</v>
      </c>
      <c r="C262" s="57">
        <v>240</v>
      </c>
      <c r="D262" s="4" t="s">
        <v>145</v>
      </c>
      <c r="E262" s="28">
        <v>262370.7</v>
      </c>
      <c r="F262" s="28">
        <v>250000</v>
      </c>
      <c r="G262" s="35">
        <v>250000</v>
      </c>
    </row>
    <row r="263" spans="1:7" ht="41.4">
      <c r="A263" s="7" t="s">
        <v>263</v>
      </c>
      <c r="B263" s="171" t="s">
        <v>589</v>
      </c>
      <c r="C263" s="57"/>
      <c r="D263" s="72" t="s">
        <v>494</v>
      </c>
      <c r="E263" s="28">
        <f>E264+E281</f>
        <v>21907458.870000001</v>
      </c>
      <c r="F263" s="28">
        <f>F264+F281</f>
        <v>10967192.949999999</v>
      </c>
      <c r="G263" s="35">
        <f>G264</f>
        <v>9267177</v>
      </c>
    </row>
    <row r="264" spans="1:7" ht="27.6">
      <c r="A264" s="7" t="s">
        <v>263</v>
      </c>
      <c r="B264" s="171" t="s">
        <v>590</v>
      </c>
      <c r="C264" s="57"/>
      <c r="D264" s="70" t="s">
        <v>346</v>
      </c>
      <c r="E264" s="28">
        <f>E265+E267+E269+E271+E273+E275+E277+E279</f>
        <v>15050344.41</v>
      </c>
      <c r="F264" s="28">
        <f>F265+F267+F269+F271+F273+F275+F277+F279</f>
        <v>9267177</v>
      </c>
      <c r="G264" s="35">
        <f>G265+G267+G269+G271+G273+G275+G277</f>
        <v>9267177</v>
      </c>
    </row>
    <row r="265" spans="1:7">
      <c r="A265" s="7" t="s">
        <v>263</v>
      </c>
      <c r="B265" s="171" t="s">
        <v>591</v>
      </c>
      <c r="C265" s="57"/>
      <c r="D265" s="4" t="s">
        <v>347</v>
      </c>
      <c r="E265" s="28">
        <f>E266</f>
        <v>4275500</v>
      </c>
      <c r="F265" s="28">
        <f>F266</f>
        <v>3740000</v>
      </c>
      <c r="G265" s="35">
        <f>G266</f>
        <v>3740000</v>
      </c>
    </row>
    <row r="266" spans="1:7" s="145" customFormat="1" ht="41.4">
      <c r="A266" s="7" t="s">
        <v>263</v>
      </c>
      <c r="B266" s="171" t="s">
        <v>591</v>
      </c>
      <c r="C266" s="57">
        <v>240</v>
      </c>
      <c r="D266" s="4" t="s">
        <v>145</v>
      </c>
      <c r="E266" s="28">
        <v>4275500</v>
      </c>
      <c r="F266" s="28">
        <v>3740000</v>
      </c>
      <c r="G266" s="35">
        <v>3740000</v>
      </c>
    </row>
    <row r="267" spans="1:7" s="145" customFormat="1" ht="57.75" customHeight="1">
      <c r="A267" s="7" t="s">
        <v>263</v>
      </c>
      <c r="B267" s="171" t="s">
        <v>592</v>
      </c>
      <c r="C267" s="57"/>
      <c r="D267" s="170" t="s">
        <v>614</v>
      </c>
      <c r="E267" s="28">
        <f>E268</f>
        <v>1980000</v>
      </c>
      <c r="F267" s="28">
        <f>F268</f>
        <v>1980000</v>
      </c>
      <c r="G267" s="35">
        <f>G268</f>
        <v>1980000</v>
      </c>
    </row>
    <row r="268" spans="1:7" ht="41.4">
      <c r="A268" s="7" t="s">
        <v>263</v>
      </c>
      <c r="B268" s="171" t="s">
        <v>592</v>
      </c>
      <c r="C268" s="57">
        <v>240</v>
      </c>
      <c r="D268" s="4" t="s">
        <v>145</v>
      </c>
      <c r="E268" s="28">
        <v>1980000</v>
      </c>
      <c r="F268" s="28">
        <v>1980000</v>
      </c>
      <c r="G268" s="35">
        <v>1980000</v>
      </c>
    </row>
    <row r="269" spans="1:7" s="69" customFormat="1">
      <c r="A269" s="7" t="s">
        <v>263</v>
      </c>
      <c r="B269" s="171" t="s">
        <v>593</v>
      </c>
      <c r="C269" s="92"/>
      <c r="D269" s="170" t="s">
        <v>348</v>
      </c>
      <c r="E269" s="28">
        <f>E270</f>
        <v>100000</v>
      </c>
      <c r="F269" s="28">
        <f>F270</f>
        <v>100000</v>
      </c>
      <c r="G269" s="35">
        <f>G270</f>
        <v>100000</v>
      </c>
    </row>
    <row r="270" spans="1:7" s="69" customFormat="1" ht="41.4">
      <c r="A270" s="7" t="s">
        <v>263</v>
      </c>
      <c r="B270" s="171" t="s">
        <v>593</v>
      </c>
      <c r="C270" s="92">
        <v>240</v>
      </c>
      <c r="D270" s="4" t="s">
        <v>145</v>
      </c>
      <c r="E270" s="28">
        <v>100000</v>
      </c>
      <c r="F270" s="28">
        <v>100000</v>
      </c>
      <c r="G270" s="35">
        <v>100000</v>
      </c>
    </row>
    <row r="271" spans="1:7" s="69" customFormat="1" ht="41.4">
      <c r="A271" s="7" t="s">
        <v>263</v>
      </c>
      <c r="B271" s="171" t="s">
        <v>594</v>
      </c>
      <c r="C271" s="57"/>
      <c r="D271" s="170" t="s">
        <v>605</v>
      </c>
      <c r="E271" s="28">
        <f>E272</f>
        <v>35000</v>
      </c>
      <c r="F271" s="28">
        <f>F272</f>
        <v>35000</v>
      </c>
      <c r="G271" s="35">
        <f>G272</f>
        <v>35000</v>
      </c>
    </row>
    <row r="272" spans="1:7" s="69" customFormat="1" ht="41.4">
      <c r="A272" s="7" t="s">
        <v>263</v>
      </c>
      <c r="B272" s="171" t="s">
        <v>594</v>
      </c>
      <c r="C272" s="57">
        <v>240</v>
      </c>
      <c r="D272" s="4" t="s">
        <v>145</v>
      </c>
      <c r="E272" s="28">
        <v>35000</v>
      </c>
      <c r="F272" s="28">
        <v>35000</v>
      </c>
      <c r="G272" s="35">
        <v>35000</v>
      </c>
    </row>
    <row r="273" spans="1:7" s="69" customFormat="1">
      <c r="A273" s="7" t="s">
        <v>263</v>
      </c>
      <c r="B273" s="171" t="s">
        <v>595</v>
      </c>
      <c r="C273" s="57"/>
      <c r="D273" s="170" t="s">
        <v>349</v>
      </c>
      <c r="E273" s="28">
        <f>E274</f>
        <v>150000</v>
      </c>
      <c r="F273" s="28">
        <f>F274</f>
        <v>150000</v>
      </c>
      <c r="G273" s="35">
        <f>G274</f>
        <v>150000</v>
      </c>
    </row>
    <row r="274" spans="1:7" s="69" customFormat="1" ht="41.4">
      <c r="A274" s="7" t="s">
        <v>263</v>
      </c>
      <c r="B274" s="171" t="s">
        <v>595</v>
      </c>
      <c r="C274" s="57">
        <v>240</v>
      </c>
      <c r="D274" s="4" t="s">
        <v>145</v>
      </c>
      <c r="E274" s="28">
        <v>150000</v>
      </c>
      <c r="F274" s="28">
        <v>150000</v>
      </c>
      <c r="G274" s="35">
        <v>150000</v>
      </c>
    </row>
    <row r="275" spans="1:7">
      <c r="A275" s="7" t="s">
        <v>263</v>
      </c>
      <c r="B275" s="171" t="s">
        <v>606</v>
      </c>
      <c r="C275" s="57"/>
      <c r="D275" s="170" t="s">
        <v>350</v>
      </c>
      <c r="E275" s="28">
        <f>E276</f>
        <v>3368544.41</v>
      </c>
      <c r="F275" s="28">
        <f>F276</f>
        <v>2782177</v>
      </c>
      <c r="G275" s="35">
        <f>G276</f>
        <v>3062177</v>
      </c>
    </row>
    <row r="276" spans="1:7" ht="41.4">
      <c r="A276" s="7" t="s">
        <v>263</v>
      </c>
      <c r="B276" s="171" t="s">
        <v>606</v>
      </c>
      <c r="C276" s="57">
        <v>240</v>
      </c>
      <c r="D276" s="4" t="s">
        <v>145</v>
      </c>
      <c r="E276" s="28">
        <v>3368544.41</v>
      </c>
      <c r="F276" s="28">
        <v>2782177</v>
      </c>
      <c r="G276" s="35">
        <v>3062177</v>
      </c>
    </row>
    <row r="277" spans="1:7" ht="27.6">
      <c r="A277" s="153" t="s">
        <v>263</v>
      </c>
      <c r="B277" s="171" t="s">
        <v>607</v>
      </c>
      <c r="C277" s="151"/>
      <c r="D277" s="159" t="s">
        <v>552</v>
      </c>
      <c r="E277" s="154">
        <f>E278</f>
        <v>200000</v>
      </c>
      <c r="F277" s="154">
        <f>F278</f>
        <v>200000</v>
      </c>
      <c r="G277" s="155">
        <f>G278</f>
        <v>200000</v>
      </c>
    </row>
    <row r="278" spans="1:7" ht="41.4">
      <c r="A278" s="153" t="s">
        <v>263</v>
      </c>
      <c r="B278" s="171" t="s">
        <v>607</v>
      </c>
      <c r="C278" s="151">
        <v>240</v>
      </c>
      <c r="D278" s="157" t="s">
        <v>145</v>
      </c>
      <c r="E278" s="154">
        <v>200000</v>
      </c>
      <c r="F278" s="154">
        <v>200000</v>
      </c>
      <c r="G278" s="155">
        <v>200000</v>
      </c>
    </row>
    <row r="279" spans="1:7" ht="27.6">
      <c r="A279" s="7" t="s">
        <v>263</v>
      </c>
      <c r="B279" s="171" t="s">
        <v>596</v>
      </c>
      <c r="C279" s="57"/>
      <c r="D279" s="180" t="s">
        <v>351</v>
      </c>
      <c r="E279" s="28">
        <f>E280</f>
        <v>4941300</v>
      </c>
      <c r="F279" s="28">
        <f>F280</f>
        <v>280000</v>
      </c>
      <c r="G279" s="35">
        <v>0</v>
      </c>
    </row>
    <row r="280" spans="1:7" ht="41.4">
      <c r="A280" s="7" t="s">
        <v>263</v>
      </c>
      <c r="B280" s="171" t="s">
        <v>596</v>
      </c>
      <c r="C280" s="57">
        <v>240</v>
      </c>
      <c r="D280" s="4" t="s">
        <v>145</v>
      </c>
      <c r="E280" s="28">
        <v>4941300</v>
      </c>
      <c r="F280" s="28">
        <v>280000</v>
      </c>
      <c r="G280" s="35">
        <v>0</v>
      </c>
    </row>
    <row r="281" spans="1:7" s="71" customFormat="1" ht="27.6">
      <c r="A281" s="7" t="s">
        <v>263</v>
      </c>
      <c r="B281" s="171" t="s">
        <v>597</v>
      </c>
      <c r="C281" s="57"/>
      <c r="D281" s="70" t="s">
        <v>352</v>
      </c>
      <c r="E281" s="28">
        <f>E282+E284+E286+E288+E290+E292+E294+E296+E298</f>
        <v>6857114.46</v>
      </c>
      <c r="F281" s="28">
        <f>F282+F284+F286+F288+F290+F292+F294+F298+F300+F302+F304+F306+F308+F310+F312+F314</f>
        <v>1700015.95</v>
      </c>
      <c r="G281" s="35">
        <v>0</v>
      </c>
    </row>
    <row r="282" spans="1:7" s="71" customFormat="1" ht="165.6">
      <c r="A282" s="7" t="s">
        <v>263</v>
      </c>
      <c r="B282" s="171" t="s">
        <v>608</v>
      </c>
      <c r="C282" s="57"/>
      <c r="D282" s="224" t="s">
        <v>657</v>
      </c>
      <c r="E282" s="28">
        <f>E283</f>
        <v>69730</v>
      </c>
      <c r="F282" s="28">
        <v>0</v>
      </c>
      <c r="G282" s="35">
        <v>0</v>
      </c>
    </row>
    <row r="283" spans="1:7" s="71" customFormat="1">
      <c r="A283" s="7" t="s">
        <v>263</v>
      </c>
      <c r="B283" s="171" t="s">
        <v>608</v>
      </c>
      <c r="C283" s="57">
        <v>410</v>
      </c>
      <c r="D283" s="170" t="s">
        <v>269</v>
      </c>
      <c r="E283" s="28">
        <v>69730</v>
      </c>
      <c r="F283" s="28">
        <v>0</v>
      </c>
      <c r="G283" s="35">
        <v>0</v>
      </c>
    </row>
    <row r="284" spans="1:7" s="71" customFormat="1" ht="96.6">
      <c r="A284" s="171" t="s">
        <v>263</v>
      </c>
      <c r="B284" s="171" t="s">
        <v>609</v>
      </c>
      <c r="C284" s="179"/>
      <c r="D284" s="170" t="s">
        <v>658</v>
      </c>
      <c r="E284" s="172">
        <f>E285</f>
        <v>138288.79</v>
      </c>
      <c r="F284" s="172">
        <f>F285</f>
        <v>238560.55</v>
      </c>
      <c r="G284" s="173">
        <v>0</v>
      </c>
    </row>
    <row r="285" spans="1:7" s="100" customFormat="1" ht="17.25" customHeight="1">
      <c r="A285" s="171" t="s">
        <v>263</v>
      </c>
      <c r="B285" s="171" t="s">
        <v>624</v>
      </c>
      <c r="C285" s="179">
        <v>240</v>
      </c>
      <c r="D285" s="170" t="s">
        <v>145</v>
      </c>
      <c r="E285" s="172">
        <v>138288.79</v>
      </c>
      <c r="F285" s="172">
        <v>238560.55</v>
      </c>
      <c r="G285" s="173">
        <v>0</v>
      </c>
    </row>
    <row r="286" spans="1:7" s="169" customFormat="1" ht="89.25" customHeight="1">
      <c r="A286" s="171" t="s">
        <v>263</v>
      </c>
      <c r="B286" s="171" t="s">
        <v>610</v>
      </c>
      <c r="C286" s="178"/>
      <c r="D286" s="224" t="s">
        <v>659</v>
      </c>
      <c r="E286" s="172">
        <f>E287</f>
        <v>191272</v>
      </c>
      <c r="F286" s="172">
        <v>0</v>
      </c>
      <c r="G286" s="173">
        <v>0</v>
      </c>
    </row>
    <row r="287" spans="1:7" s="169" customFormat="1" ht="17.25" customHeight="1">
      <c r="A287" s="171" t="s">
        <v>263</v>
      </c>
      <c r="B287" s="171" t="s">
        <v>610</v>
      </c>
      <c r="C287" s="178">
        <v>410</v>
      </c>
      <c r="D287" s="170" t="s">
        <v>269</v>
      </c>
      <c r="E287" s="172">
        <v>191272</v>
      </c>
      <c r="F287" s="172">
        <v>0</v>
      </c>
      <c r="G287" s="173">
        <v>0</v>
      </c>
    </row>
    <row r="288" spans="1:7" s="169" customFormat="1" ht="90.75" customHeight="1">
      <c r="A288" s="153" t="s">
        <v>263</v>
      </c>
      <c r="B288" s="171" t="s">
        <v>625</v>
      </c>
      <c r="C288" s="151"/>
      <c r="D288" s="170" t="s">
        <v>660</v>
      </c>
      <c r="E288" s="154">
        <f>E289</f>
        <v>2015640</v>
      </c>
      <c r="F288" s="154">
        <v>0</v>
      </c>
      <c r="G288" s="155">
        <v>0</v>
      </c>
    </row>
    <row r="289" spans="1:7" s="169" customFormat="1" ht="17.25" customHeight="1">
      <c r="A289" s="171" t="s">
        <v>263</v>
      </c>
      <c r="B289" s="171" t="s">
        <v>625</v>
      </c>
      <c r="C289" s="178">
        <v>240</v>
      </c>
      <c r="D289" s="180" t="s">
        <v>145</v>
      </c>
      <c r="E289" s="172">
        <v>2015640</v>
      </c>
      <c r="F289" s="172">
        <v>0</v>
      </c>
      <c r="G289" s="173">
        <v>0</v>
      </c>
    </row>
    <row r="290" spans="1:7" s="71" customFormat="1" ht="96.6">
      <c r="A290" s="171" t="s">
        <v>263</v>
      </c>
      <c r="B290" s="171" t="s">
        <v>653</v>
      </c>
      <c r="C290" s="64"/>
      <c r="D290" s="62" t="s">
        <v>661</v>
      </c>
      <c r="E290" s="65">
        <f>E291</f>
        <v>598568.67000000004</v>
      </c>
      <c r="F290" s="172">
        <v>0</v>
      </c>
      <c r="G290" s="173">
        <v>0</v>
      </c>
    </row>
    <row r="291" spans="1:7" s="169" customFormat="1" ht="41.4">
      <c r="A291" s="171" t="s">
        <v>263</v>
      </c>
      <c r="B291" s="171" t="s">
        <v>653</v>
      </c>
      <c r="C291" s="64">
        <v>240</v>
      </c>
      <c r="D291" s="168" t="s">
        <v>145</v>
      </c>
      <c r="E291" s="65">
        <v>598568.67000000004</v>
      </c>
      <c r="F291" s="172">
        <v>0</v>
      </c>
      <c r="G291" s="173">
        <v>0</v>
      </c>
    </row>
    <row r="292" spans="1:7" s="196" customFormat="1" ht="138">
      <c r="A292" s="198" t="s">
        <v>263</v>
      </c>
      <c r="B292" s="198" t="s">
        <v>707</v>
      </c>
      <c r="C292" s="64"/>
      <c r="D292" s="206" t="s">
        <v>704</v>
      </c>
      <c r="E292" s="202">
        <f>E293</f>
        <v>490000</v>
      </c>
      <c r="F292" s="199">
        <v>0</v>
      </c>
      <c r="G292" s="200">
        <v>0</v>
      </c>
    </row>
    <row r="293" spans="1:7" s="196" customFormat="1">
      <c r="A293" s="205" t="s">
        <v>263</v>
      </c>
      <c r="B293" s="205" t="s">
        <v>707</v>
      </c>
      <c r="C293" s="64">
        <v>410</v>
      </c>
      <c r="D293" s="204" t="s">
        <v>269</v>
      </c>
      <c r="E293" s="202">
        <v>490000</v>
      </c>
      <c r="F293" s="199">
        <v>0</v>
      </c>
      <c r="G293" s="200">
        <v>0</v>
      </c>
    </row>
    <row r="294" spans="1:7" s="196" customFormat="1" ht="55.2">
      <c r="A294" s="198" t="s">
        <v>263</v>
      </c>
      <c r="B294" s="198" t="s">
        <v>708</v>
      </c>
      <c r="C294" s="64"/>
      <c r="D294" s="206" t="s">
        <v>705</v>
      </c>
      <c r="E294" s="202">
        <f>E295</f>
        <v>1250000</v>
      </c>
      <c r="F294" s="199">
        <v>0</v>
      </c>
      <c r="G294" s="200">
        <v>0</v>
      </c>
    </row>
    <row r="295" spans="1:7" s="196" customFormat="1">
      <c r="A295" s="205" t="s">
        <v>263</v>
      </c>
      <c r="B295" s="205" t="s">
        <v>708</v>
      </c>
      <c r="C295" s="64">
        <v>410</v>
      </c>
      <c r="D295" s="234" t="s">
        <v>269</v>
      </c>
      <c r="E295" s="202">
        <v>1250000</v>
      </c>
      <c r="F295" s="199">
        <v>0</v>
      </c>
      <c r="G295" s="200">
        <v>0</v>
      </c>
    </row>
    <row r="296" spans="1:7" s="232" customFormat="1" ht="69">
      <c r="A296" s="220" t="s">
        <v>263</v>
      </c>
      <c r="B296" s="220" t="s">
        <v>752</v>
      </c>
      <c r="C296" s="64"/>
      <c r="D296" s="241" t="s">
        <v>753</v>
      </c>
      <c r="E296" s="237">
        <f>E297</f>
        <v>1500000</v>
      </c>
      <c r="F296" s="235">
        <v>0</v>
      </c>
      <c r="G296" s="236">
        <v>0</v>
      </c>
    </row>
    <row r="297" spans="1:7" s="232" customFormat="1" ht="52.5" customHeight="1">
      <c r="A297" s="233" t="s">
        <v>263</v>
      </c>
      <c r="B297" s="233" t="s">
        <v>752</v>
      </c>
      <c r="C297" s="64">
        <v>240</v>
      </c>
      <c r="D297" s="240" t="s">
        <v>145</v>
      </c>
      <c r="E297" s="237">
        <v>1500000</v>
      </c>
      <c r="F297" s="235">
        <v>0</v>
      </c>
      <c r="G297" s="236">
        <v>0</v>
      </c>
    </row>
    <row r="298" spans="1:7" s="196" customFormat="1" ht="69">
      <c r="A298" s="198" t="s">
        <v>263</v>
      </c>
      <c r="B298" s="198" t="s">
        <v>709</v>
      </c>
      <c r="C298" s="64"/>
      <c r="D298" s="206" t="s">
        <v>706</v>
      </c>
      <c r="E298" s="202">
        <f>E299</f>
        <v>603615</v>
      </c>
      <c r="F298" s="199">
        <v>0</v>
      </c>
      <c r="G298" s="200">
        <v>0</v>
      </c>
    </row>
    <row r="299" spans="1:7" s="196" customFormat="1" ht="41.4">
      <c r="A299" s="205" t="s">
        <v>263</v>
      </c>
      <c r="B299" s="205" t="s">
        <v>709</v>
      </c>
      <c r="C299" s="64">
        <v>240</v>
      </c>
      <c r="D299" s="207" t="s">
        <v>145</v>
      </c>
      <c r="E299" s="202">
        <v>603615</v>
      </c>
      <c r="F299" s="199">
        <v>0</v>
      </c>
      <c r="G299" s="200">
        <v>0</v>
      </c>
    </row>
    <row r="300" spans="1:7" s="219" customFormat="1" ht="97.2">
      <c r="A300" s="220" t="s">
        <v>263</v>
      </c>
      <c r="B300" s="220" t="s">
        <v>726</v>
      </c>
      <c r="C300" s="64"/>
      <c r="D300" s="229" t="s">
        <v>734</v>
      </c>
      <c r="E300" s="217">
        <v>0</v>
      </c>
      <c r="F300" s="214">
        <f>F301</f>
        <v>645797.51</v>
      </c>
      <c r="G300" s="215">
        <v>0</v>
      </c>
    </row>
    <row r="301" spans="1:7" s="219" customFormat="1" ht="41.4">
      <c r="A301" s="220" t="s">
        <v>263</v>
      </c>
      <c r="B301" s="220" t="s">
        <v>726</v>
      </c>
      <c r="C301" s="64">
        <v>240</v>
      </c>
      <c r="D301" s="211" t="s">
        <v>145</v>
      </c>
      <c r="E301" s="217">
        <v>0</v>
      </c>
      <c r="F301" s="214">
        <v>645797.51</v>
      </c>
      <c r="G301" s="215">
        <v>0</v>
      </c>
    </row>
    <row r="302" spans="1:7" s="219" customFormat="1" ht="90" customHeight="1">
      <c r="A302" s="220" t="s">
        <v>263</v>
      </c>
      <c r="B302" s="220" t="s">
        <v>727</v>
      </c>
      <c r="C302" s="64"/>
      <c r="D302" s="227" t="s">
        <v>735</v>
      </c>
      <c r="E302" s="217">
        <v>0</v>
      </c>
      <c r="F302" s="214">
        <f>F303</f>
        <v>126000</v>
      </c>
      <c r="G302" s="215">
        <v>0</v>
      </c>
    </row>
    <row r="303" spans="1:7" s="219" customFormat="1">
      <c r="A303" s="220" t="s">
        <v>263</v>
      </c>
      <c r="B303" s="220" t="s">
        <v>727</v>
      </c>
      <c r="C303" s="64">
        <v>410</v>
      </c>
      <c r="D303" s="224" t="s">
        <v>269</v>
      </c>
      <c r="E303" s="217">
        <v>0</v>
      </c>
      <c r="F303" s="214">
        <v>126000</v>
      </c>
      <c r="G303" s="215">
        <v>0</v>
      </c>
    </row>
    <row r="304" spans="1:7" s="219" customFormat="1" ht="100.5" customHeight="1">
      <c r="A304" s="220" t="s">
        <v>263</v>
      </c>
      <c r="B304" s="220" t="s">
        <v>728</v>
      </c>
      <c r="C304" s="64"/>
      <c r="D304" s="227" t="s">
        <v>736</v>
      </c>
      <c r="E304" s="217">
        <v>0</v>
      </c>
      <c r="F304" s="214">
        <f>F305</f>
        <v>118000</v>
      </c>
      <c r="G304" s="215">
        <v>0</v>
      </c>
    </row>
    <row r="305" spans="1:7" s="219" customFormat="1">
      <c r="A305" s="220" t="s">
        <v>263</v>
      </c>
      <c r="B305" s="220" t="s">
        <v>728</v>
      </c>
      <c r="C305" s="64">
        <v>410</v>
      </c>
      <c r="D305" s="224" t="s">
        <v>269</v>
      </c>
      <c r="E305" s="217">
        <v>0</v>
      </c>
      <c r="F305" s="214">
        <v>118000</v>
      </c>
      <c r="G305" s="215">
        <v>0</v>
      </c>
    </row>
    <row r="306" spans="1:7" s="219" customFormat="1" ht="106.5" customHeight="1">
      <c r="A306" s="220" t="s">
        <v>263</v>
      </c>
      <c r="B306" s="220" t="s">
        <v>729</v>
      </c>
      <c r="C306" s="64"/>
      <c r="D306" s="227" t="s">
        <v>737</v>
      </c>
      <c r="E306" s="217">
        <v>0</v>
      </c>
      <c r="F306" s="214">
        <f>F307</f>
        <v>126000</v>
      </c>
      <c r="G306" s="215">
        <v>0</v>
      </c>
    </row>
    <row r="307" spans="1:7" s="219" customFormat="1">
      <c r="A307" s="220" t="s">
        <v>263</v>
      </c>
      <c r="B307" s="220" t="s">
        <v>729</v>
      </c>
      <c r="C307" s="64">
        <v>410</v>
      </c>
      <c r="D307" s="224" t="s">
        <v>269</v>
      </c>
      <c r="E307" s="217">
        <v>0</v>
      </c>
      <c r="F307" s="214">
        <v>126000</v>
      </c>
      <c r="G307" s="215">
        <v>0</v>
      </c>
    </row>
    <row r="308" spans="1:7" s="219" customFormat="1" ht="135.75" customHeight="1">
      <c r="A308" s="220" t="s">
        <v>263</v>
      </c>
      <c r="B308" s="220" t="s">
        <v>730</v>
      </c>
      <c r="C308" s="64"/>
      <c r="D308" s="227" t="s">
        <v>738</v>
      </c>
      <c r="E308" s="217">
        <f>E309</f>
        <v>0</v>
      </c>
      <c r="F308" s="214">
        <f>F309</f>
        <v>115197.75999999999</v>
      </c>
      <c r="G308" s="215">
        <v>0</v>
      </c>
    </row>
    <row r="309" spans="1:7" s="219" customFormat="1">
      <c r="A309" s="220" t="s">
        <v>263</v>
      </c>
      <c r="B309" s="220" t="s">
        <v>730</v>
      </c>
      <c r="C309" s="64">
        <v>410</v>
      </c>
      <c r="D309" s="224" t="s">
        <v>269</v>
      </c>
      <c r="E309" s="217">
        <v>0</v>
      </c>
      <c r="F309" s="214">
        <v>115197.75999999999</v>
      </c>
      <c r="G309" s="215">
        <v>0</v>
      </c>
    </row>
    <row r="310" spans="1:7" s="219" customFormat="1" ht="147" customHeight="1">
      <c r="A310" s="220" t="s">
        <v>263</v>
      </c>
      <c r="B310" s="220" t="s">
        <v>731</v>
      </c>
      <c r="C310" s="64"/>
      <c r="D310" s="227" t="s">
        <v>739</v>
      </c>
      <c r="E310" s="217">
        <v>0</v>
      </c>
      <c r="F310" s="214">
        <f>F311</f>
        <v>101730.95</v>
      </c>
      <c r="G310" s="215">
        <v>0</v>
      </c>
    </row>
    <row r="311" spans="1:7" s="219" customFormat="1">
      <c r="A311" s="220" t="s">
        <v>263</v>
      </c>
      <c r="B311" s="220" t="s">
        <v>731</v>
      </c>
      <c r="C311" s="64">
        <v>410</v>
      </c>
      <c r="D311" s="224" t="s">
        <v>269</v>
      </c>
      <c r="E311" s="217">
        <v>0</v>
      </c>
      <c r="F311" s="214">
        <v>101730.95</v>
      </c>
      <c r="G311" s="215">
        <v>0</v>
      </c>
    </row>
    <row r="312" spans="1:7" s="219" customFormat="1" ht="126" customHeight="1">
      <c r="A312" s="220" t="s">
        <v>263</v>
      </c>
      <c r="B312" s="220" t="s">
        <v>732</v>
      </c>
      <c r="C312" s="64"/>
      <c r="D312" s="227" t="s">
        <v>740</v>
      </c>
      <c r="E312" s="217">
        <v>0</v>
      </c>
      <c r="F312" s="214">
        <f>F313</f>
        <v>78729.179999999993</v>
      </c>
      <c r="G312" s="215">
        <v>0</v>
      </c>
    </row>
    <row r="313" spans="1:7" s="219" customFormat="1">
      <c r="A313" s="220" t="s">
        <v>263</v>
      </c>
      <c r="B313" s="220" t="s">
        <v>732</v>
      </c>
      <c r="C313" s="64">
        <v>410</v>
      </c>
      <c r="D313" s="224" t="s">
        <v>269</v>
      </c>
      <c r="E313" s="217">
        <v>0</v>
      </c>
      <c r="F313" s="214">
        <v>78729.179999999993</v>
      </c>
      <c r="G313" s="215">
        <v>0</v>
      </c>
    </row>
    <row r="314" spans="1:7" s="219" customFormat="1" ht="109.5" customHeight="1">
      <c r="A314" s="220" t="s">
        <v>263</v>
      </c>
      <c r="B314" s="220" t="s">
        <v>733</v>
      </c>
      <c r="C314" s="64"/>
      <c r="D314" s="227" t="s">
        <v>741</v>
      </c>
      <c r="E314" s="217">
        <v>0</v>
      </c>
      <c r="F314" s="214">
        <f>F315</f>
        <v>150000</v>
      </c>
      <c r="G314" s="215">
        <v>0</v>
      </c>
    </row>
    <row r="315" spans="1:7" s="219" customFormat="1" ht="41.4">
      <c r="A315" s="220" t="s">
        <v>263</v>
      </c>
      <c r="B315" s="220" t="s">
        <v>733</v>
      </c>
      <c r="C315" s="64">
        <v>240</v>
      </c>
      <c r="D315" s="211" t="s">
        <v>145</v>
      </c>
      <c r="E315" s="217">
        <v>0</v>
      </c>
      <c r="F315" s="214">
        <v>150000</v>
      </c>
      <c r="G315" s="215">
        <v>0</v>
      </c>
    </row>
    <row r="316" spans="1:7" s="196" customFormat="1" ht="42">
      <c r="A316" s="198" t="s">
        <v>263</v>
      </c>
      <c r="B316" s="198" t="s">
        <v>149</v>
      </c>
      <c r="C316" s="64"/>
      <c r="D316" s="228" t="s">
        <v>482</v>
      </c>
      <c r="E316" s="202">
        <f>E317+E319+E321</f>
        <v>3000</v>
      </c>
      <c r="F316" s="199">
        <v>0</v>
      </c>
      <c r="G316" s="200">
        <v>0</v>
      </c>
    </row>
    <row r="317" spans="1:7" s="196" customFormat="1" ht="45" customHeight="1">
      <c r="A317" s="198" t="s">
        <v>263</v>
      </c>
      <c r="B317" s="198" t="s">
        <v>713</v>
      </c>
      <c r="C317" s="64"/>
      <c r="D317" s="210" t="s">
        <v>710</v>
      </c>
      <c r="E317" s="202">
        <f>E318</f>
        <v>1000</v>
      </c>
      <c r="F317" s="199">
        <v>0</v>
      </c>
      <c r="G317" s="200">
        <v>0</v>
      </c>
    </row>
    <row r="318" spans="1:7" s="196" customFormat="1">
      <c r="A318" s="209" t="s">
        <v>263</v>
      </c>
      <c r="B318" s="209" t="s">
        <v>713</v>
      </c>
      <c r="C318" s="64">
        <v>410</v>
      </c>
      <c r="D318" s="208" t="s">
        <v>269</v>
      </c>
      <c r="E318" s="202">
        <v>1000</v>
      </c>
      <c r="F318" s="199">
        <v>0</v>
      </c>
      <c r="G318" s="200">
        <v>0</v>
      </c>
    </row>
    <row r="319" spans="1:7" s="196" customFormat="1" ht="110.4">
      <c r="A319" s="198" t="s">
        <v>263</v>
      </c>
      <c r="B319" s="198" t="s">
        <v>714</v>
      </c>
      <c r="C319" s="64"/>
      <c r="D319" s="210" t="s">
        <v>711</v>
      </c>
      <c r="E319" s="202">
        <f>E320</f>
        <v>1000</v>
      </c>
      <c r="F319" s="199">
        <v>0</v>
      </c>
      <c r="G319" s="200">
        <v>0</v>
      </c>
    </row>
    <row r="320" spans="1:7" s="196" customFormat="1">
      <c r="A320" s="209" t="s">
        <v>263</v>
      </c>
      <c r="B320" s="209" t="s">
        <v>714</v>
      </c>
      <c r="C320" s="64">
        <v>410</v>
      </c>
      <c r="D320" s="208" t="s">
        <v>269</v>
      </c>
      <c r="E320" s="202">
        <v>1000</v>
      </c>
      <c r="F320" s="199">
        <v>0</v>
      </c>
      <c r="G320" s="200">
        <v>0</v>
      </c>
    </row>
    <row r="321" spans="1:7" s="196" customFormat="1" ht="124.2">
      <c r="A321" s="198" t="s">
        <v>263</v>
      </c>
      <c r="B321" s="198" t="s">
        <v>715</v>
      </c>
      <c r="C321" s="64"/>
      <c r="D321" s="210" t="s">
        <v>712</v>
      </c>
      <c r="E321" s="202">
        <f>E322</f>
        <v>1000</v>
      </c>
      <c r="F321" s="199">
        <v>0</v>
      </c>
      <c r="G321" s="200">
        <v>0</v>
      </c>
    </row>
    <row r="322" spans="1:7" s="196" customFormat="1" ht="41.4">
      <c r="A322" s="209" t="s">
        <v>263</v>
      </c>
      <c r="B322" s="209" t="s">
        <v>715</v>
      </c>
      <c r="C322" s="64">
        <v>240</v>
      </c>
      <c r="D322" s="211" t="s">
        <v>145</v>
      </c>
      <c r="E322" s="202">
        <v>1000</v>
      </c>
      <c r="F322" s="199">
        <v>0</v>
      </c>
      <c r="G322" s="200">
        <v>0</v>
      </c>
    </row>
    <row r="323" spans="1:7" s="169" customFormat="1">
      <c r="A323" s="11" t="s">
        <v>62</v>
      </c>
      <c r="B323" s="11"/>
      <c r="C323" s="12"/>
      <c r="D323" s="190" t="s">
        <v>63</v>
      </c>
      <c r="E323" s="27">
        <f>E324+E343+E387+E418+E469</f>
        <v>194145688.87</v>
      </c>
      <c r="F323" s="27">
        <f>F324+F343+F387+F418+F469</f>
        <v>150103427</v>
      </c>
      <c r="G323" s="34">
        <f>G324+G343+G387+G418+G469</f>
        <v>140201518</v>
      </c>
    </row>
    <row r="324" spans="1:7" s="169" customFormat="1">
      <c r="A324" s="7" t="s">
        <v>98</v>
      </c>
      <c r="B324" s="7"/>
      <c r="C324" s="10"/>
      <c r="D324" s="4" t="s">
        <v>99</v>
      </c>
      <c r="E324" s="28">
        <f>E325</f>
        <v>46012957.800000004</v>
      </c>
      <c r="F324" s="28">
        <f>F325</f>
        <v>42259675</v>
      </c>
      <c r="G324" s="35">
        <f>G325</f>
        <v>39794666</v>
      </c>
    </row>
    <row r="325" spans="1:7" s="150" customFormat="1" ht="69">
      <c r="A325" s="7" t="s">
        <v>98</v>
      </c>
      <c r="B325" s="7" t="s">
        <v>168</v>
      </c>
      <c r="C325" s="10"/>
      <c r="D325" s="170" t="s">
        <v>567</v>
      </c>
      <c r="E325" s="28">
        <f>E326+E337</f>
        <v>46012957.800000004</v>
      </c>
      <c r="F325" s="28">
        <f>F326+F337</f>
        <v>42259675</v>
      </c>
      <c r="G325" s="35">
        <f>G326+G337</f>
        <v>39794666</v>
      </c>
    </row>
    <row r="326" spans="1:7" s="89" customFormat="1" ht="42.75" customHeight="1">
      <c r="A326" s="7" t="s">
        <v>98</v>
      </c>
      <c r="B326" s="7" t="s">
        <v>169</v>
      </c>
      <c r="C326" s="10"/>
      <c r="D326" s="4" t="s">
        <v>100</v>
      </c>
      <c r="E326" s="28">
        <f>E327+E330</f>
        <v>43813879.310000002</v>
      </c>
      <c r="F326" s="28">
        <f>F327+F330</f>
        <v>41794946</v>
      </c>
      <c r="G326" s="35">
        <f>G327+G330</f>
        <v>39794666</v>
      </c>
    </row>
    <row r="327" spans="1:7" s="89" customFormat="1" ht="69">
      <c r="A327" s="7" t="s">
        <v>98</v>
      </c>
      <c r="B327" s="7" t="s">
        <v>211</v>
      </c>
      <c r="C327" s="10"/>
      <c r="D327" s="20" t="s">
        <v>495</v>
      </c>
      <c r="E327" s="28">
        <f t="shared" ref="E327:G328" si="31">E328</f>
        <v>20123500</v>
      </c>
      <c r="F327" s="28">
        <f t="shared" si="31"/>
        <v>19140100</v>
      </c>
      <c r="G327" s="35">
        <f t="shared" si="31"/>
        <v>19140100</v>
      </c>
    </row>
    <row r="328" spans="1:7" s="73" customFormat="1" ht="82.8">
      <c r="A328" s="7" t="s">
        <v>98</v>
      </c>
      <c r="B328" s="7" t="s">
        <v>14</v>
      </c>
      <c r="C328" s="10"/>
      <c r="D328" s="4" t="s">
        <v>110</v>
      </c>
      <c r="E328" s="28">
        <f t="shared" si="31"/>
        <v>20123500</v>
      </c>
      <c r="F328" s="28">
        <f t="shared" si="31"/>
        <v>19140100</v>
      </c>
      <c r="G328" s="35">
        <f t="shared" si="31"/>
        <v>19140100</v>
      </c>
    </row>
    <row r="329" spans="1:7" s="169" customFormat="1">
      <c r="A329" s="7" t="s">
        <v>98</v>
      </c>
      <c r="B329" s="7" t="s">
        <v>14</v>
      </c>
      <c r="C329" s="10">
        <v>610</v>
      </c>
      <c r="D329" s="4" t="s">
        <v>160</v>
      </c>
      <c r="E329" s="28">
        <v>20123500</v>
      </c>
      <c r="F329" s="28">
        <v>19140100</v>
      </c>
      <c r="G329" s="35">
        <v>19140100</v>
      </c>
    </row>
    <row r="330" spans="1:7" s="169" customFormat="1" ht="69">
      <c r="A330" s="7" t="s">
        <v>98</v>
      </c>
      <c r="B330" s="7" t="s">
        <v>212</v>
      </c>
      <c r="C330" s="10"/>
      <c r="D330" s="24" t="s">
        <v>496</v>
      </c>
      <c r="E330" s="28">
        <f>E331+E333+E335</f>
        <v>23690379.309999999</v>
      </c>
      <c r="F330" s="28">
        <f>F331+F333</f>
        <v>22654846</v>
      </c>
      <c r="G330" s="35">
        <f>G331+G333</f>
        <v>20654566</v>
      </c>
    </row>
    <row r="331" spans="1:7" s="169" customFormat="1" ht="27.6">
      <c r="A331" s="7" t="s">
        <v>98</v>
      </c>
      <c r="B331" s="7" t="s">
        <v>353</v>
      </c>
      <c r="C331" s="10"/>
      <c r="D331" s="4" t="s">
        <v>117</v>
      </c>
      <c r="E331" s="28">
        <f>E332</f>
        <v>22245062</v>
      </c>
      <c r="F331" s="28">
        <f>F332</f>
        <v>20504400</v>
      </c>
      <c r="G331" s="35">
        <f>G332</f>
        <v>18504120</v>
      </c>
    </row>
    <row r="332" spans="1:7" s="150" customFormat="1">
      <c r="A332" s="7" t="s">
        <v>98</v>
      </c>
      <c r="B332" s="7" t="s">
        <v>353</v>
      </c>
      <c r="C332" s="10">
        <v>610</v>
      </c>
      <c r="D332" s="4" t="s">
        <v>160</v>
      </c>
      <c r="E332" s="28">
        <v>22245062</v>
      </c>
      <c r="F332" s="28">
        <v>20504400</v>
      </c>
      <c r="G332" s="35">
        <v>18504120</v>
      </c>
    </row>
    <row r="333" spans="1:7" s="101" customFormat="1" ht="27.6">
      <c r="A333" s="7" t="s">
        <v>98</v>
      </c>
      <c r="B333" s="7" t="s">
        <v>354</v>
      </c>
      <c r="C333" s="10"/>
      <c r="D333" s="4" t="s">
        <v>123</v>
      </c>
      <c r="E333" s="28">
        <f>E334</f>
        <v>1443446</v>
      </c>
      <c r="F333" s="28">
        <f>F334</f>
        <v>2150446</v>
      </c>
      <c r="G333" s="35">
        <f>G334</f>
        <v>2150446</v>
      </c>
    </row>
    <row r="334" spans="1:7" s="101" customFormat="1">
      <c r="A334" s="7" t="s">
        <v>98</v>
      </c>
      <c r="B334" s="7" t="s">
        <v>354</v>
      </c>
      <c r="C334" s="10">
        <v>610</v>
      </c>
      <c r="D334" s="4" t="s">
        <v>160</v>
      </c>
      <c r="E334" s="28">
        <v>1443446</v>
      </c>
      <c r="F334" s="28">
        <v>2150446</v>
      </c>
      <c r="G334" s="35">
        <v>2150446</v>
      </c>
    </row>
    <row r="335" spans="1:7" s="250" customFormat="1" ht="41.4">
      <c r="A335" s="246" t="s">
        <v>98</v>
      </c>
      <c r="B335" s="246" t="s">
        <v>760</v>
      </c>
      <c r="C335" s="10"/>
      <c r="D335" s="260" t="s">
        <v>761</v>
      </c>
      <c r="E335" s="254">
        <f>E336</f>
        <v>1871.31</v>
      </c>
      <c r="F335" s="254">
        <v>0</v>
      </c>
      <c r="G335" s="255">
        <v>0</v>
      </c>
    </row>
    <row r="336" spans="1:7" s="250" customFormat="1" ht="53.25" customHeight="1">
      <c r="A336" s="252" t="s">
        <v>98</v>
      </c>
      <c r="B336" s="252" t="s">
        <v>760</v>
      </c>
      <c r="C336" s="10">
        <v>610</v>
      </c>
      <c r="D336" s="251" t="s">
        <v>160</v>
      </c>
      <c r="E336" s="254">
        <v>1871.31</v>
      </c>
      <c r="F336" s="254">
        <v>0</v>
      </c>
      <c r="G336" s="255">
        <v>0</v>
      </c>
    </row>
    <row r="337" spans="1:7" s="101" customFormat="1" ht="27.6">
      <c r="A337" s="7" t="s">
        <v>98</v>
      </c>
      <c r="B337" s="7" t="s">
        <v>175</v>
      </c>
      <c r="C337" s="38"/>
      <c r="D337" s="4" t="s">
        <v>101</v>
      </c>
      <c r="E337" s="28">
        <f>E338</f>
        <v>2199078.4900000002</v>
      </c>
      <c r="F337" s="28">
        <f>F338</f>
        <v>464729</v>
      </c>
      <c r="G337" s="35">
        <f>G338</f>
        <v>0</v>
      </c>
    </row>
    <row r="338" spans="1:7" s="156" customFormat="1" ht="41.4">
      <c r="A338" s="7" t="s">
        <v>98</v>
      </c>
      <c r="B338" s="7" t="s">
        <v>213</v>
      </c>
      <c r="C338" s="38"/>
      <c r="D338" s="20" t="s">
        <v>545</v>
      </c>
      <c r="E338" s="28">
        <f>E339+E341</f>
        <v>2199078.4900000002</v>
      </c>
      <c r="F338" s="28">
        <f>F339</f>
        <v>464729</v>
      </c>
      <c r="G338" s="35">
        <f>G339</f>
        <v>0</v>
      </c>
    </row>
    <row r="339" spans="1:7" s="89" customFormat="1" ht="29.25" customHeight="1">
      <c r="A339" s="104" t="s">
        <v>98</v>
      </c>
      <c r="B339" s="119" t="s">
        <v>549</v>
      </c>
      <c r="C339" s="113"/>
      <c r="D339" s="120" t="s">
        <v>548</v>
      </c>
      <c r="E339" s="114">
        <f>E340</f>
        <v>2199078.4900000002</v>
      </c>
      <c r="F339" s="114">
        <f>F340</f>
        <v>464729</v>
      </c>
      <c r="G339" s="115">
        <f>G340</f>
        <v>0</v>
      </c>
    </row>
    <row r="340" spans="1:7" s="89" customFormat="1">
      <c r="A340" s="104" t="s">
        <v>98</v>
      </c>
      <c r="B340" s="104" t="s">
        <v>549</v>
      </c>
      <c r="C340" s="113">
        <v>610</v>
      </c>
      <c r="D340" s="118" t="s">
        <v>160</v>
      </c>
      <c r="E340" s="114">
        <v>2199078.4900000002</v>
      </c>
      <c r="F340" s="114">
        <v>464729</v>
      </c>
      <c r="G340" s="115">
        <v>0</v>
      </c>
    </row>
    <row r="341" spans="1:7" s="73" customFormat="1" ht="41.4">
      <c r="A341" s="7" t="s">
        <v>98</v>
      </c>
      <c r="B341" s="7" t="s">
        <v>355</v>
      </c>
      <c r="C341" s="38"/>
      <c r="D341" s="49" t="s">
        <v>356</v>
      </c>
      <c r="E341" s="182">
        <f>E342</f>
        <v>0</v>
      </c>
      <c r="F341" s="28">
        <v>0</v>
      </c>
      <c r="G341" s="35">
        <v>0</v>
      </c>
    </row>
    <row r="342" spans="1:7" s="73" customFormat="1">
      <c r="A342" s="7" t="s">
        <v>98</v>
      </c>
      <c r="B342" s="7" t="s">
        <v>355</v>
      </c>
      <c r="C342" s="38">
        <v>610</v>
      </c>
      <c r="D342" s="116" t="s">
        <v>160</v>
      </c>
      <c r="E342" s="28">
        <v>0</v>
      </c>
      <c r="F342" s="28">
        <v>0</v>
      </c>
      <c r="G342" s="35">
        <v>0</v>
      </c>
    </row>
    <row r="343" spans="1:7" s="73" customFormat="1">
      <c r="A343" s="7" t="s">
        <v>87</v>
      </c>
      <c r="B343" s="7"/>
      <c r="C343" s="64"/>
      <c r="D343" s="168" t="s">
        <v>88</v>
      </c>
      <c r="E343" s="65">
        <f>E344+E349+E384</f>
        <v>111098246.23999999</v>
      </c>
      <c r="F343" s="28">
        <f>F344+F349</f>
        <v>83918499</v>
      </c>
      <c r="G343" s="35">
        <f>G344+G349</f>
        <v>78881599</v>
      </c>
    </row>
    <row r="344" spans="1:7" s="73" customFormat="1" ht="69">
      <c r="A344" s="7" t="s">
        <v>87</v>
      </c>
      <c r="B344" s="7" t="s">
        <v>150</v>
      </c>
      <c r="C344" s="10"/>
      <c r="D344" s="137" t="s">
        <v>568</v>
      </c>
      <c r="E344" s="28">
        <f t="shared" ref="E344:G347" si="32">E345</f>
        <v>10000</v>
      </c>
      <c r="F344" s="28">
        <f t="shared" si="32"/>
        <v>10000</v>
      </c>
      <c r="G344" s="35">
        <f t="shared" si="32"/>
        <v>10000</v>
      </c>
    </row>
    <row r="345" spans="1:7" ht="55.2">
      <c r="A345" s="7" t="s">
        <v>87</v>
      </c>
      <c r="B345" s="7" t="s">
        <v>170</v>
      </c>
      <c r="C345" s="10"/>
      <c r="D345" s="4" t="s">
        <v>497</v>
      </c>
      <c r="E345" s="28">
        <f t="shared" si="32"/>
        <v>10000</v>
      </c>
      <c r="F345" s="28">
        <f t="shared" si="32"/>
        <v>10000</v>
      </c>
      <c r="G345" s="35">
        <f t="shared" si="32"/>
        <v>10000</v>
      </c>
    </row>
    <row r="346" spans="1:7" ht="110.4">
      <c r="A346" s="7" t="s">
        <v>87</v>
      </c>
      <c r="B346" s="7" t="s">
        <v>294</v>
      </c>
      <c r="C346" s="10"/>
      <c r="D346" s="22" t="s">
        <v>472</v>
      </c>
      <c r="E346" s="28">
        <f t="shared" si="32"/>
        <v>10000</v>
      </c>
      <c r="F346" s="28">
        <f t="shared" si="32"/>
        <v>10000</v>
      </c>
      <c r="G346" s="35">
        <f t="shared" si="32"/>
        <v>10000</v>
      </c>
    </row>
    <row r="347" spans="1:7" ht="27.6">
      <c r="A347" s="7" t="s">
        <v>87</v>
      </c>
      <c r="B347" s="7" t="s">
        <v>357</v>
      </c>
      <c r="C347" s="10"/>
      <c r="D347" s="4" t="s">
        <v>512</v>
      </c>
      <c r="E347" s="28">
        <f t="shared" si="32"/>
        <v>10000</v>
      </c>
      <c r="F347" s="28">
        <f t="shared" si="32"/>
        <v>10000</v>
      </c>
      <c r="G347" s="35">
        <f t="shared" si="32"/>
        <v>10000</v>
      </c>
    </row>
    <row r="348" spans="1:7" s="107" customFormat="1">
      <c r="A348" s="7" t="s">
        <v>87</v>
      </c>
      <c r="B348" s="7" t="s">
        <v>357</v>
      </c>
      <c r="C348" s="10">
        <v>610</v>
      </c>
      <c r="D348" s="4" t="s">
        <v>160</v>
      </c>
      <c r="E348" s="28">
        <v>10000</v>
      </c>
      <c r="F348" s="28">
        <v>10000</v>
      </c>
      <c r="G348" s="35">
        <v>10000</v>
      </c>
    </row>
    <row r="349" spans="1:7" s="107" customFormat="1" ht="43.5" customHeight="1">
      <c r="A349" s="7" t="s">
        <v>87</v>
      </c>
      <c r="B349" s="7" t="s">
        <v>168</v>
      </c>
      <c r="C349" s="6"/>
      <c r="D349" s="170" t="s">
        <v>569</v>
      </c>
      <c r="E349" s="28">
        <f>E350+E354+E376</f>
        <v>110936246.23999999</v>
      </c>
      <c r="F349" s="28">
        <f>F350+F354+F376</f>
        <v>83908499</v>
      </c>
      <c r="G349" s="35">
        <f>G350+G354+G376</f>
        <v>78871599</v>
      </c>
    </row>
    <row r="350" spans="1:7" s="107" customFormat="1" ht="27.6">
      <c r="A350" s="7" t="s">
        <v>87</v>
      </c>
      <c r="B350" s="7" t="s">
        <v>169</v>
      </c>
      <c r="C350" s="6"/>
      <c r="D350" s="4" t="s">
        <v>100</v>
      </c>
      <c r="E350" s="28">
        <f t="shared" ref="E350:G352" si="33">E351</f>
        <v>71119</v>
      </c>
      <c r="F350" s="28">
        <f t="shared" si="33"/>
        <v>171119</v>
      </c>
      <c r="G350" s="35">
        <f t="shared" si="33"/>
        <v>171119</v>
      </c>
    </row>
    <row r="351" spans="1:7" s="107" customFormat="1" ht="79.5" customHeight="1">
      <c r="A351" s="7" t="s">
        <v>87</v>
      </c>
      <c r="B351" s="7" t="s">
        <v>212</v>
      </c>
      <c r="C351" s="6"/>
      <c r="D351" s="24" t="s">
        <v>496</v>
      </c>
      <c r="E351" s="28">
        <f t="shared" si="33"/>
        <v>71119</v>
      </c>
      <c r="F351" s="28">
        <f t="shared" si="33"/>
        <v>171119</v>
      </c>
      <c r="G351" s="35">
        <f t="shared" si="33"/>
        <v>171119</v>
      </c>
    </row>
    <row r="352" spans="1:7" s="112" customFormat="1" ht="48" customHeight="1">
      <c r="A352" s="7" t="s">
        <v>87</v>
      </c>
      <c r="B352" s="7" t="s">
        <v>358</v>
      </c>
      <c r="C352" s="6"/>
      <c r="D352" s="4" t="s">
        <v>136</v>
      </c>
      <c r="E352" s="28">
        <f t="shared" si="33"/>
        <v>71119</v>
      </c>
      <c r="F352" s="28">
        <f t="shared" si="33"/>
        <v>171119</v>
      </c>
      <c r="G352" s="35">
        <f t="shared" si="33"/>
        <v>171119</v>
      </c>
    </row>
    <row r="353" spans="1:7" ht="82.5" customHeight="1">
      <c r="A353" s="7" t="s">
        <v>87</v>
      </c>
      <c r="B353" s="7" t="s">
        <v>358</v>
      </c>
      <c r="C353" s="38">
        <v>610</v>
      </c>
      <c r="D353" s="4" t="s">
        <v>160</v>
      </c>
      <c r="E353" s="28">
        <v>71119</v>
      </c>
      <c r="F353" s="28">
        <v>171119</v>
      </c>
      <c r="G353" s="35">
        <v>171119</v>
      </c>
    </row>
    <row r="354" spans="1:7" s="13" customFormat="1" ht="36" customHeight="1">
      <c r="A354" s="7" t="s">
        <v>87</v>
      </c>
      <c r="B354" s="7" t="s">
        <v>173</v>
      </c>
      <c r="C354" s="10"/>
      <c r="D354" s="4" t="s">
        <v>102</v>
      </c>
      <c r="E354" s="28">
        <f>E355+E358+E365</f>
        <v>106135018</v>
      </c>
      <c r="F354" s="28">
        <f>F355+F358+F365</f>
        <v>80737380</v>
      </c>
      <c r="G354" s="35">
        <f>G355+G358+G365</f>
        <v>78700480</v>
      </c>
    </row>
    <row r="355" spans="1:7" s="135" customFormat="1" ht="60" customHeight="1">
      <c r="A355" s="7" t="s">
        <v>87</v>
      </c>
      <c r="B355" s="7" t="s">
        <v>217</v>
      </c>
      <c r="C355" s="10"/>
      <c r="D355" s="20" t="s">
        <v>615</v>
      </c>
      <c r="E355" s="28">
        <f t="shared" ref="E355:G356" si="34">E356</f>
        <v>1021309</v>
      </c>
      <c r="F355" s="28">
        <f t="shared" si="34"/>
        <v>965621</v>
      </c>
      <c r="G355" s="35">
        <f t="shared" si="34"/>
        <v>965621</v>
      </c>
    </row>
    <row r="356" spans="1:7" s="135" customFormat="1" ht="36" customHeight="1">
      <c r="A356" s="7" t="s">
        <v>87</v>
      </c>
      <c r="B356" s="7" t="s">
        <v>359</v>
      </c>
      <c r="C356" s="10"/>
      <c r="D356" s="4" t="s">
        <v>114</v>
      </c>
      <c r="E356" s="28">
        <f t="shared" si="34"/>
        <v>1021309</v>
      </c>
      <c r="F356" s="28">
        <f t="shared" si="34"/>
        <v>965621</v>
      </c>
      <c r="G356" s="35">
        <f t="shared" si="34"/>
        <v>965621</v>
      </c>
    </row>
    <row r="357" spans="1:7" s="135" customFormat="1" ht="60" customHeight="1">
      <c r="A357" s="7" t="s">
        <v>87</v>
      </c>
      <c r="B357" s="7" t="s">
        <v>359</v>
      </c>
      <c r="C357" s="10">
        <v>610</v>
      </c>
      <c r="D357" s="4" t="s">
        <v>160</v>
      </c>
      <c r="E357" s="28">
        <v>1021309</v>
      </c>
      <c r="F357" s="28">
        <v>965621</v>
      </c>
      <c r="G357" s="35">
        <v>965621</v>
      </c>
    </row>
    <row r="358" spans="1:7" s="135" customFormat="1" ht="81" customHeight="1">
      <c r="A358" s="7" t="s">
        <v>87</v>
      </c>
      <c r="B358" s="7" t="s">
        <v>216</v>
      </c>
      <c r="C358" s="10"/>
      <c r="D358" s="20" t="s">
        <v>498</v>
      </c>
      <c r="E358" s="28">
        <f>E359+E361+E363</f>
        <v>77216900</v>
      </c>
      <c r="F358" s="28">
        <f>F359+F361+F363</f>
        <v>53999200</v>
      </c>
      <c r="G358" s="35">
        <f>G359+G361+G363</f>
        <v>53962300</v>
      </c>
    </row>
    <row r="359" spans="1:7" s="135" customFormat="1" ht="16.5" customHeight="1">
      <c r="A359" s="7" t="s">
        <v>87</v>
      </c>
      <c r="B359" s="7" t="s">
        <v>15</v>
      </c>
      <c r="C359" s="10"/>
      <c r="D359" s="4" t="s">
        <v>103</v>
      </c>
      <c r="E359" s="28">
        <f>E360</f>
        <v>68652100</v>
      </c>
      <c r="F359" s="28">
        <f>F360</f>
        <v>45250100</v>
      </c>
      <c r="G359" s="35">
        <f>G360</f>
        <v>45250100</v>
      </c>
    </row>
    <row r="360" spans="1:7">
      <c r="A360" s="7" t="s">
        <v>87</v>
      </c>
      <c r="B360" s="7" t="s">
        <v>15</v>
      </c>
      <c r="C360" s="10">
        <v>610</v>
      </c>
      <c r="D360" s="164" t="s">
        <v>160</v>
      </c>
      <c r="E360" s="28">
        <v>68652100</v>
      </c>
      <c r="F360" s="28">
        <v>45250100</v>
      </c>
      <c r="G360" s="35">
        <v>45250100</v>
      </c>
    </row>
    <row r="361" spans="1:7" ht="69">
      <c r="A361" s="158" t="s">
        <v>87</v>
      </c>
      <c r="B361" s="171" t="s">
        <v>603</v>
      </c>
      <c r="C361" s="64"/>
      <c r="D361" s="168" t="s">
        <v>553</v>
      </c>
      <c r="E361" s="65">
        <f>E362</f>
        <v>3799500</v>
      </c>
      <c r="F361" s="165">
        <f>F362</f>
        <v>3983800</v>
      </c>
      <c r="G361" s="166">
        <f>G362</f>
        <v>3946900</v>
      </c>
    </row>
    <row r="362" spans="1:7">
      <c r="A362" s="163" t="s">
        <v>87</v>
      </c>
      <c r="B362" s="171" t="s">
        <v>603</v>
      </c>
      <c r="C362" s="64">
        <v>610</v>
      </c>
      <c r="D362" s="164" t="s">
        <v>160</v>
      </c>
      <c r="E362" s="65">
        <v>3799500</v>
      </c>
      <c r="F362" s="165">
        <v>3983800</v>
      </c>
      <c r="G362" s="166">
        <v>3946900</v>
      </c>
    </row>
    <row r="363" spans="1:7" ht="124.2">
      <c r="A363" s="171" t="s">
        <v>87</v>
      </c>
      <c r="B363" s="171" t="s">
        <v>602</v>
      </c>
      <c r="C363" s="64"/>
      <c r="D363" s="168" t="s">
        <v>604</v>
      </c>
      <c r="E363" s="65">
        <f>E364</f>
        <v>4765300</v>
      </c>
      <c r="F363" s="172">
        <f>F364</f>
        <v>4765300</v>
      </c>
      <c r="G363" s="173">
        <f>G364</f>
        <v>4765300</v>
      </c>
    </row>
    <row r="364" spans="1:7">
      <c r="A364" s="171" t="s">
        <v>87</v>
      </c>
      <c r="B364" s="171" t="s">
        <v>602</v>
      </c>
      <c r="C364" s="64">
        <v>610</v>
      </c>
      <c r="D364" s="164" t="s">
        <v>160</v>
      </c>
      <c r="E364" s="65">
        <v>4765300</v>
      </c>
      <c r="F364" s="172">
        <v>4765300</v>
      </c>
      <c r="G364" s="173">
        <v>4765300</v>
      </c>
    </row>
    <row r="365" spans="1:7" s="169" customFormat="1" ht="111" customHeight="1">
      <c r="A365" s="7" t="s">
        <v>87</v>
      </c>
      <c r="B365" s="7" t="s">
        <v>218</v>
      </c>
      <c r="C365" s="10"/>
      <c r="D365" s="20" t="s">
        <v>626</v>
      </c>
      <c r="E365" s="28">
        <f>E366+E368+E370+E372+E374</f>
        <v>27896809</v>
      </c>
      <c r="F365" s="28">
        <f>F366+F368+F370+F372+F374</f>
        <v>25772559</v>
      </c>
      <c r="G365" s="35">
        <f>G366+G368+G370+G372+G374</f>
        <v>23772559</v>
      </c>
    </row>
    <row r="366" spans="1:7" s="169" customFormat="1" ht="27.6">
      <c r="A366" s="7" t="s">
        <v>87</v>
      </c>
      <c r="B366" s="7" t="s">
        <v>360</v>
      </c>
      <c r="C366" s="10"/>
      <c r="D366" s="4" t="s">
        <v>115</v>
      </c>
      <c r="E366" s="28">
        <f>E367</f>
        <v>22904827</v>
      </c>
      <c r="F366" s="28">
        <f>F367</f>
        <v>20172491</v>
      </c>
      <c r="G366" s="35">
        <f>G367</f>
        <v>18172491</v>
      </c>
    </row>
    <row r="367" spans="1:7">
      <c r="A367" s="7" t="s">
        <v>87</v>
      </c>
      <c r="B367" s="7" t="s">
        <v>360</v>
      </c>
      <c r="C367" s="10">
        <v>610</v>
      </c>
      <c r="D367" s="4" t="s">
        <v>160</v>
      </c>
      <c r="E367" s="28">
        <v>22904827</v>
      </c>
      <c r="F367" s="28">
        <v>20172491</v>
      </c>
      <c r="G367" s="35">
        <v>18172491</v>
      </c>
    </row>
    <row r="368" spans="1:7" ht="110.4">
      <c r="A368" s="7" t="s">
        <v>87</v>
      </c>
      <c r="B368" s="7" t="s">
        <v>433</v>
      </c>
      <c r="C368" s="10"/>
      <c r="D368" s="4" t="s">
        <v>435</v>
      </c>
      <c r="E368" s="181">
        <f>E369</f>
        <v>1509600</v>
      </c>
      <c r="F368" s="28">
        <f>F369</f>
        <v>1509600</v>
      </c>
      <c r="G368" s="35">
        <f>G369</f>
        <v>1509600</v>
      </c>
    </row>
    <row r="369" spans="1:7">
      <c r="A369" s="7" t="s">
        <v>87</v>
      </c>
      <c r="B369" s="7" t="s">
        <v>433</v>
      </c>
      <c r="C369" s="10">
        <v>610</v>
      </c>
      <c r="D369" s="4" t="s">
        <v>160</v>
      </c>
      <c r="E369" s="28">
        <v>1509600</v>
      </c>
      <c r="F369" s="28">
        <v>1509600</v>
      </c>
      <c r="G369" s="35">
        <v>1509600</v>
      </c>
    </row>
    <row r="370" spans="1:7" ht="110.4">
      <c r="A370" s="7" t="s">
        <v>87</v>
      </c>
      <c r="B370" s="7" t="s">
        <v>361</v>
      </c>
      <c r="C370" s="10"/>
      <c r="D370" s="4" t="s">
        <v>434</v>
      </c>
      <c r="E370" s="28">
        <f>E371</f>
        <v>3428682</v>
      </c>
      <c r="F370" s="28">
        <f>F371</f>
        <v>4036768</v>
      </c>
      <c r="G370" s="35">
        <f>G371</f>
        <v>4036768</v>
      </c>
    </row>
    <row r="371" spans="1:7" s="162" customFormat="1">
      <c r="A371" s="7" t="s">
        <v>87</v>
      </c>
      <c r="B371" s="7" t="s">
        <v>361</v>
      </c>
      <c r="C371" s="10">
        <v>610</v>
      </c>
      <c r="D371" s="4" t="s">
        <v>160</v>
      </c>
      <c r="E371" s="28">
        <v>3428682</v>
      </c>
      <c r="F371" s="28">
        <v>4036768</v>
      </c>
      <c r="G371" s="35">
        <v>4036768</v>
      </c>
    </row>
    <row r="372" spans="1:7" s="162" customFormat="1" ht="41.4">
      <c r="A372" s="7" t="s">
        <v>87</v>
      </c>
      <c r="B372" s="7" t="s">
        <v>436</v>
      </c>
      <c r="C372" s="10"/>
      <c r="D372" s="4" t="s">
        <v>438</v>
      </c>
      <c r="E372" s="28">
        <f>E373</f>
        <v>48300</v>
      </c>
      <c r="F372" s="28">
        <f>F373</f>
        <v>48300</v>
      </c>
      <c r="G372" s="35">
        <f>G373</f>
        <v>48300</v>
      </c>
    </row>
    <row r="373" spans="1:7" ht="59.25" customHeight="1">
      <c r="A373" s="7" t="s">
        <v>87</v>
      </c>
      <c r="B373" s="7" t="s">
        <v>436</v>
      </c>
      <c r="C373" s="10">
        <v>610</v>
      </c>
      <c r="D373" s="4" t="s">
        <v>160</v>
      </c>
      <c r="E373" s="28">
        <v>48300</v>
      </c>
      <c r="F373" s="28">
        <v>48300</v>
      </c>
      <c r="G373" s="35">
        <v>48300</v>
      </c>
    </row>
    <row r="374" spans="1:7" ht="41.4">
      <c r="A374" s="7" t="s">
        <v>87</v>
      </c>
      <c r="B374" s="7" t="s">
        <v>437</v>
      </c>
      <c r="C374" s="10"/>
      <c r="D374" s="4" t="s">
        <v>439</v>
      </c>
      <c r="E374" s="28">
        <f>E375</f>
        <v>5400</v>
      </c>
      <c r="F374" s="28">
        <f>F375</f>
        <v>5400</v>
      </c>
      <c r="G374" s="35">
        <f>G375</f>
        <v>5400</v>
      </c>
    </row>
    <row r="375" spans="1:7">
      <c r="A375" s="7" t="s">
        <v>87</v>
      </c>
      <c r="B375" s="7" t="s">
        <v>437</v>
      </c>
      <c r="C375" s="10">
        <v>610</v>
      </c>
      <c r="D375" s="4" t="s">
        <v>160</v>
      </c>
      <c r="E375" s="28">
        <v>5400</v>
      </c>
      <c r="F375" s="28">
        <v>5400</v>
      </c>
      <c r="G375" s="35">
        <v>5400</v>
      </c>
    </row>
    <row r="376" spans="1:7" ht="27.6">
      <c r="A376" s="7" t="s">
        <v>87</v>
      </c>
      <c r="B376" s="7" t="s">
        <v>175</v>
      </c>
      <c r="C376" s="10"/>
      <c r="D376" s="4" t="s">
        <v>546</v>
      </c>
      <c r="E376" s="28">
        <f t="shared" ref="E376:G380" si="35">E377</f>
        <v>4730109.24</v>
      </c>
      <c r="F376" s="28">
        <f t="shared" si="35"/>
        <v>3000000</v>
      </c>
      <c r="G376" s="35">
        <f t="shared" si="35"/>
        <v>0</v>
      </c>
    </row>
    <row r="377" spans="1:7" ht="41.4">
      <c r="A377" s="7" t="s">
        <v>87</v>
      </c>
      <c r="B377" s="7" t="s">
        <v>213</v>
      </c>
      <c r="C377" s="10"/>
      <c r="D377" s="20" t="s">
        <v>221</v>
      </c>
      <c r="E377" s="28">
        <f>E378+E380+E382</f>
        <v>4730109.24</v>
      </c>
      <c r="F377" s="28">
        <f>F380</f>
        <v>3000000</v>
      </c>
      <c r="G377" s="35">
        <f>G380</f>
        <v>0</v>
      </c>
    </row>
    <row r="378" spans="1:7" ht="27.6">
      <c r="A378" s="171" t="s">
        <v>87</v>
      </c>
      <c r="B378" s="171" t="s">
        <v>622</v>
      </c>
      <c r="C378" s="64"/>
      <c r="D378" s="24" t="s">
        <v>623</v>
      </c>
      <c r="E378" s="65">
        <f>E379</f>
        <v>4554309.24</v>
      </c>
      <c r="F378" s="172">
        <v>0</v>
      </c>
      <c r="G378" s="173">
        <v>0</v>
      </c>
    </row>
    <row r="379" spans="1:7">
      <c r="A379" s="171" t="s">
        <v>87</v>
      </c>
      <c r="B379" s="171" t="s">
        <v>622</v>
      </c>
      <c r="C379" s="64">
        <v>610</v>
      </c>
      <c r="D379" s="170" t="s">
        <v>160</v>
      </c>
      <c r="E379" s="65">
        <v>4554309.24</v>
      </c>
      <c r="F379" s="172">
        <v>0</v>
      </c>
      <c r="G379" s="173">
        <v>0</v>
      </c>
    </row>
    <row r="380" spans="1:7" s="169" customFormat="1" ht="42">
      <c r="A380" s="7" t="s">
        <v>87</v>
      </c>
      <c r="B380" s="7" t="s">
        <v>5</v>
      </c>
      <c r="C380" s="38"/>
      <c r="D380" s="44" t="s">
        <v>6</v>
      </c>
      <c r="E380" s="28">
        <f t="shared" si="35"/>
        <v>87900</v>
      </c>
      <c r="F380" s="28">
        <f t="shared" si="35"/>
        <v>3000000</v>
      </c>
      <c r="G380" s="35">
        <f t="shared" si="35"/>
        <v>0</v>
      </c>
    </row>
    <row r="381" spans="1:7" s="169" customFormat="1">
      <c r="A381" s="7" t="s">
        <v>87</v>
      </c>
      <c r="B381" s="7" t="s">
        <v>5</v>
      </c>
      <c r="C381" s="38">
        <v>610</v>
      </c>
      <c r="D381" s="4" t="s">
        <v>160</v>
      </c>
      <c r="E381" s="28">
        <v>87900</v>
      </c>
      <c r="F381" s="28">
        <v>3000000</v>
      </c>
      <c r="G381" s="35">
        <v>0</v>
      </c>
    </row>
    <row r="382" spans="1:7" s="259" customFormat="1" ht="42">
      <c r="A382" s="252" t="s">
        <v>87</v>
      </c>
      <c r="B382" s="252" t="s">
        <v>765</v>
      </c>
      <c r="C382" s="267"/>
      <c r="D382" s="189" t="s">
        <v>766</v>
      </c>
      <c r="E382" s="261">
        <f>E383</f>
        <v>87900</v>
      </c>
      <c r="F382" s="261">
        <v>0</v>
      </c>
      <c r="G382" s="263">
        <v>0</v>
      </c>
    </row>
    <row r="383" spans="1:7" s="259" customFormat="1">
      <c r="A383" s="252" t="s">
        <v>87</v>
      </c>
      <c r="B383" s="252" t="s">
        <v>765</v>
      </c>
      <c r="C383" s="267">
        <v>610</v>
      </c>
      <c r="D383" s="260" t="s">
        <v>160</v>
      </c>
      <c r="E383" s="261">
        <v>87900</v>
      </c>
      <c r="F383" s="261">
        <v>0</v>
      </c>
      <c r="G383" s="263">
        <v>0</v>
      </c>
    </row>
    <row r="384" spans="1:7" s="183" customFormat="1" ht="42">
      <c r="A384" s="198" t="s">
        <v>87</v>
      </c>
      <c r="B384" s="198" t="s">
        <v>149</v>
      </c>
      <c r="C384" s="195"/>
      <c r="D384" s="201" t="s">
        <v>482</v>
      </c>
      <c r="E384" s="172">
        <f>E385</f>
        <v>152000</v>
      </c>
      <c r="F384" s="172">
        <v>0</v>
      </c>
      <c r="G384" s="173">
        <v>0</v>
      </c>
    </row>
    <row r="385" spans="1:7" s="183" customFormat="1" ht="69">
      <c r="A385" s="198" t="s">
        <v>87</v>
      </c>
      <c r="B385" s="198" t="s">
        <v>703</v>
      </c>
      <c r="C385" s="195"/>
      <c r="D385" s="203" t="s">
        <v>702</v>
      </c>
      <c r="E385" s="172">
        <f>E386</f>
        <v>152000</v>
      </c>
      <c r="F385" s="172">
        <v>0</v>
      </c>
      <c r="G385" s="173">
        <v>0</v>
      </c>
    </row>
    <row r="386" spans="1:7" s="183" customFormat="1">
      <c r="A386" s="198" t="s">
        <v>87</v>
      </c>
      <c r="B386" s="198" t="s">
        <v>703</v>
      </c>
      <c r="C386" s="195">
        <v>610</v>
      </c>
      <c r="D386" s="197" t="s">
        <v>160</v>
      </c>
      <c r="E386" s="172">
        <v>152000</v>
      </c>
      <c r="F386" s="172">
        <v>0</v>
      </c>
      <c r="G386" s="173">
        <v>0</v>
      </c>
    </row>
    <row r="387" spans="1:7">
      <c r="A387" s="7" t="s">
        <v>265</v>
      </c>
      <c r="B387" s="7"/>
      <c r="C387" s="10"/>
      <c r="D387" s="4" t="s">
        <v>266</v>
      </c>
      <c r="E387" s="28">
        <f>E388+E404</f>
        <v>13654867</v>
      </c>
      <c r="F387" s="28">
        <f>F388+F404</f>
        <v>13458114</v>
      </c>
      <c r="G387" s="35">
        <f>G388+G404</f>
        <v>13458114</v>
      </c>
    </row>
    <row r="388" spans="1:7" ht="94.5" customHeight="1">
      <c r="A388" s="7" t="s">
        <v>265</v>
      </c>
      <c r="B388" s="30" t="s">
        <v>171</v>
      </c>
      <c r="C388" s="31"/>
      <c r="D388" s="33" t="s">
        <v>573</v>
      </c>
      <c r="E388" s="32">
        <f>E389</f>
        <v>7348254</v>
      </c>
      <c r="F388" s="32">
        <f>F389</f>
        <v>7015237</v>
      </c>
      <c r="G388" s="37">
        <f>G389</f>
        <v>7015237</v>
      </c>
    </row>
    <row r="389" spans="1:7" ht="27.6">
      <c r="A389" s="7" t="s">
        <v>265</v>
      </c>
      <c r="B389" s="30" t="s">
        <v>172</v>
      </c>
      <c r="C389" s="31"/>
      <c r="D389" s="33" t="s">
        <v>89</v>
      </c>
      <c r="E389" s="32">
        <f>E390+E395+E398+E401</f>
        <v>7348254</v>
      </c>
      <c r="F389" s="32">
        <f>F390+F398+F401</f>
        <v>7015237</v>
      </c>
      <c r="G389" s="37">
        <f>G390+G398+G401</f>
        <v>7015237</v>
      </c>
    </row>
    <row r="390" spans="1:7" s="82" customFormat="1" ht="27.6">
      <c r="A390" s="7" t="s">
        <v>265</v>
      </c>
      <c r="B390" s="30" t="s">
        <v>214</v>
      </c>
      <c r="C390" s="31"/>
      <c r="D390" s="20" t="s">
        <v>215</v>
      </c>
      <c r="E390" s="32">
        <f>E391+E393</f>
        <v>4752342</v>
      </c>
      <c r="F390" s="32">
        <f>F391+F393</f>
        <v>5834127</v>
      </c>
      <c r="G390" s="37">
        <f>G391+G393</f>
        <v>5834127</v>
      </c>
    </row>
    <row r="391" spans="1:7" s="82" customFormat="1" ht="41.4">
      <c r="A391" s="7" t="s">
        <v>265</v>
      </c>
      <c r="B391" s="30" t="s">
        <v>362</v>
      </c>
      <c r="C391" s="31"/>
      <c r="D391" s="33" t="s">
        <v>90</v>
      </c>
      <c r="E391" s="32">
        <f>E392</f>
        <v>4737342</v>
      </c>
      <c r="F391" s="32">
        <f>F392</f>
        <v>5822196</v>
      </c>
      <c r="G391" s="37">
        <f>G392</f>
        <v>5822196</v>
      </c>
    </row>
    <row r="392" spans="1:7">
      <c r="A392" s="7" t="s">
        <v>265</v>
      </c>
      <c r="B392" s="30" t="s">
        <v>362</v>
      </c>
      <c r="C392" s="31">
        <v>610</v>
      </c>
      <c r="D392" s="85" t="s">
        <v>160</v>
      </c>
      <c r="E392" s="32">
        <v>4737342</v>
      </c>
      <c r="F392" s="32">
        <v>5822196</v>
      </c>
      <c r="G392" s="37">
        <v>5822196</v>
      </c>
    </row>
    <row r="393" spans="1:7" s="13" customFormat="1" ht="55.2">
      <c r="A393" s="7" t="s">
        <v>265</v>
      </c>
      <c r="B393" s="30" t="s">
        <v>449</v>
      </c>
      <c r="C393" s="84"/>
      <c r="D393" s="33" t="s">
        <v>445</v>
      </c>
      <c r="E393" s="80">
        <f>E394</f>
        <v>15000</v>
      </c>
      <c r="F393" s="32">
        <f>F394</f>
        <v>11931</v>
      </c>
      <c r="G393" s="37">
        <f>G394</f>
        <v>11931</v>
      </c>
    </row>
    <row r="394" spans="1:7" s="117" customFormat="1">
      <c r="A394" s="7" t="s">
        <v>265</v>
      </c>
      <c r="B394" s="30" t="s">
        <v>449</v>
      </c>
      <c r="C394" s="84">
        <v>610</v>
      </c>
      <c r="D394" s="85" t="s">
        <v>160</v>
      </c>
      <c r="E394" s="80">
        <v>15000</v>
      </c>
      <c r="F394" s="32">
        <v>11931</v>
      </c>
      <c r="G394" s="37">
        <v>11931</v>
      </c>
    </row>
    <row r="395" spans="1:7" s="135" customFormat="1" ht="55.2">
      <c r="A395" s="213" t="s">
        <v>265</v>
      </c>
      <c r="B395" s="30" t="s">
        <v>718</v>
      </c>
      <c r="C395" s="84"/>
      <c r="D395" s="218" t="s">
        <v>716</v>
      </c>
      <c r="E395" s="80">
        <f>E396</f>
        <v>1152767</v>
      </c>
      <c r="F395" s="32">
        <v>0</v>
      </c>
      <c r="G395" s="37">
        <v>0</v>
      </c>
    </row>
    <row r="396" spans="1:7" s="135" customFormat="1" ht="82.8">
      <c r="A396" s="213" t="s">
        <v>265</v>
      </c>
      <c r="B396" s="30" t="s">
        <v>719</v>
      </c>
      <c r="C396" s="84"/>
      <c r="D396" s="218" t="s">
        <v>717</v>
      </c>
      <c r="E396" s="80">
        <f>E397</f>
        <v>1152767</v>
      </c>
      <c r="F396" s="32">
        <v>0</v>
      </c>
      <c r="G396" s="37">
        <v>0</v>
      </c>
    </row>
    <row r="397" spans="1:7" s="135" customFormat="1">
      <c r="A397" s="213" t="s">
        <v>265</v>
      </c>
      <c r="B397" s="30" t="s">
        <v>719</v>
      </c>
      <c r="C397" s="84">
        <v>610</v>
      </c>
      <c r="D397" s="216" t="s">
        <v>160</v>
      </c>
      <c r="E397" s="80">
        <v>1152767</v>
      </c>
      <c r="F397" s="32">
        <v>0</v>
      </c>
      <c r="G397" s="37">
        <v>0</v>
      </c>
    </row>
    <row r="398" spans="1:7" s="117" customFormat="1" ht="41.4">
      <c r="A398" s="7" t="s">
        <v>265</v>
      </c>
      <c r="B398" s="7" t="s">
        <v>7</v>
      </c>
      <c r="C398" s="39"/>
      <c r="D398" s="45" t="s">
        <v>8</v>
      </c>
      <c r="E398" s="32">
        <f>E399</f>
        <v>0</v>
      </c>
      <c r="F398" s="32">
        <v>0</v>
      </c>
      <c r="G398" s="37">
        <v>0</v>
      </c>
    </row>
    <row r="399" spans="1:7" s="13" customFormat="1" ht="65.25" customHeight="1">
      <c r="A399" s="7" t="s">
        <v>265</v>
      </c>
      <c r="B399" s="7" t="s">
        <v>363</v>
      </c>
      <c r="C399" s="39"/>
      <c r="D399" s="16" t="s">
        <v>27</v>
      </c>
      <c r="E399" s="32">
        <f>E400</f>
        <v>0</v>
      </c>
      <c r="F399" s="32">
        <v>0</v>
      </c>
      <c r="G399" s="37">
        <v>0</v>
      </c>
    </row>
    <row r="400" spans="1:7" s="13" customFormat="1">
      <c r="A400" s="7" t="s">
        <v>265</v>
      </c>
      <c r="B400" s="7" t="s">
        <v>363</v>
      </c>
      <c r="C400" s="39">
        <v>610</v>
      </c>
      <c r="D400" s="16" t="s">
        <v>160</v>
      </c>
      <c r="E400" s="32">
        <v>0</v>
      </c>
      <c r="F400" s="32">
        <v>0</v>
      </c>
      <c r="G400" s="37">
        <v>0</v>
      </c>
    </row>
    <row r="401" spans="1:7" s="121" customFormat="1" ht="27.6">
      <c r="A401" s="7" t="s">
        <v>265</v>
      </c>
      <c r="B401" s="7" t="s">
        <v>446</v>
      </c>
      <c r="C401" s="78"/>
      <c r="D401" s="16" t="s">
        <v>448</v>
      </c>
      <c r="E401" s="80">
        <f t="shared" ref="E401:G402" si="36">E402</f>
        <v>1443145</v>
      </c>
      <c r="F401" s="32">
        <f t="shared" si="36"/>
        <v>1181110</v>
      </c>
      <c r="G401" s="37">
        <f t="shared" si="36"/>
        <v>1181110</v>
      </c>
    </row>
    <row r="402" spans="1:7" s="121" customFormat="1" ht="41.4">
      <c r="A402" s="7" t="s">
        <v>265</v>
      </c>
      <c r="B402" s="7" t="s">
        <v>447</v>
      </c>
      <c r="C402" s="78"/>
      <c r="D402" s="33" t="s">
        <v>443</v>
      </c>
      <c r="E402" s="80">
        <f t="shared" si="36"/>
        <v>1443145</v>
      </c>
      <c r="F402" s="32">
        <f t="shared" si="36"/>
        <v>1181110</v>
      </c>
      <c r="G402" s="37">
        <f t="shared" si="36"/>
        <v>1181110</v>
      </c>
    </row>
    <row r="403" spans="1:7">
      <c r="A403" s="7" t="s">
        <v>265</v>
      </c>
      <c r="B403" s="7" t="s">
        <v>447</v>
      </c>
      <c r="C403" s="78">
        <v>610</v>
      </c>
      <c r="D403" s="16" t="s">
        <v>160</v>
      </c>
      <c r="E403" s="80">
        <v>1443145</v>
      </c>
      <c r="F403" s="32">
        <v>1181110</v>
      </c>
      <c r="G403" s="37">
        <v>1181110</v>
      </c>
    </row>
    <row r="404" spans="1:7" ht="89.25" customHeight="1">
      <c r="A404" s="7" t="s">
        <v>265</v>
      </c>
      <c r="B404" s="30" t="s">
        <v>168</v>
      </c>
      <c r="C404" s="31"/>
      <c r="D404" s="170" t="s">
        <v>569</v>
      </c>
      <c r="E404" s="32">
        <f>E405+E414</f>
        <v>6306613</v>
      </c>
      <c r="F404" s="32">
        <f>F405</f>
        <v>6442877</v>
      </c>
      <c r="G404" s="37">
        <f>G405</f>
        <v>6442877</v>
      </c>
    </row>
    <row r="405" spans="1:7" s="134" customFormat="1" ht="53.25" customHeight="1">
      <c r="A405" s="7" t="s">
        <v>265</v>
      </c>
      <c r="B405" s="30" t="s">
        <v>174</v>
      </c>
      <c r="C405" s="31"/>
      <c r="D405" s="33" t="s">
        <v>116</v>
      </c>
      <c r="E405" s="32">
        <f>E406+E411</f>
        <v>6130967</v>
      </c>
      <c r="F405" s="32">
        <f>F406+F411</f>
        <v>6442877</v>
      </c>
      <c r="G405" s="37">
        <f>G406+G411</f>
        <v>6442877</v>
      </c>
    </row>
    <row r="406" spans="1:7" s="134" customFormat="1" ht="79.5" customHeight="1">
      <c r="A406" s="7" t="s">
        <v>265</v>
      </c>
      <c r="B406" s="30" t="s">
        <v>219</v>
      </c>
      <c r="C406" s="31"/>
      <c r="D406" s="20" t="s">
        <v>220</v>
      </c>
      <c r="E406" s="32">
        <f>E407+E409</f>
        <v>5045812</v>
      </c>
      <c r="F406" s="32">
        <f>F407+F409</f>
        <v>5544587</v>
      </c>
      <c r="G406" s="37">
        <f>G407+G409</f>
        <v>5544587</v>
      </c>
    </row>
    <row r="407" spans="1:7" s="82" customFormat="1" ht="27.6">
      <c r="A407" s="7" t="s">
        <v>265</v>
      </c>
      <c r="B407" s="30" t="s">
        <v>364</v>
      </c>
      <c r="C407" s="31"/>
      <c r="D407" s="33" t="s">
        <v>499</v>
      </c>
      <c r="E407" s="32">
        <f>E408</f>
        <v>5033812</v>
      </c>
      <c r="F407" s="32">
        <f>F408</f>
        <v>5535513</v>
      </c>
      <c r="G407" s="37">
        <f>G408</f>
        <v>5535513</v>
      </c>
    </row>
    <row r="408" spans="1:7" s="82" customFormat="1">
      <c r="A408" s="7" t="s">
        <v>265</v>
      </c>
      <c r="B408" s="30" t="s">
        <v>364</v>
      </c>
      <c r="C408" s="31">
        <v>610</v>
      </c>
      <c r="D408" s="33" t="s">
        <v>160</v>
      </c>
      <c r="E408" s="32">
        <v>5033812</v>
      </c>
      <c r="F408" s="32">
        <v>5535513</v>
      </c>
      <c r="G408" s="37">
        <v>5535513</v>
      </c>
    </row>
    <row r="409" spans="1:7" s="82" customFormat="1" ht="55.2">
      <c r="A409" s="7" t="s">
        <v>265</v>
      </c>
      <c r="B409" s="30" t="s">
        <v>444</v>
      </c>
      <c r="C409" s="31"/>
      <c r="D409" s="33" t="s">
        <v>445</v>
      </c>
      <c r="E409" s="32">
        <f>E410</f>
        <v>12000</v>
      </c>
      <c r="F409" s="32">
        <f>F410</f>
        <v>9074</v>
      </c>
      <c r="G409" s="37">
        <f>G410</f>
        <v>9074</v>
      </c>
    </row>
    <row r="410" spans="1:7" s="82" customFormat="1">
      <c r="A410" s="7" t="s">
        <v>265</v>
      </c>
      <c r="B410" s="30" t="s">
        <v>444</v>
      </c>
      <c r="C410" s="31">
        <v>610</v>
      </c>
      <c r="D410" s="33" t="s">
        <v>160</v>
      </c>
      <c r="E410" s="32">
        <v>12000</v>
      </c>
      <c r="F410" s="32">
        <v>9074</v>
      </c>
      <c r="G410" s="37">
        <v>9074</v>
      </c>
    </row>
    <row r="411" spans="1:7" ht="41.4">
      <c r="A411" s="7" t="s">
        <v>265</v>
      </c>
      <c r="B411" s="30" t="s">
        <v>440</v>
      </c>
      <c r="C411" s="31"/>
      <c r="D411" s="33" t="s">
        <v>441</v>
      </c>
      <c r="E411" s="32">
        <f t="shared" ref="E411:G411" si="37">E412</f>
        <v>1085155</v>
      </c>
      <c r="F411" s="32">
        <f t="shared" si="37"/>
        <v>898290</v>
      </c>
      <c r="G411" s="37">
        <f t="shared" si="37"/>
        <v>898290</v>
      </c>
    </row>
    <row r="412" spans="1:7" ht="41.4">
      <c r="A412" s="7" t="s">
        <v>265</v>
      </c>
      <c r="B412" s="30" t="s">
        <v>442</v>
      </c>
      <c r="C412" s="31"/>
      <c r="D412" s="33" t="s">
        <v>443</v>
      </c>
      <c r="E412" s="32">
        <f>E413</f>
        <v>1085155</v>
      </c>
      <c r="F412" s="32">
        <f>F413</f>
        <v>898290</v>
      </c>
      <c r="G412" s="37">
        <f>G413</f>
        <v>898290</v>
      </c>
    </row>
    <row r="413" spans="1:7">
      <c r="A413" s="7" t="s">
        <v>265</v>
      </c>
      <c r="B413" s="30" t="s">
        <v>442</v>
      </c>
      <c r="C413" s="31">
        <v>610</v>
      </c>
      <c r="D413" s="33" t="s">
        <v>160</v>
      </c>
      <c r="E413" s="32">
        <v>1085155</v>
      </c>
      <c r="F413" s="32">
        <v>898290</v>
      </c>
      <c r="G413" s="37">
        <v>898290</v>
      </c>
    </row>
    <row r="414" spans="1:7" s="219" customFormat="1" ht="27.6">
      <c r="A414" s="220" t="s">
        <v>265</v>
      </c>
      <c r="B414" s="30" t="s">
        <v>175</v>
      </c>
      <c r="C414" s="31"/>
      <c r="D414" s="224" t="s">
        <v>101</v>
      </c>
      <c r="E414" s="32">
        <f>E415</f>
        <v>175646</v>
      </c>
      <c r="F414" s="32">
        <v>0</v>
      </c>
      <c r="G414" s="37">
        <v>0</v>
      </c>
    </row>
    <row r="415" spans="1:7" s="219" customFormat="1" ht="41.4">
      <c r="A415" s="220" t="s">
        <v>265</v>
      </c>
      <c r="B415" s="30" t="s">
        <v>213</v>
      </c>
      <c r="C415" s="31"/>
      <c r="D415" s="225" t="s">
        <v>221</v>
      </c>
      <c r="E415" s="32">
        <f>E416</f>
        <v>175646</v>
      </c>
      <c r="F415" s="32">
        <v>0</v>
      </c>
      <c r="G415" s="37">
        <v>0</v>
      </c>
    </row>
    <row r="416" spans="1:7" s="219" customFormat="1" ht="27.6">
      <c r="A416" s="220" t="s">
        <v>265</v>
      </c>
      <c r="B416" s="30" t="s">
        <v>724</v>
      </c>
      <c r="C416" s="31"/>
      <c r="D416" s="226" t="s">
        <v>725</v>
      </c>
      <c r="E416" s="32">
        <f>E417</f>
        <v>175646</v>
      </c>
      <c r="F416" s="32">
        <v>0</v>
      </c>
      <c r="G416" s="37">
        <v>0</v>
      </c>
    </row>
    <row r="417" spans="1:7" s="219" customFormat="1">
      <c r="A417" s="220" t="s">
        <v>265</v>
      </c>
      <c r="B417" s="30" t="s">
        <v>724</v>
      </c>
      <c r="C417" s="31">
        <v>610</v>
      </c>
      <c r="D417" s="33" t="s">
        <v>160</v>
      </c>
      <c r="E417" s="32">
        <v>175646</v>
      </c>
      <c r="F417" s="32">
        <v>0</v>
      </c>
      <c r="G417" s="37">
        <v>0</v>
      </c>
    </row>
    <row r="418" spans="1:7">
      <c r="A418" s="7" t="s">
        <v>64</v>
      </c>
      <c r="B418" s="7"/>
      <c r="C418" s="10"/>
      <c r="D418" s="4" t="s">
        <v>288</v>
      </c>
      <c r="E418" s="28">
        <f>E419+E431+E448+E461</f>
        <v>17372343.830000002</v>
      </c>
      <c r="F418" s="28">
        <f>F419++F431+F448+F461</f>
        <v>4691531</v>
      </c>
      <c r="G418" s="35">
        <f>G419+G431+G448+G461</f>
        <v>2291531</v>
      </c>
    </row>
    <row r="419" spans="1:7" ht="55.2">
      <c r="A419" s="7" t="s">
        <v>64</v>
      </c>
      <c r="B419" s="7" t="s">
        <v>176</v>
      </c>
      <c r="C419" s="10"/>
      <c r="D419" s="170" t="s">
        <v>570</v>
      </c>
      <c r="E419" s="28">
        <f>E420</f>
        <v>50000</v>
      </c>
      <c r="F419" s="28">
        <f>F420</f>
        <v>250000</v>
      </c>
      <c r="G419" s="35">
        <f>G420</f>
        <v>250000</v>
      </c>
    </row>
    <row r="420" spans="1:7" s="82" customFormat="1" ht="55.2">
      <c r="A420" s="7" t="s">
        <v>64</v>
      </c>
      <c r="B420" s="7" t="s">
        <v>177</v>
      </c>
      <c r="C420" s="10"/>
      <c r="D420" s="4" t="s">
        <v>65</v>
      </c>
      <c r="E420" s="28">
        <f>E421+E426</f>
        <v>50000</v>
      </c>
      <c r="F420" s="28">
        <f>F421+F426</f>
        <v>250000</v>
      </c>
      <c r="G420" s="35">
        <f>G421+G426</f>
        <v>250000</v>
      </c>
    </row>
    <row r="421" spans="1:7" s="82" customFormat="1" ht="27.6">
      <c r="A421" s="7" t="s">
        <v>64</v>
      </c>
      <c r="B421" s="7" t="s">
        <v>222</v>
      </c>
      <c r="C421" s="10"/>
      <c r="D421" s="24" t="s">
        <v>223</v>
      </c>
      <c r="E421" s="28">
        <f>E422+E424</f>
        <v>22000</v>
      </c>
      <c r="F421" s="28">
        <f>F422+F424</f>
        <v>22000</v>
      </c>
      <c r="G421" s="35">
        <f>G422+G424</f>
        <v>22000</v>
      </c>
    </row>
    <row r="422" spans="1:7" s="167" customFormat="1" ht="27.6">
      <c r="A422" s="7" t="s">
        <v>64</v>
      </c>
      <c r="B422" s="7" t="s">
        <v>365</v>
      </c>
      <c r="C422" s="10"/>
      <c r="D422" s="4" t="s">
        <v>178</v>
      </c>
      <c r="E422" s="28">
        <f>E423</f>
        <v>6000</v>
      </c>
      <c r="F422" s="28">
        <f>F423</f>
        <v>6000</v>
      </c>
      <c r="G422" s="35">
        <f>G423</f>
        <v>6000</v>
      </c>
    </row>
    <row r="423" spans="1:7" s="167" customFormat="1" ht="41.4">
      <c r="A423" s="7" t="s">
        <v>64</v>
      </c>
      <c r="B423" s="7" t="s">
        <v>365</v>
      </c>
      <c r="C423" s="10">
        <v>240</v>
      </c>
      <c r="D423" s="4" t="s">
        <v>145</v>
      </c>
      <c r="E423" s="28">
        <v>6000</v>
      </c>
      <c r="F423" s="28">
        <v>6000</v>
      </c>
      <c r="G423" s="35">
        <v>6000</v>
      </c>
    </row>
    <row r="424" spans="1:7" ht="79.5" customHeight="1">
      <c r="A424" s="7" t="s">
        <v>64</v>
      </c>
      <c r="B424" s="7" t="s">
        <v>366</v>
      </c>
      <c r="C424" s="10"/>
      <c r="D424" s="4" t="s">
        <v>473</v>
      </c>
      <c r="E424" s="28">
        <f>E425</f>
        <v>16000</v>
      </c>
      <c r="F424" s="28">
        <f>F425</f>
        <v>16000</v>
      </c>
      <c r="G424" s="35">
        <f>G425</f>
        <v>16000</v>
      </c>
    </row>
    <row r="425" spans="1:7" ht="41.4">
      <c r="A425" s="7" t="s">
        <v>64</v>
      </c>
      <c r="B425" s="7" t="s">
        <v>366</v>
      </c>
      <c r="C425" s="10">
        <v>240</v>
      </c>
      <c r="D425" s="4" t="s">
        <v>145</v>
      </c>
      <c r="E425" s="28">
        <v>16000</v>
      </c>
      <c r="F425" s="28">
        <v>16000</v>
      </c>
      <c r="G425" s="35">
        <v>16000</v>
      </c>
    </row>
    <row r="426" spans="1:7" ht="55.2">
      <c r="A426" s="7" t="s">
        <v>64</v>
      </c>
      <c r="B426" s="7" t="s">
        <v>224</v>
      </c>
      <c r="C426" s="10"/>
      <c r="D426" s="24" t="s">
        <v>225</v>
      </c>
      <c r="E426" s="28">
        <f>E427+E429</f>
        <v>28000</v>
      </c>
      <c r="F426" s="28">
        <f>F427+F429</f>
        <v>228000</v>
      </c>
      <c r="G426" s="35">
        <f>G427+G429</f>
        <v>228000</v>
      </c>
    </row>
    <row r="427" spans="1:7" s="82" customFormat="1" ht="41.4">
      <c r="A427" s="7" t="s">
        <v>64</v>
      </c>
      <c r="B427" s="7" t="s">
        <v>367</v>
      </c>
      <c r="C427" s="10"/>
      <c r="D427" s="4" t="s">
        <v>474</v>
      </c>
      <c r="E427" s="28">
        <f>E428</f>
        <v>13000</v>
      </c>
      <c r="F427" s="28">
        <f>F428</f>
        <v>13000</v>
      </c>
      <c r="G427" s="35">
        <f>G428</f>
        <v>13000</v>
      </c>
    </row>
    <row r="428" spans="1:7" s="82" customFormat="1" ht="41.4">
      <c r="A428" s="7" t="s">
        <v>64</v>
      </c>
      <c r="B428" s="7" t="s">
        <v>367</v>
      </c>
      <c r="C428" s="10">
        <v>240</v>
      </c>
      <c r="D428" s="4" t="s">
        <v>145</v>
      </c>
      <c r="E428" s="28">
        <v>13000</v>
      </c>
      <c r="F428" s="28">
        <v>13000</v>
      </c>
      <c r="G428" s="35">
        <v>13000</v>
      </c>
    </row>
    <row r="429" spans="1:7" s="82" customFormat="1" ht="55.2">
      <c r="A429" s="7" t="s">
        <v>64</v>
      </c>
      <c r="B429" s="7" t="s">
        <v>368</v>
      </c>
      <c r="C429" s="10"/>
      <c r="D429" s="170" t="s">
        <v>638</v>
      </c>
      <c r="E429" s="28">
        <f>E430</f>
        <v>15000</v>
      </c>
      <c r="F429" s="28">
        <f>F430</f>
        <v>215000</v>
      </c>
      <c r="G429" s="35">
        <f>G430</f>
        <v>215000</v>
      </c>
    </row>
    <row r="430" spans="1:7" ht="84" customHeight="1">
      <c r="A430" s="7" t="s">
        <v>64</v>
      </c>
      <c r="B430" s="7" t="s">
        <v>368</v>
      </c>
      <c r="C430" s="10">
        <v>240</v>
      </c>
      <c r="D430" s="4" t="s">
        <v>145</v>
      </c>
      <c r="E430" s="28">
        <v>15000</v>
      </c>
      <c r="F430" s="28">
        <v>215000</v>
      </c>
      <c r="G430" s="35">
        <v>215000</v>
      </c>
    </row>
    <row r="431" spans="1:7" ht="69">
      <c r="A431" s="7" t="s">
        <v>64</v>
      </c>
      <c r="B431" s="7" t="s">
        <v>150</v>
      </c>
      <c r="C431" s="38"/>
      <c r="D431" s="170" t="s">
        <v>568</v>
      </c>
      <c r="E431" s="28">
        <f>E432+E439</f>
        <v>37000</v>
      </c>
      <c r="F431" s="28">
        <f>F432+F439</f>
        <v>37000</v>
      </c>
      <c r="G431" s="35">
        <f>G432+G439</f>
        <v>37000</v>
      </c>
    </row>
    <row r="432" spans="1:7" s="127" customFormat="1" ht="55.2">
      <c r="A432" s="7" t="s">
        <v>64</v>
      </c>
      <c r="B432" s="7" t="s">
        <v>151</v>
      </c>
      <c r="C432" s="10"/>
      <c r="D432" s="4" t="s">
        <v>500</v>
      </c>
      <c r="E432" s="28">
        <f>E433+E436</f>
        <v>20000</v>
      </c>
      <c r="F432" s="28">
        <f>F433+F436</f>
        <v>20000</v>
      </c>
      <c r="G432" s="35">
        <f>G433+G436</f>
        <v>20000</v>
      </c>
    </row>
    <row r="433" spans="1:7" s="127" customFormat="1" ht="82.8">
      <c r="A433" s="7" t="s">
        <v>64</v>
      </c>
      <c r="B433" s="7" t="s">
        <v>226</v>
      </c>
      <c r="C433" s="10"/>
      <c r="D433" s="20" t="s">
        <v>528</v>
      </c>
      <c r="E433" s="28">
        <f t="shared" ref="E433:G434" si="38">E434</f>
        <v>6000</v>
      </c>
      <c r="F433" s="28">
        <f t="shared" si="38"/>
        <v>6000</v>
      </c>
      <c r="G433" s="35">
        <f t="shared" si="38"/>
        <v>6000</v>
      </c>
    </row>
    <row r="434" spans="1:7" s="127" customFormat="1" ht="41.4">
      <c r="A434" s="7" t="s">
        <v>64</v>
      </c>
      <c r="B434" s="7" t="s">
        <v>369</v>
      </c>
      <c r="C434" s="10"/>
      <c r="D434" s="4" t="s">
        <v>513</v>
      </c>
      <c r="E434" s="28">
        <f t="shared" si="38"/>
        <v>6000</v>
      </c>
      <c r="F434" s="28">
        <f t="shared" si="38"/>
        <v>6000</v>
      </c>
      <c r="G434" s="35">
        <f t="shared" si="38"/>
        <v>6000</v>
      </c>
    </row>
    <row r="435" spans="1:7" ht="93.6" customHeight="1">
      <c r="A435" s="7" t="s">
        <v>64</v>
      </c>
      <c r="B435" s="7" t="s">
        <v>369</v>
      </c>
      <c r="C435" s="10">
        <v>240</v>
      </c>
      <c r="D435" s="4" t="s">
        <v>145</v>
      </c>
      <c r="E435" s="28">
        <v>6000</v>
      </c>
      <c r="F435" s="28">
        <v>6000</v>
      </c>
      <c r="G435" s="35">
        <v>6000</v>
      </c>
    </row>
    <row r="436" spans="1:7" ht="55.2">
      <c r="A436" s="7" t="s">
        <v>64</v>
      </c>
      <c r="B436" s="7" t="s">
        <v>199</v>
      </c>
      <c r="C436" s="10"/>
      <c r="D436" s="24" t="s">
        <v>227</v>
      </c>
      <c r="E436" s="28">
        <f t="shared" ref="E436:G437" si="39">E437</f>
        <v>14000</v>
      </c>
      <c r="F436" s="28">
        <f t="shared" si="39"/>
        <v>14000</v>
      </c>
      <c r="G436" s="35">
        <f t="shared" si="39"/>
        <v>14000</v>
      </c>
    </row>
    <row r="437" spans="1:7" ht="41.4">
      <c r="A437" s="7" t="s">
        <v>64</v>
      </c>
      <c r="B437" s="7" t="s">
        <v>370</v>
      </c>
      <c r="C437" s="10"/>
      <c r="D437" s="4" t="s">
        <v>124</v>
      </c>
      <c r="E437" s="28">
        <f t="shared" si="39"/>
        <v>14000</v>
      </c>
      <c r="F437" s="28">
        <f t="shared" si="39"/>
        <v>14000</v>
      </c>
      <c r="G437" s="35">
        <f t="shared" si="39"/>
        <v>14000</v>
      </c>
    </row>
    <row r="438" spans="1:7" s="82" customFormat="1" ht="41.4">
      <c r="A438" s="7" t="s">
        <v>64</v>
      </c>
      <c r="B438" s="7" t="s">
        <v>370</v>
      </c>
      <c r="C438" s="10">
        <v>240</v>
      </c>
      <c r="D438" s="4" t="s">
        <v>145</v>
      </c>
      <c r="E438" s="28">
        <v>14000</v>
      </c>
      <c r="F438" s="28">
        <v>14000</v>
      </c>
      <c r="G438" s="35">
        <v>14000</v>
      </c>
    </row>
    <row r="439" spans="1:7" s="82" customFormat="1" ht="82.8">
      <c r="A439" s="7" t="s">
        <v>64</v>
      </c>
      <c r="B439" s="7" t="s">
        <v>158</v>
      </c>
      <c r="C439" s="10"/>
      <c r="D439" s="4" t="s">
        <v>501</v>
      </c>
      <c r="E439" s="28">
        <f>E440+E445</f>
        <v>17000</v>
      </c>
      <c r="F439" s="28">
        <f>F440+F445</f>
        <v>17000</v>
      </c>
      <c r="G439" s="35">
        <f>G440+G445</f>
        <v>17000</v>
      </c>
    </row>
    <row r="440" spans="1:7" s="82" customFormat="1" ht="69">
      <c r="A440" s="7" t="s">
        <v>64</v>
      </c>
      <c r="B440" s="7" t="s">
        <v>204</v>
      </c>
      <c r="C440" s="10"/>
      <c r="D440" s="4" t="s">
        <v>514</v>
      </c>
      <c r="E440" s="28">
        <f>E441+E443</f>
        <v>13500</v>
      </c>
      <c r="F440" s="28">
        <f>F441+F443</f>
        <v>13500</v>
      </c>
      <c r="G440" s="35">
        <f>G441+G443</f>
        <v>13500</v>
      </c>
    </row>
    <row r="441" spans="1:7" s="82" customFormat="1" ht="55.2">
      <c r="A441" s="7" t="s">
        <v>64</v>
      </c>
      <c r="B441" s="7" t="s">
        <v>371</v>
      </c>
      <c r="C441" s="10"/>
      <c r="D441" s="4" t="s">
        <v>529</v>
      </c>
      <c r="E441" s="28">
        <f>E442</f>
        <v>3500</v>
      </c>
      <c r="F441" s="28">
        <f>F442</f>
        <v>3500</v>
      </c>
      <c r="G441" s="35">
        <f>G442</f>
        <v>3500</v>
      </c>
    </row>
    <row r="442" spans="1:7" s="82" customFormat="1" ht="41.4">
      <c r="A442" s="7" t="s">
        <v>64</v>
      </c>
      <c r="B442" s="7" t="s">
        <v>371</v>
      </c>
      <c r="C442" s="10">
        <v>240</v>
      </c>
      <c r="D442" s="4" t="s">
        <v>145</v>
      </c>
      <c r="E442" s="28">
        <v>3500</v>
      </c>
      <c r="F442" s="28">
        <v>3500</v>
      </c>
      <c r="G442" s="35">
        <v>3500</v>
      </c>
    </row>
    <row r="443" spans="1:7" ht="55.2">
      <c r="A443" s="7" t="s">
        <v>64</v>
      </c>
      <c r="B443" s="7" t="s">
        <v>372</v>
      </c>
      <c r="C443" s="10"/>
      <c r="D443" s="4" t="s">
        <v>533</v>
      </c>
      <c r="E443" s="28">
        <f>E444</f>
        <v>10000</v>
      </c>
      <c r="F443" s="28">
        <f>F444</f>
        <v>10000</v>
      </c>
      <c r="G443" s="35">
        <f>G444</f>
        <v>10000</v>
      </c>
    </row>
    <row r="444" spans="1:7" ht="41.4">
      <c r="A444" s="7" t="s">
        <v>64</v>
      </c>
      <c r="B444" s="7" t="s">
        <v>372</v>
      </c>
      <c r="C444" s="10">
        <v>240</v>
      </c>
      <c r="D444" s="4" t="s">
        <v>145</v>
      </c>
      <c r="E444" s="28">
        <v>10000</v>
      </c>
      <c r="F444" s="28">
        <v>10000</v>
      </c>
      <c r="G444" s="35">
        <v>10000</v>
      </c>
    </row>
    <row r="445" spans="1:7" ht="27.6">
      <c r="A445" s="7" t="s">
        <v>64</v>
      </c>
      <c r="B445" s="7" t="s">
        <v>205</v>
      </c>
      <c r="C445" s="10"/>
      <c r="D445" s="45" t="s">
        <v>206</v>
      </c>
      <c r="E445" s="28">
        <f t="shared" ref="E445:G446" si="40">E446</f>
        <v>3500</v>
      </c>
      <c r="F445" s="28">
        <f t="shared" si="40"/>
        <v>3500</v>
      </c>
      <c r="G445" s="35">
        <f t="shared" si="40"/>
        <v>3500</v>
      </c>
    </row>
    <row r="446" spans="1:7" ht="55.2">
      <c r="A446" s="7" t="s">
        <v>64</v>
      </c>
      <c r="B446" s="7" t="s">
        <v>373</v>
      </c>
      <c r="C446" s="10"/>
      <c r="D446" s="4" t="s">
        <v>120</v>
      </c>
      <c r="E446" s="28">
        <f t="shared" si="40"/>
        <v>3500</v>
      </c>
      <c r="F446" s="28">
        <f t="shared" si="40"/>
        <v>3500</v>
      </c>
      <c r="G446" s="35">
        <f t="shared" si="40"/>
        <v>3500</v>
      </c>
    </row>
    <row r="447" spans="1:7" ht="41.4">
      <c r="A447" s="7" t="s">
        <v>64</v>
      </c>
      <c r="B447" s="7" t="s">
        <v>373</v>
      </c>
      <c r="C447" s="10">
        <v>240</v>
      </c>
      <c r="D447" s="4" t="s">
        <v>145</v>
      </c>
      <c r="E447" s="28">
        <v>3500</v>
      </c>
      <c r="F447" s="28">
        <v>3500</v>
      </c>
      <c r="G447" s="35">
        <v>3500</v>
      </c>
    </row>
    <row r="448" spans="1:7" ht="69">
      <c r="A448" s="7" t="s">
        <v>64</v>
      </c>
      <c r="B448" s="7" t="s">
        <v>179</v>
      </c>
      <c r="C448" s="10"/>
      <c r="D448" s="170" t="s">
        <v>571</v>
      </c>
      <c r="E448" s="28">
        <f>E449+E455</f>
        <v>16736865.85</v>
      </c>
      <c r="F448" s="28">
        <f>F449</f>
        <v>3841811</v>
      </c>
      <c r="G448" s="35">
        <f>G449</f>
        <v>1441811</v>
      </c>
    </row>
    <row r="449" spans="1:7" ht="27.6">
      <c r="A449" s="7" t="s">
        <v>64</v>
      </c>
      <c r="B449" s="7" t="s">
        <v>180</v>
      </c>
      <c r="C449" s="10"/>
      <c r="D449" s="176" t="s">
        <v>644</v>
      </c>
      <c r="E449" s="28">
        <f>E450</f>
        <v>1663245.85</v>
      </c>
      <c r="F449" s="28">
        <f>F450+F456</f>
        <v>3841811</v>
      </c>
      <c r="G449" s="35">
        <f>G450</f>
        <v>1441811</v>
      </c>
    </row>
    <row r="450" spans="1:7" ht="41.4">
      <c r="A450" s="7" t="s">
        <v>64</v>
      </c>
      <c r="B450" s="7" t="s">
        <v>229</v>
      </c>
      <c r="C450" s="10"/>
      <c r="D450" s="120" t="s">
        <v>641</v>
      </c>
      <c r="E450" s="28">
        <f>E451+E453</f>
        <v>1663245.85</v>
      </c>
      <c r="F450" s="28">
        <f>F451</f>
        <v>1441811</v>
      </c>
      <c r="G450" s="35">
        <f>G451</f>
        <v>1441811</v>
      </c>
    </row>
    <row r="451" spans="1:7" ht="27.6">
      <c r="A451" s="7" t="s">
        <v>64</v>
      </c>
      <c r="B451" s="7" t="s">
        <v>374</v>
      </c>
      <c r="C451" s="10"/>
      <c r="D451" s="176" t="s">
        <v>643</v>
      </c>
      <c r="E451" s="28">
        <f>E452</f>
        <v>1663245.85</v>
      </c>
      <c r="F451" s="28">
        <f>F452</f>
        <v>1441811</v>
      </c>
      <c r="G451" s="35">
        <f>G452</f>
        <v>1441811</v>
      </c>
    </row>
    <row r="452" spans="1:7">
      <c r="A452" s="7" t="s">
        <v>64</v>
      </c>
      <c r="B452" s="7" t="s">
        <v>374</v>
      </c>
      <c r="C452" s="10">
        <v>610</v>
      </c>
      <c r="D452" s="170" t="s">
        <v>160</v>
      </c>
      <c r="E452" s="172">
        <v>1663245.85</v>
      </c>
      <c r="F452" s="28">
        <v>1441811</v>
      </c>
      <c r="G452" s="35">
        <v>1441811</v>
      </c>
    </row>
    <row r="453" spans="1:7" s="169" customFormat="1" ht="55.2">
      <c r="A453" s="171" t="s">
        <v>64</v>
      </c>
      <c r="B453" s="171" t="s">
        <v>627</v>
      </c>
      <c r="C453" s="10"/>
      <c r="D453" s="159" t="s">
        <v>628</v>
      </c>
      <c r="E453" s="172">
        <f>E454</f>
        <v>0</v>
      </c>
      <c r="F453" s="172">
        <v>0</v>
      </c>
      <c r="G453" s="173">
        <v>0</v>
      </c>
    </row>
    <row r="454" spans="1:7" s="169" customFormat="1">
      <c r="A454" s="171" t="s">
        <v>64</v>
      </c>
      <c r="B454" s="171" t="s">
        <v>627</v>
      </c>
      <c r="C454" s="10">
        <v>610</v>
      </c>
      <c r="D454" s="170" t="s">
        <v>160</v>
      </c>
      <c r="E454" s="172">
        <v>0</v>
      </c>
      <c r="F454" s="172">
        <v>0</v>
      </c>
      <c r="G454" s="173">
        <v>0</v>
      </c>
    </row>
    <row r="455" spans="1:7" s="169" customFormat="1" ht="55.5" customHeight="1">
      <c r="A455" s="171" t="s">
        <v>64</v>
      </c>
      <c r="B455" s="171" t="s">
        <v>629</v>
      </c>
      <c r="C455" s="10"/>
      <c r="D455" s="24" t="s">
        <v>642</v>
      </c>
      <c r="E455" s="172">
        <f>E456</f>
        <v>15073620</v>
      </c>
      <c r="F455" s="172">
        <f>F456</f>
        <v>2400000</v>
      </c>
      <c r="G455" s="173">
        <f>G456</f>
        <v>0</v>
      </c>
    </row>
    <row r="456" spans="1:7" ht="27.6">
      <c r="A456" s="7" t="s">
        <v>64</v>
      </c>
      <c r="B456" s="171" t="s">
        <v>630</v>
      </c>
      <c r="C456" s="10"/>
      <c r="D456" s="24" t="s">
        <v>375</v>
      </c>
      <c r="E456" s="28">
        <f>E457+E459</f>
        <v>15073620</v>
      </c>
      <c r="F456" s="28">
        <f t="shared" ref="E456:G457" si="41">F457</f>
        <v>2400000</v>
      </c>
      <c r="G456" s="35">
        <f t="shared" si="41"/>
        <v>0</v>
      </c>
    </row>
    <row r="457" spans="1:7">
      <c r="A457" s="7" t="s">
        <v>64</v>
      </c>
      <c r="B457" s="171" t="s">
        <v>631</v>
      </c>
      <c r="C457" s="10"/>
      <c r="D457" s="4" t="s">
        <v>376</v>
      </c>
      <c r="E457" s="28">
        <f t="shared" si="41"/>
        <v>14973620</v>
      </c>
      <c r="F457" s="28">
        <f t="shared" si="41"/>
        <v>2400000</v>
      </c>
      <c r="G457" s="35">
        <f t="shared" si="41"/>
        <v>0</v>
      </c>
    </row>
    <row r="458" spans="1:7">
      <c r="A458" s="7" t="s">
        <v>64</v>
      </c>
      <c r="B458" s="171" t="s">
        <v>631</v>
      </c>
      <c r="C458" s="10">
        <v>610</v>
      </c>
      <c r="D458" s="170" t="s">
        <v>160</v>
      </c>
      <c r="E458" s="28">
        <v>14973620</v>
      </c>
      <c r="F458" s="28">
        <v>2400000</v>
      </c>
      <c r="G458" s="35">
        <v>0</v>
      </c>
    </row>
    <row r="459" spans="1:7" s="259" customFormat="1" ht="27.6">
      <c r="A459" s="252" t="s">
        <v>64</v>
      </c>
      <c r="B459" s="252" t="s">
        <v>767</v>
      </c>
      <c r="C459" s="10"/>
      <c r="D459" s="260" t="s">
        <v>768</v>
      </c>
      <c r="E459" s="261">
        <f>E460</f>
        <v>100000</v>
      </c>
      <c r="F459" s="261">
        <v>0</v>
      </c>
      <c r="G459" s="263">
        <v>0</v>
      </c>
    </row>
    <row r="460" spans="1:7" s="259" customFormat="1">
      <c r="A460" s="252" t="s">
        <v>64</v>
      </c>
      <c r="B460" s="252" t="s">
        <v>767</v>
      </c>
      <c r="C460" s="10">
        <v>610</v>
      </c>
      <c r="D460" s="260" t="s">
        <v>160</v>
      </c>
      <c r="E460" s="261">
        <v>100000</v>
      </c>
      <c r="F460" s="261">
        <v>0</v>
      </c>
      <c r="G460" s="263">
        <v>0</v>
      </c>
    </row>
    <row r="461" spans="1:7" ht="69">
      <c r="A461" s="7" t="s">
        <v>64</v>
      </c>
      <c r="B461" s="7" t="s">
        <v>168</v>
      </c>
      <c r="C461" s="6"/>
      <c r="D461" s="170" t="s">
        <v>572</v>
      </c>
      <c r="E461" s="28">
        <f>E462</f>
        <v>548477.98</v>
      </c>
      <c r="F461" s="28">
        <f>F462</f>
        <v>562720</v>
      </c>
      <c r="G461" s="35">
        <f>G462</f>
        <v>562720</v>
      </c>
    </row>
    <row r="462" spans="1:7" ht="55.2">
      <c r="A462" s="7" t="s">
        <v>64</v>
      </c>
      <c r="B462" s="7" t="s">
        <v>182</v>
      </c>
      <c r="C462" s="10"/>
      <c r="D462" s="4" t="s">
        <v>502</v>
      </c>
      <c r="E462" s="28">
        <f>E463+E466</f>
        <v>548477.98</v>
      </c>
      <c r="F462" s="28">
        <f>F463+F466</f>
        <v>562720</v>
      </c>
      <c r="G462" s="35">
        <f>G463+G466</f>
        <v>562720</v>
      </c>
    </row>
    <row r="463" spans="1:7" ht="27.6">
      <c r="A463" s="7" t="s">
        <v>64</v>
      </c>
      <c r="B463" s="7" t="s">
        <v>228</v>
      </c>
      <c r="C463" s="10"/>
      <c r="D463" s="24" t="s">
        <v>230</v>
      </c>
      <c r="E463" s="28">
        <f t="shared" ref="E463:G464" si="42">E464</f>
        <v>33277.980000000003</v>
      </c>
      <c r="F463" s="28">
        <f t="shared" si="42"/>
        <v>47520</v>
      </c>
      <c r="G463" s="35">
        <f t="shared" si="42"/>
        <v>47520</v>
      </c>
    </row>
    <row r="464" spans="1:7" ht="27.6">
      <c r="A464" s="7" t="s">
        <v>64</v>
      </c>
      <c r="B464" s="7" t="s">
        <v>9</v>
      </c>
      <c r="C464" s="10"/>
      <c r="D464" s="4" t="s">
        <v>111</v>
      </c>
      <c r="E464" s="28">
        <f t="shared" si="42"/>
        <v>33277.980000000003</v>
      </c>
      <c r="F464" s="28">
        <f t="shared" si="42"/>
        <v>47520</v>
      </c>
      <c r="G464" s="35">
        <f t="shared" si="42"/>
        <v>47520</v>
      </c>
    </row>
    <row r="465" spans="1:7">
      <c r="A465" s="7" t="s">
        <v>64</v>
      </c>
      <c r="B465" s="7" t="s">
        <v>9</v>
      </c>
      <c r="C465" s="10">
        <v>610</v>
      </c>
      <c r="D465" s="4" t="s">
        <v>160</v>
      </c>
      <c r="E465" s="28">
        <v>33277.980000000003</v>
      </c>
      <c r="F465" s="28">
        <v>47520</v>
      </c>
      <c r="G465" s="87">
        <v>47520</v>
      </c>
    </row>
    <row r="466" spans="1:7" ht="27.6">
      <c r="A466" s="7" t="s">
        <v>64</v>
      </c>
      <c r="B466" s="7" t="s">
        <v>450</v>
      </c>
      <c r="C466" s="10"/>
      <c r="D466" s="88" t="s">
        <v>452</v>
      </c>
      <c r="E466" s="28">
        <f t="shared" ref="E466:G467" si="43">E467</f>
        <v>515200</v>
      </c>
      <c r="F466" s="28">
        <f t="shared" si="43"/>
        <v>515200</v>
      </c>
      <c r="G466" s="76">
        <f t="shared" si="43"/>
        <v>515200</v>
      </c>
    </row>
    <row r="467" spans="1:7" ht="48" customHeight="1">
      <c r="A467" s="7" t="s">
        <v>64</v>
      </c>
      <c r="B467" s="7" t="s">
        <v>451</v>
      </c>
      <c r="C467" s="10"/>
      <c r="D467" s="4" t="s">
        <v>453</v>
      </c>
      <c r="E467" s="28">
        <f t="shared" si="43"/>
        <v>515200</v>
      </c>
      <c r="F467" s="28">
        <f t="shared" si="43"/>
        <v>515200</v>
      </c>
      <c r="G467" s="76">
        <f t="shared" si="43"/>
        <v>515200</v>
      </c>
    </row>
    <row r="468" spans="1:7">
      <c r="A468" s="7" t="s">
        <v>64</v>
      </c>
      <c r="B468" s="7" t="s">
        <v>451</v>
      </c>
      <c r="C468" s="10">
        <v>610</v>
      </c>
      <c r="D468" s="4" t="s">
        <v>160</v>
      </c>
      <c r="E468" s="28">
        <v>515200</v>
      </c>
      <c r="F468" s="28">
        <v>515200</v>
      </c>
      <c r="G468" s="76">
        <v>515200</v>
      </c>
    </row>
    <row r="469" spans="1:7">
      <c r="A469" s="7" t="s">
        <v>104</v>
      </c>
      <c r="B469" s="7"/>
      <c r="C469" s="10"/>
      <c r="D469" s="4" t="s">
        <v>105</v>
      </c>
      <c r="E469" s="28">
        <f t="shared" ref="E469:G471" si="44">E470</f>
        <v>6007274</v>
      </c>
      <c r="F469" s="28">
        <f t="shared" si="44"/>
        <v>5775608</v>
      </c>
      <c r="G469" s="76">
        <f t="shared" si="44"/>
        <v>5775608</v>
      </c>
    </row>
    <row r="470" spans="1:7" ht="69">
      <c r="A470" s="7" t="s">
        <v>104</v>
      </c>
      <c r="B470" s="7" t="s">
        <v>168</v>
      </c>
      <c r="C470" s="6"/>
      <c r="D470" s="170" t="s">
        <v>572</v>
      </c>
      <c r="E470" s="28">
        <f t="shared" si="44"/>
        <v>6007274</v>
      </c>
      <c r="F470" s="28">
        <f t="shared" si="44"/>
        <v>5775608</v>
      </c>
      <c r="G470" s="86">
        <f t="shared" si="44"/>
        <v>5775608</v>
      </c>
    </row>
    <row r="471" spans="1:7">
      <c r="A471" s="7" t="s">
        <v>104</v>
      </c>
      <c r="B471" s="7" t="s">
        <v>183</v>
      </c>
      <c r="C471" s="10"/>
      <c r="D471" s="4" t="s">
        <v>43</v>
      </c>
      <c r="E471" s="28">
        <f t="shared" si="44"/>
        <v>6007274</v>
      </c>
      <c r="F471" s="28">
        <f t="shared" si="44"/>
        <v>5775608</v>
      </c>
      <c r="G471" s="35">
        <f t="shared" si="44"/>
        <v>5775608</v>
      </c>
    </row>
    <row r="472" spans="1:7" ht="27.6">
      <c r="A472" s="7" t="s">
        <v>104</v>
      </c>
      <c r="B472" s="7" t="s">
        <v>377</v>
      </c>
      <c r="C472" s="10"/>
      <c r="D472" s="4" t="s">
        <v>125</v>
      </c>
      <c r="E472" s="28">
        <f>E473+E474+E475+E476</f>
        <v>6007274</v>
      </c>
      <c r="F472" s="28">
        <f>F473+F474+F475</f>
        <v>5775608</v>
      </c>
      <c r="G472" s="35">
        <f>G473+G474+G475</f>
        <v>5775608</v>
      </c>
    </row>
    <row r="473" spans="1:7" ht="27.6">
      <c r="A473" s="7" t="s">
        <v>104</v>
      </c>
      <c r="B473" s="7" t="s">
        <v>377</v>
      </c>
      <c r="C473" s="10">
        <v>110</v>
      </c>
      <c r="D473" s="4" t="s">
        <v>181</v>
      </c>
      <c r="E473" s="28">
        <v>3417222</v>
      </c>
      <c r="F473" s="28">
        <v>3417222</v>
      </c>
      <c r="G473" s="35">
        <v>3417222</v>
      </c>
    </row>
    <row r="474" spans="1:7" ht="27.6">
      <c r="A474" s="123" t="s">
        <v>104</v>
      </c>
      <c r="B474" s="123" t="s">
        <v>377</v>
      </c>
      <c r="C474" s="126">
        <v>120</v>
      </c>
      <c r="D474" s="122" t="s">
        <v>144</v>
      </c>
      <c r="E474" s="124">
        <v>1756487</v>
      </c>
      <c r="F474" s="124">
        <v>1705721</v>
      </c>
      <c r="G474" s="125">
        <v>1705721</v>
      </c>
    </row>
    <row r="475" spans="1:7" ht="41.4">
      <c r="A475" s="7" t="s">
        <v>104</v>
      </c>
      <c r="B475" s="7" t="s">
        <v>377</v>
      </c>
      <c r="C475" s="38">
        <v>240</v>
      </c>
      <c r="D475" s="4" t="s">
        <v>145</v>
      </c>
      <c r="E475" s="28">
        <v>831165</v>
      </c>
      <c r="F475" s="28">
        <v>652665</v>
      </c>
      <c r="G475" s="35">
        <v>652665</v>
      </c>
    </row>
    <row r="476" spans="1:7" s="259" customFormat="1">
      <c r="A476" s="252" t="s">
        <v>104</v>
      </c>
      <c r="B476" s="252" t="s">
        <v>377</v>
      </c>
      <c r="C476" s="266">
        <v>850</v>
      </c>
      <c r="D476" s="260" t="s">
        <v>146</v>
      </c>
      <c r="E476" s="261">
        <v>2400</v>
      </c>
      <c r="F476" s="261">
        <v>0</v>
      </c>
      <c r="G476" s="263">
        <v>0</v>
      </c>
    </row>
    <row r="477" spans="1:7">
      <c r="A477" s="11" t="s">
        <v>91</v>
      </c>
      <c r="B477" s="11"/>
      <c r="C477" s="12"/>
      <c r="D477" s="3" t="s">
        <v>139</v>
      </c>
      <c r="E477" s="27">
        <f>E478+E524</f>
        <v>34146927</v>
      </c>
      <c r="F477" s="27">
        <f>F478+F524</f>
        <v>30856752</v>
      </c>
      <c r="G477" s="34">
        <f>G478+G524</f>
        <v>28974752</v>
      </c>
    </row>
    <row r="478" spans="1:7">
      <c r="A478" s="7" t="s">
        <v>92</v>
      </c>
      <c r="B478" s="7"/>
      <c r="C478" s="10"/>
      <c r="D478" s="4" t="s">
        <v>93</v>
      </c>
      <c r="E478" s="28">
        <f>E479</f>
        <v>32303684</v>
      </c>
      <c r="F478" s="28">
        <f>F479</f>
        <v>29206737</v>
      </c>
      <c r="G478" s="35">
        <f>G479</f>
        <v>27324737</v>
      </c>
    </row>
    <row r="479" spans="1:7" ht="55.2">
      <c r="A479" s="7" t="s">
        <v>92</v>
      </c>
      <c r="B479" s="7" t="s">
        <v>171</v>
      </c>
      <c r="C479" s="10"/>
      <c r="D479" s="170" t="s">
        <v>573</v>
      </c>
      <c r="E479" s="28">
        <f>E480+E506</f>
        <v>32303684</v>
      </c>
      <c r="F479" s="28">
        <f>F480+F506</f>
        <v>29206737</v>
      </c>
      <c r="G479" s="35">
        <f>G480+G506</f>
        <v>27324737</v>
      </c>
    </row>
    <row r="480" spans="1:7" ht="27.6">
      <c r="A480" s="7" t="s">
        <v>92</v>
      </c>
      <c r="B480" s="7" t="s">
        <v>184</v>
      </c>
      <c r="C480" s="10"/>
      <c r="D480" s="4" t="s">
        <v>94</v>
      </c>
      <c r="E480" s="28">
        <f>E481+E486+E489+E494+E503</f>
        <v>11690027</v>
      </c>
      <c r="F480" s="28">
        <f>F481+F486+F489+F494+F503</f>
        <v>10915517</v>
      </c>
      <c r="G480" s="35">
        <f>G481+G486+G489+G494+G503</f>
        <v>10033517</v>
      </c>
    </row>
    <row r="481" spans="1:7" ht="55.2">
      <c r="A481" s="7" t="s">
        <v>92</v>
      </c>
      <c r="B481" s="7" t="s">
        <v>231</v>
      </c>
      <c r="C481" s="10"/>
      <c r="D481" s="20" t="s">
        <v>475</v>
      </c>
      <c r="E481" s="28">
        <f>E482+E484</f>
        <v>8022917</v>
      </c>
      <c r="F481" s="28">
        <f>F482+F484</f>
        <v>8056917</v>
      </c>
      <c r="G481" s="35">
        <f>G482+G484</f>
        <v>7556917</v>
      </c>
    </row>
    <row r="482" spans="1:7">
      <c r="A482" s="7" t="s">
        <v>92</v>
      </c>
      <c r="B482" s="7" t="s">
        <v>378</v>
      </c>
      <c r="C482" s="10"/>
      <c r="D482" s="4" t="s">
        <v>95</v>
      </c>
      <c r="E482" s="28">
        <f>E483</f>
        <v>7988917</v>
      </c>
      <c r="F482" s="28">
        <f>F483</f>
        <v>8032911</v>
      </c>
      <c r="G482" s="35">
        <f>G483</f>
        <v>7532911</v>
      </c>
    </row>
    <row r="483" spans="1:7" s="74" customFormat="1">
      <c r="A483" s="7" t="s">
        <v>92</v>
      </c>
      <c r="B483" s="7" t="s">
        <v>378</v>
      </c>
      <c r="C483" s="10">
        <v>610</v>
      </c>
      <c r="D483" s="8" t="s">
        <v>160</v>
      </c>
      <c r="E483" s="28">
        <v>7988917</v>
      </c>
      <c r="F483" s="28">
        <v>8032911</v>
      </c>
      <c r="G483" s="35">
        <v>7532911</v>
      </c>
    </row>
    <row r="484" spans="1:7" s="74" customFormat="1" ht="41.4">
      <c r="A484" s="7" t="s">
        <v>92</v>
      </c>
      <c r="B484" s="7" t="s">
        <v>455</v>
      </c>
      <c r="C484" s="64"/>
      <c r="D484" s="168" t="s">
        <v>671</v>
      </c>
      <c r="E484" s="65">
        <f>E485</f>
        <v>34000</v>
      </c>
      <c r="F484" s="28">
        <f>F485</f>
        <v>24006</v>
      </c>
      <c r="G484" s="35">
        <f>G485</f>
        <v>24006</v>
      </c>
    </row>
    <row r="485" spans="1:7" s="74" customFormat="1">
      <c r="A485" s="7" t="s">
        <v>92</v>
      </c>
      <c r="B485" s="7" t="s">
        <v>455</v>
      </c>
      <c r="C485" s="64">
        <v>610</v>
      </c>
      <c r="D485" s="8" t="s">
        <v>160</v>
      </c>
      <c r="E485" s="242">
        <v>34000</v>
      </c>
      <c r="F485" s="28">
        <v>24006</v>
      </c>
      <c r="G485" s="35">
        <v>24006</v>
      </c>
    </row>
    <row r="486" spans="1:7" s="244" customFormat="1" ht="41.4">
      <c r="A486" s="246" t="s">
        <v>92</v>
      </c>
      <c r="B486" s="246" t="s">
        <v>756</v>
      </c>
      <c r="C486" s="64"/>
      <c r="D486" s="257" t="s">
        <v>758</v>
      </c>
      <c r="E486" s="253">
        <f>E487</f>
        <v>91337</v>
      </c>
      <c r="F486" s="256">
        <v>0</v>
      </c>
      <c r="G486" s="249">
        <v>0</v>
      </c>
    </row>
    <row r="487" spans="1:7" s="244" customFormat="1" ht="55.2">
      <c r="A487" s="246" t="s">
        <v>92</v>
      </c>
      <c r="B487" s="246" t="s">
        <v>757</v>
      </c>
      <c r="C487" s="64"/>
      <c r="D487" s="258" t="s">
        <v>759</v>
      </c>
      <c r="E487" s="253">
        <v>91337</v>
      </c>
      <c r="F487" s="256">
        <v>0</v>
      </c>
      <c r="G487" s="249">
        <v>0</v>
      </c>
    </row>
    <row r="488" spans="1:7" s="244" customFormat="1">
      <c r="A488" s="246" t="s">
        <v>92</v>
      </c>
      <c r="B488" s="246" t="s">
        <v>757</v>
      </c>
      <c r="C488" s="64">
        <v>610</v>
      </c>
      <c r="D488" s="247" t="s">
        <v>160</v>
      </c>
      <c r="E488" s="243">
        <v>91337</v>
      </c>
      <c r="F488" s="248">
        <v>0</v>
      </c>
      <c r="G488" s="249">
        <v>0</v>
      </c>
    </row>
    <row r="489" spans="1:7" s="219" customFormat="1" ht="27.6">
      <c r="A489" s="7" t="s">
        <v>92</v>
      </c>
      <c r="B489" s="7" t="s">
        <v>232</v>
      </c>
      <c r="C489" s="10"/>
      <c r="D489" s="25" t="s">
        <v>233</v>
      </c>
      <c r="E489" s="28">
        <f>E490+E492</f>
        <v>66000</v>
      </c>
      <c r="F489" s="28">
        <f>F492</f>
        <v>100000</v>
      </c>
      <c r="G489" s="35">
        <f>G492</f>
        <v>100000</v>
      </c>
    </row>
    <row r="490" spans="1:7" s="219" customFormat="1" ht="51.75" customHeight="1">
      <c r="A490" s="7" t="s">
        <v>92</v>
      </c>
      <c r="B490" s="171" t="s">
        <v>701</v>
      </c>
      <c r="C490" s="10"/>
      <c r="D490" s="189" t="s">
        <v>694</v>
      </c>
      <c r="E490" s="28">
        <f>E491</f>
        <v>66000</v>
      </c>
      <c r="F490" s="28">
        <f>F491</f>
        <v>0</v>
      </c>
      <c r="G490" s="35">
        <f>G491</f>
        <v>0</v>
      </c>
    </row>
    <row r="491" spans="1:7" s="219" customFormat="1">
      <c r="A491" s="7" t="s">
        <v>92</v>
      </c>
      <c r="B491" s="171" t="s">
        <v>701</v>
      </c>
      <c r="C491" s="10">
        <v>610</v>
      </c>
      <c r="D491" s="4" t="s">
        <v>160</v>
      </c>
      <c r="E491" s="28">
        <v>66000</v>
      </c>
      <c r="F491" s="28">
        <v>0</v>
      </c>
      <c r="G491" s="35">
        <v>0</v>
      </c>
    </row>
    <row r="492" spans="1:7" s="232" customFormat="1" ht="41.4">
      <c r="A492" s="246" t="s">
        <v>92</v>
      </c>
      <c r="B492" s="246" t="s">
        <v>755</v>
      </c>
      <c r="C492" s="10"/>
      <c r="D492" s="245" t="s">
        <v>754</v>
      </c>
      <c r="E492" s="235">
        <f>E493</f>
        <v>0</v>
      </c>
      <c r="F492" s="235">
        <f>F493</f>
        <v>100000</v>
      </c>
      <c r="G492" s="236">
        <f>G493</f>
        <v>100000</v>
      </c>
    </row>
    <row r="493" spans="1:7" s="232" customFormat="1" ht="33" customHeight="1">
      <c r="A493" s="246" t="s">
        <v>92</v>
      </c>
      <c r="B493" s="246" t="s">
        <v>755</v>
      </c>
      <c r="C493" s="10">
        <v>610</v>
      </c>
      <c r="D493" s="245" t="s">
        <v>160</v>
      </c>
      <c r="E493" s="235">
        <v>0</v>
      </c>
      <c r="F493" s="235">
        <v>100000</v>
      </c>
      <c r="G493" s="236">
        <v>100000</v>
      </c>
    </row>
    <row r="494" spans="1:7" s="74" customFormat="1" ht="27.6">
      <c r="A494" s="7" t="s">
        <v>92</v>
      </c>
      <c r="B494" s="7" t="s">
        <v>536</v>
      </c>
      <c r="C494" s="38"/>
      <c r="D494" s="4" t="s">
        <v>17</v>
      </c>
      <c r="E494" s="48">
        <f>E495+E497+E499+E501</f>
        <v>3509773</v>
      </c>
      <c r="F494" s="48">
        <f>F501</f>
        <v>2376600</v>
      </c>
      <c r="G494" s="35">
        <f>G501</f>
        <v>2376600</v>
      </c>
    </row>
    <row r="495" spans="1:7" ht="55.8">
      <c r="A495" s="7" t="s">
        <v>92</v>
      </c>
      <c r="B495" s="171" t="s">
        <v>672</v>
      </c>
      <c r="C495" s="39"/>
      <c r="D495" s="46" t="s">
        <v>18</v>
      </c>
      <c r="E495" s="48">
        <f>E496</f>
        <v>50500</v>
      </c>
      <c r="F495" s="48">
        <v>0</v>
      </c>
      <c r="G495" s="35">
        <v>0</v>
      </c>
    </row>
    <row r="496" spans="1:7" ht="62.25" customHeight="1">
      <c r="A496" s="7" t="s">
        <v>92</v>
      </c>
      <c r="B496" s="171" t="s">
        <v>672</v>
      </c>
      <c r="C496" s="39">
        <v>610</v>
      </c>
      <c r="D496" s="16" t="s">
        <v>160</v>
      </c>
      <c r="E496" s="48">
        <v>50500</v>
      </c>
      <c r="F496" s="48">
        <v>0</v>
      </c>
      <c r="G496" s="35">
        <v>0</v>
      </c>
    </row>
    <row r="497" spans="1:7" ht="42">
      <c r="A497" s="7" t="s">
        <v>92</v>
      </c>
      <c r="B497" s="171" t="s">
        <v>673</v>
      </c>
      <c r="C497" s="39"/>
      <c r="D497" s="46" t="s">
        <v>19</v>
      </c>
      <c r="E497" s="48">
        <f>E498</f>
        <v>101000</v>
      </c>
      <c r="F497" s="48">
        <v>0</v>
      </c>
      <c r="G497" s="35">
        <v>0</v>
      </c>
    </row>
    <row r="498" spans="1:7">
      <c r="A498" s="7" t="s">
        <v>92</v>
      </c>
      <c r="B498" s="171" t="s">
        <v>673</v>
      </c>
      <c r="C498" s="39">
        <v>610</v>
      </c>
      <c r="D498" s="16" t="s">
        <v>160</v>
      </c>
      <c r="E498" s="48">
        <v>101000</v>
      </c>
      <c r="F498" s="48">
        <v>0</v>
      </c>
      <c r="G498" s="35">
        <v>0</v>
      </c>
    </row>
    <row r="499" spans="1:7" s="82" customFormat="1" ht="111">
      <c r="A499" s="7" t="s">
        <v>92</v>
      </c>
      <c r="B499" s="7" t="s">
        <v>537</v>
      </c>
      <c r="C499" s="39"/>
      <c r="D499" s="184" t="s">
        <v>662</v>
      </c>
      <c r="E499" s="48">
        <f>E500</f>
        <v>0</v>
      </c>
      <c r="F499" s="48">
        <v>0</v>
      </c>
      <c r="G499" s="35">
        <v>0</v>
      </c>
    </row>
    <row r="500" spans="1:7" s="82" customFormat="1">
      <c r="A500" s="7" t="s">
        <v>92</v>
      </c>
      <c r="B500" s="7" t="s">
        <v>537</v>
      </c>
      <c r="C500" s="39">
        <v>610</v>
      </c>
      <c r="D500" s="16" t="s">
        <v>160</v>
      </c>
      <c r="E500" s="48">
        <v>0</v>
      </c>
      <c r="F500" s="48">
        <v>0</v>
      </c>
      <c r="G500" s="35">
        <v>0</v>
      </c>
    </row>
    <row r="501" spans="1:7" s="82" customFormat="1" ht="41.4">
      <c r="A501" s="7" t="s">
        <v>92</v>
      </c>
      <c r="B501" s="7" t="s">
        <v>538</v>
      </c>
      <c r="C501" s="78"/>
      <c r="D501" s="16" t="s">
        <v>454</v>
      </c>
      <c r="E501" s="65">
        <f>E502</f>
        <v>3358273</v>
      </c>
      <c r="F501" s="28">
        <f>F502</f>
        <v>2376600</v>
      </c>
      <c r="G501" s="35">
        <f>G502</f>
        <v>2376600</v>
      </c>
    </row>
    <row r="502" spans="1:7">
      <c r="A502" s="7" t="s">
        <v>92</v>
      </c>
      <c r="B502" s="7" t="s">
        <v>538</v>
      </c>
      <c r="C502" s="78">
        <v>610</v>
      </c>
      <c r="D502" s="16" t="s">
        <v>160</v>
      </c>
      <c r="E502" s="65">
        <v>3358273</v>
      </c>
      <c r="F502" s="28">
        <v>2376600</v>
      </c>
      <c r="G502" s="35">
        <v>2376600</v>
      </c>
    </row>
    <row r="503" spans="1:7" ht="88.5" customHeight="1">
      <c r="A503" s="220" t="s">
        <v>92</v>
      </c>
      <c r="B503" s="220" t="s">
        <v>742</v>
      </c>
      <c r="C503" s="64"/>
      <c r="D503" s="221" t="s">
        <v>332</v>
      </c>
      <c r="E503" s="217">
        <v>0</v>
      </c>
      <c r="F503" s="214">
        <f>F504</f>
        <v>382000</v>
      </c>
      <c r="G503" s="215">
        <v>0</v>
      </c>
    </row>
    <row r="504" spans="1:7" ht="124.2">
      <c r="A504" s="220" t="s">
        <v>92</v>
      </c>
      <c r="B504" s="220" t="s">
        <v>743</v>
      </c>
      <c r="C504" s="64"/>
      <c r="D504" s="221" t="s">
        <v>744</v>
      </c>
      <c r="E504" s="217">
        <v>0</v>
      </c>
      <c r="F504" s="214">
        <f>F505</f>
        <v>382000</v>
      </c>
      <c r="G504" s="215">
        <v>0</v>
      </c>
    </row>
    <row r="505" spans="1:7">
      <c r="A505" s="220" t="s">
        <v>92</v>
      </c>
      <c r="B505" s="220" t="s">
        <v>743</v>
      </c>
      <c r="C505" s="64">
        <v>610</v>
      </c>
      <c r="D505" s="221" t="s">
        <v>160</v>
      </c>
      <c r="E505" s="217">
        <v>0</v>
      </c>
      <c r="F505" s="214">
        <v>382000</v>
      </c>
      <c r="G505" s="215">
        <v>0</v>
      </c>
    </row>
    <row r="506" spans="1:7" s="219" customFormat="1" ht="55.2">
      <c r="A506" s="7" t="s">
        <v>92</v>
      </c>
      <c r="B506" s="7" t="s">
        <v>185</v>
      </c>
      <c r="C506" s="10"/>
      <c r="D506" s="83" t="s">
        <v>503</v>
      </c>
      <c r="E506" s="28">
        <f>E507+E512+E515</f>
        <v>20613657</v>
      </c>
      <c r="F506" s="28">
        <f>F507+F522</f>
        <v>18291220</v>
      </c>
      <c r="G506" s="35">
        <f>G507+G522</f>
        <v>17291220</v>
      </c>
    </row>
    <row r="507" spans="1:7" s="219" customFormat="1" ht="82.8">
      <c r="A507" s="7" t="s">
        <v>92</v>
      </c>
      <c r="B507" s="7" t="s">
        <v>234</v>
      </c>
      <c r="C507" s="10"/>
      <c r="D507" s="20" t="s">
        <v>235</v>
      </c>
      <c r="E507" s="28">
        <f>E508+E510</f>
        <v>14192358</v>
      </c>
      <c r="F507" s="28">
        <f>F508+F510</f>
        <v>13759320</v>
      </c>
      <c r="G507" s="35">
        <f>G508+G510</f>
        <v>12759320</v>
      </c>
    </row>
    <row r="508" spans="1:7" s="219" customFormat="1" ht="27.6">
      <c r="A508" s="7" t="s">
        <v>92</v>
      </c>
      <c r="B508" s="7" t="s">
        <v>379</v>
      </c>
      <c r="C508" s="10"/>
      <c r="D508" s="4" t="s">
        <v>96</v>
      </c>
      <c r="E508" s="28">
        <f>E509</f>
        <v>14135358</v>
      </c>
      <c r="F508" s="28">
        <f>F509</f>
        <v>13713543</v>
      </c>
      <c r="G508" s="35">
        <f>G509</f>
        <v>12713543</v>
      </c>
    </row>
    <row r="509" spans="1:7">
      <c r="A509" s="7" t="s">
        <v>92</v>
      </c>
      <c r="B509" s="7" t="s">
        <v>379</v>
      </c>
      <c r="C509" s="10">
        <v>610</v>
      </c>
      <c r="D509" s="4" t="s">
        <v>160</v>
      </c>
      <c r="E509" s="28">
        <v>14135358</v>
      </c>
      <c r="F509" s="28">
        <v>13713543</v>
      </c>
      <c r="G509" s="35">
        <v>12713543</v>
      </c>
    </row>
    <row r="510" spans="1:7" ht="41.4">
      <c r="A510" s="7" t="s">
        <v>92</v>
      </c>
      <c r="B510" s="7" t="s">
        <v>456</v>
      </c>
      <c r="C510" s="10"/>
      <c r="D510" s="168" t="s">
        <v>671</v>
      </c>
      <c r="E510" s="28">
        <f>E511</f>
        <v>57000</v>
      </c>
      <c r="F510" s="28">
        <f>F511</f>
        <v>45777</v>
      </c>
      <c r="G510" s="35">
        <f>G511</f>
        <v>45777</v>
      </c>
    </row>
    <row r="511" spans="1:7">
      <c r="A511" s="7" t="s">
        <v>92</v>
      </c>
      <c r="B511" s="7" t="s">
        <v>456</v>
      </c>
      <c r="C511" s="10">
        <v>610</v>
      </c>
      <c r="D511" s="161" t="s">
        <v>160</v>
      </c>
      <c r="E511" s="28">
        <v>57000</v>
      </c>
      <c r="F511" s="28">
        <v>45777</v>
      </c>
      <c r="G511" s="35">
        <v>45777</v>
      </c>
    </row>
    <row r="512" spans="1:7" ht="41.4">
      <c r="A512" s="220" t="s">
        <v>92</v>
      </c>
      <c r="B512" s="220" t="s">
        <v>722</v>
      </c>
      <c r="C512" s="64"/>
      <c r="D512" s="222" t="s">
        <v>720</v>
      </c>
      <c r="E512" s="217">
        <f>E513</f>
        <v>559372</v>
      </c>
      <c r="F512" s="214">
        <v>0</v>
      </c>
      <c r="G512" s="215">
        <v>0</v>
      </c>
    </row>
    <row r="513" spans="1:7" ht="41.4">
      <c r="A513" s="220" t="s">
        <v>92</v>
      </c>
      <c r="B513" s="220" t="s">
        <v>723</v>
      </c>
      <c r="C513" s="64"/>
      <c r="D513" s="223" t="s">
        <v>721</v>
      </c>
      <c r="E513" s="217">
        <f>E514</f>
        <v>559372</v>
      </c>
      <c r="F513" s="214">
        <v>0</v>
      </c>
      <c r="G513" s="215">
        <v>0</v>
      </c>
    </row>
    <row r="514" spans="1:7">
      <c r="A514" s="220" t="s">
        <v>92</v>
      </c>
      <c r="B514" s="220" t="s">
        <v>723</v>
      </c>
      <c r="C514" s="64">
        <v>610</v>
      </c>
      <c r="D514" s="221" t="s">
        <v>160</v>
      </c>
      <c r="E514" s="217">
        <v>559372</v>
      </c>
      <c r="F514" s="214">
        <v>0</v>
      </c>
      <c r="G514" s="215">
        <v>0</v>
      </c>
    </row>
    <row r="515" spans="1:7" s="212" customFormat="1" ht="41.4">
      <c r="A515" s="7" t="s">
        <v>92</v>
      </c>
      <c r="B515" s="7" t="s">
        <v>539</v>
      </c>
      <c r="C515" s="38"/>
      <c r="D515" s="61" t="s">
        <v>10</v>
      </c>
      <c r="E515" s="28">
        <f>E516+E518+E520+E522</f>
        <v>5861927</v>
      </c>
      <c r="F515" s="28">
        <v>0</v>
      </c>
      <c r="G515" s="35">
        <v>0</v>
      </c>
    </row>
    <row r="516" spans="1:7" s="212" customFormat="1" ht="69.599999999999994">
      <c r="A516" s="7" t="s">
        <v>92</v>
      </c>
      <c r="B516" s="7" t="s">
        <v>540</v>
      </c>
      <c r="C516" s="38"/>
      <c r="D516" s="44" t="s">
        <v>21</v>
      </c>
      <c r="E516" s="28">
        <f>E517</f>
        <v>107900</v>
      </c>
      <c r="F516" s="28">
        <v>0</v>
      </c>
      <c r="G516" s="35">
        <v>0</v>
      </c>
    </row>
    <row r="517" spans="1:7" s="212" customFormat="1">
      <c r="A517" s="7" t="s">
        <v>92</v>
      </c>
      <c r="B517" s="7" t="s">
        <v>540</v>
      </c>
      <c r="C517" s="38">
        <v>610</v>
      </c>
      <c r="D517" s="16" t="s">
        <v>160</v>
      </c>
      <c r="E517" s="28">
        <v>107900</v>
      </c>
      <c r="F517" s="28">
        <v>0</v>
      </c>
      <c r="G517" s="35">
        <v>0</v>
      </c>
    </row>
    <row r="518" spans="1:7" s="128" customFormat="1" ht="63.75" customHeight="1">
      <c r="A518" s="7" t="s">
        <v>92</v>
      </c>
      <c r="B518" s="171" t="s">
        <v>674</v>
      </c>
      <c r="C518" s="38"/>
      <c r="D518" s="46" t="s">
        <v>18</v>
      </c>
      <c r="E518" s="48">
        <f>E519</f>
        <v>50500</v>
      </c>
      <c r="F518" s="48">
        <v>0</v>
      </c>
      <c r="G518" s="35">
        <v>0</v>
      </c>
    </row>
    <row r="519" spans="1:7" s="128" customFormat="1" ht="41.4" customHeight="1">
      <c r="A519" s="7" t="s">
        <v>92</v>
      </c>
      <c r="B519" s="171" t="s">
        <v>674</v>
      </c>
      <c r="C519" s="38">
        <v>610</v>
      </c>
      <c r="D519" s="4" t="s">
        <v>160</v>
      </c>
      <c r="E519" s="48">
        <v>50500</v>
      </c>
      <c r="F519" s="48">
        <v>0</v>
      </c>
      <c r="G519" s="35">
        <v>0</v>
      </c>
    </row>
    <row r="520" spans="1:7" s="89" customFormat="1" ht="42">
      <c r="A520" s="7" t="s">
        <v>92</v>
      </c>
      <c r="B520" s="171" t="s">
        <v>675</v>
      </c>
      <c r="C520" s="38"/>
      <c r="D520" s="46" t="s">
        <v>20</v>
      </c>
      <c r="E520" s="48">
        <f>E521</f>
        <v>101000</v>
      </c>
      <c r="F520" s="48">
        <v>0</v>
      </c>
      <c r="G520" s="35">
        <v>0</v>
      </c>
    </row>
    <row r="521" spans="1:7" s="89" customFormat="1">
      <c r="A521" s="7" t="s">
        <v>92</v>
      </c>
      <c r="B521" s="171" t="s">
        <v>675</v>
      </c>
      <c r="C521" s="38">
        <v>610</v>
      </c>
      <c r="D521" s="4" t="s">
        <v>160</v>
      </c>
      <c r="E521" s="48">
        <v>101000</v>
      </c>
      <c r="F521" s="48">
        <v>0</v>
      </c>
      <c r="G521" s="35">
        <v>0</v>
      </c>
    </row>
    <row r="522" spans="1:7" ht="41.4">
      <c r="A522" s="7" t="s">
        <v>92</v>
      </c>
      <c r="B522" s="171" t="s">
        <v>690</v>
      </c>
      <c r="C522" s="77"/>
      <c r="D522" s="16" t="s">
        <v>454</v>
      </c>
      <c r="E522" s="28">
        <f>E523</f>
        <v>5602527</v>
      </c>
      <c r="F522" s="28">
        <f>F523</f>
        <v>4531900</v>
      </c>
      <c r="G522" s="35">
        <f>G523</f>
        <v>4531900</v>
      </c>
    </row>
    <row r="523" spans="1:7">
      <c r="A523" s="7" t="s">
        <v>92</v>
      </c>
      <c r="B523" s="171" t="s">
        <v>690</v>
      </c>
      <c r="C523" s="77">
        <v>610</v>
      </c>
      <c r="D523" s="4" t="s">
        <v>160</v>
      </c>
      <c r="E523" s="28">
        <v>5602527</v>
      </c>
      <c r="F523" s="28">
        <v>4531900</v>
      </c>
      <c r="G523" s="35">
        <v>4531900</v>
      </c>
    </row>
    <row r="524" spans="1:7" ht="27.6">
      <c r="A524" s="7" t="s">
        <v>97</v>
      </c>
      <c r="B524" s="7"/>
      <c r="C524" s="10"/>
      <c r="D524" s="4" t="s">
        <v>140</v>
      </c>
      <c r="E524" s="28">
        <f t="shared" ref="E524:G526" si="45">E525</f>
        <v>1843243</v>
      </c>
      <c r="F524" s="28">
        <f t="shared" si="45"/>
        <v>1650015</v>
      </c>
      <c r="G524" s="35">
        <f t="shared" si="45"/>
        <v>1650015</v>
      </c>
    </row>
    <row r="525" spans="1:7" ht="55.2">
      <c r="A525" s="7" t="s">
        <v>97</v>
      </c>
      <c r="B525" s="7" t="s">
        <v>171</v>
      </c>
      <c r="C525" s="10"/>
      <c r="D525" s="170" t="s">
        <v>574</v>
      </c>
      <c r="E525" s="28">
        <f t="shared" si="45"/>
        <v>1843243</v>
      </c>
      <c r="F525" s="28">
        <f t="shared" si="45"/>
        <v>1650015</v>
      </c>
      <c r="G525" s="35">
        <f t="shared" si="45"/>
        <v>1650015</v>
      </c>
    </row>
    <row r="526" spans="1:7">
      <c r="A526" s="7" t="s">
        <v>97</v>
      </c>
      <c r="B526" s="7" t="s">
        <v>186</v>
      </c>
      <c r="C526" s="10"/>
      <c r="D526" s="4" t="s">
        <v>43</v>
      </c>
      <c r="E526" s="28">
        <f t="shared" si="45"/>
        <v>1843243</v>
      </c>
      <c r="F526" s="28">
        <f t="shared" si="45"/>
        <v>1650015</v>
      </c>
      <c r="G526" s="35">
        <f t="shared" si="45"/>
        <v>1650015</v>
      </c>
    </row>
    <row r="527" spans="1:7" s="160" customFormat="1" ht="27.6">
      <c r="A527" s="7" t="s">
        <v>97</v>
      </c>
      <c r="B527" s="7" t="s">
        <v>380</v>
      </c>
      <c r="C527" s="10"/>
      <c r="D527" s="4" t="s">
        <v>126</v>
      </c>
      <c r="E527" s="28">
        <f>E528+E529+E530</f>
        <v>1843243</v>
      </c>
      <c r="F527" s="28">
        <f>F528+F529+F530</f>
        <v>1650015</v>
      </c>
      <c r="G527" s="35">
        <f>G528+G529+G530</f>
        <v>1650015</v>
      </c>
    </row>
    <row r="528" spans="1:7" s="160" customFormat="1" ht="27.6">
      <c r="A528" s="7" t="s">
        <v>97</v>
      </c>
      <c r="B528" s="7" t="s">
        <v>380</v>
      </c>
      <c r="C528" s="10">
        <v>110</v>
      </c>
      <c r="D528" s="4" t="s">
        <v>181</v>
      </c>
      <c r="E528" s="28">
        <v>1419726</v>
      </c>
      <c r="F528" s="28">
        <v>1291315</v>
      </c>
      <c r="G528" s="35">
        <v>1291315</v>
      </c>
    </row>
    <row r="529" spans="1:7" ht="76.5" customHeight="1">
      <c r="A529" s="131" t="s">
        <v>97</v>
      </c>
      <c r="B529" s="131" t="s">
        <v>380</v>
      </c>
      <c r="C529" s="10">
        <v>120</v>
      </c>
      <c r="D529" s="170" t="s">
        <v>144</v>
      </c>
      <c r="E529" s="132">
        <v>266399</v>
      </c>
      <c r="F529" s="132">
        <v>248082</v>
      </c>
      <c r="G529" s="133">
        <v>248082</v>
      </c>
    </row>
    <row r="530" spans="1:7" ht="72" customHeight="1">
      <c r="A530" s="7" t="s">
        <v>97</v>
      </c>
      <c r="B530" s="7" t="s">
        <v>380</v>
      </c>
      <c r="C530" s="10">
        <v>240</v>
      </c>
      <c r="D530" s="4" t="s">
        <v>145</v>
      </c>
      <c r="E530" s="28">
        <v>157118</v>
      </c>
      <c r="F530" s="28">
        <v>110618</v>
      </c>
      <c r="G530" s="35">
        <v>110618</v>
      </c>
    </row>
    <row r="531" spans="1:7" ht="46.5" customHeight="1">
      <c r="A531" s="11" t="s">
        <v>66</v>
      </c>
      <c r="B531" s="11"/>
      <c r="C531" s="12"/>
      <c r="D531" s="3" t="s">
        <v>67</v>
      </c>
      <c r="E531" s="27">
        <f>E532+E538+E583</f>
        <v>7602800</v>
      </c>
      <c r="F531" s="27">
        <f>F532+F538+F583</f>
        <v>8992260</v>
      </c>
      <c r="G531" s="34">
        <f>G532+G538+G583</f>
        <v>9001500</v>
      </c>
    </row>
    <row r="532" spans="1:7" ht="36.75" customHeight="1">
      <c r="A532" s="7" t="s">
        <v>68</v>
      </c>
      <c r="B532" s="7"/>
      <c r="C532" s="10"/>
      <c r="D532" s="4" t="s">
        <v>69</v>
      </c>
      <c r="E532" s="28">
        <f t="shared" ref="E532:G536" si="46">E533</f>
        <v>787000</v>
      </c>
      <c r="F532" s="172">
        <f t="shared" si="46"/>
        <v>787000</v>
      </c>
      <c r="G532" s="35">
        <f t="shared" si="46"/>
        <v>787000</v>
      </c>
    </row>
    <row r="533" spans="1:7" s="89" customFormat="1" ht="48" customHeight="1">
      <c r="A533" s="7" t="s">
        <v>68</v>
      </c>
      <c r="B533" s="7" t="s">
        <v>187</v>
      </c>
      <c r="C533" s="10"/>
      <c r="D533" s="170" t="s">
        <v>575</v>
      </c>
      <c r="E533" s="28">
        <f t="shared" si="46"/>
        <v>787000</v>
      </c>
      <c r="F533" s="28">
        <f t="shared" si="46"/>
        <v>787000</v>
      </c>
      <c r="G533" s="35">
        <f t="shared" si="46"/>
        <v>787000</v>
      </c>
    </row>
    <row r="534" spans="1:7" s="89" customFormat="1" ht="49.5" customHeight="1">
      <c r="A534" s="7" t="s">
        <v>68</v>
      </c>
      <c r="B534" s="7" t="s">
        <v>188</v>
      </c>
      <c r="C534" s="10"/>
      <c r="D534" s="4" t="s">
        <v>70</v>
      </c>
      <c r="E534" s="28">
        <f t="shared" si="46"/>
        <v>787000</v>
      </c>
      <c r="F534" s="28">
        <f t="shared" si="46"/>
        <v>787000</v>
      </c>
      <c r="G534" s="35">
        <f t="shared" si="46"/>
        <v>787000</v>
      </c>
    </row>
    <row r="535" spans="1:7" ht="58.5" customHeight="1">
      <c r="A535" s="7" t="s">
        <v>68</v>
      </c>
      <c r="B535" s="7" t="s">
        <v>236</v>
      </c>
      <c r="C535" s="10"/>
      <c r="D535" s="4" t="s">
        <v>526</v>
      </c>
      <c r="E535" s="28">
        <f t="shared" si="46"/>
        <v>787000</v>
      </c>
      <c r="F535" s="28">
        <f t="shared" si="46"/>
        <v>787000</v>
      </c>
      <c r="G535" s="35">
        <f t="shared" si="46"/>
        <v>787000</v>
      </c>
    </row>
    <row r="536" spans="1:7" s="89" customFormat="1" ht="84" customHeight="1">
      <c r="A536" s="7" t="s">
        <v>68</v>
      </c>
      <c r="B536" s="7" t="s">
        <v>381</v>
      </c>
      <c r="C536" s="10"/>
      <c r="D536" s="4" t="s">
        <v>525</v>
      </c>
      <c r="E536" s="28">
        <f t="shared" si="46"/>
        <v>787000</v>
      </c>
      <c r="F536" s="28">
        <f t="shared" si="46"/>
        <v>787000</v>
      </c>
      <c r="G536" s="35">
        <f t="shared" si="46"/>
        <v>787000</v>
      </c>
    </row>
    <row r="537" spans="1:7" ht="27.6">
      <c r="A537" s="7" t="s">
        <v>68</v>
      </c>
      <c r="B537" s="7" t="s">
        <v>381</v>
      </c>
      <c r="C537" s="10">
        <v>310</v>
      </c>
      <c r="D537" s="4" t="s">
        <v>189</v>
      </c>
      <c r="E537" s="28">
        <v>787000</v>
      </c>
      <c r="F537" s="28">
        <v>787000</v>
      </c>
      <c r="G537" s="35">
        <v>787000</v>
      </c>
    </row>
    <row r="538" spans="1:7">
      <c r="A538" s="7" t="s">
        <v>71</v>
      </c>
      <c r="B538" s="7"/>
      <c r="C538" s="10"/>
      <c r="D538" s="4" t="s">
        <v>72</v>
      </c>
      <c r="E538" s="28">
        <f>E539+E578</f>
        <v>2116400</v>
      </c>
      <c r="F538" s="105">
        <f>F539+F578</f>
        <v>2102540</v>
      </c>
      <c r="G538" s="173">
        <f>G539+G578</f>
        <v>2116400</v>
      </c>
    </row>
    <row r="539" spans="1:7" ht="82.8">
      <c r="A539" s="7" t="s">
        <v>71</v>
      </c>
      <c r="B539" s="7" t="s">
        <v>187</v>
      </c>
      <c r="C539" s="10"/>
      <c r="D539" s="170" t="s">
        <v>575</v>
      </c>
      <c r="E539" s="28">
        <f>E540+E553+E559</f>
        <v>1108400</v>
      </c>
      <c r="F539" s="28">
        <f>F540+F553+F559</f>
        <v>1094540</v>
      </c>
      <c r="G539" s="35">
        <f>G540+G553+G559</f>
        <v>1108400</v>
      </c>
    </row>
    <row r="540" spans="1:7" s="129" customFormat="1" ht="27.6">
      <c r="A540" s="7" t="s">
        <v>71</v>
      </c>
      <c r="B540" s="7" t="s">
        <v>190</v>
      </c>
      <c r="C540" s="10"/>
      <c r="D540" s="4" t="s">
        <v>73</v>
      </c>
      <c r="E540" s="28">
        <f>E541+E548</f>
        <v>123000</v>
      </c>
      <c r="F540" s="28">
        <f>F541+F548</f>
        <v>148000</v>
      </c>
      <c r="G540" s="35">
        <f>G541+G548</f>
        <v>148000</v>
      </c>
    </row>
    <row r="541" spans="1:7" s="129" customFormat="1" ht="27.6">
      <c r="A541" s="7" t="s">
        <v>71</v>
      </c>
      <c r="B541" s="7" t="s">
        <v>237</v>
      </c>
      <c r="C541" s="10"/>
      <c r="D541" s="20" t="s">
        <v>663</v>
      </c>
      <c r="E541" s="28">
        <f>E542+E544+E546</f>
        <v>73000</v>
      </c>
      <c r="F541" s="28">
        <f>F542+F544+F546</f>
        <v>73000</v>
      </c>
      <c r="G541" s="35">
        <f>G542+G544+G546</f>
        <v>73000</v>
      </c>
    </row>
    <row r="542" spans="1:7" s="129" customFormat="1" ht="41.4">
      <c r="A542" s="7" t="s">
        <v>71</v>
      </c>
      <c r="B542" s="7" t="s">
        <v>382</v>
      </c>
      <c r="C542" s="10"/>
      <c r="D542" s="4" t="s">
        <v>137</v>
      </c>
      <c r="E542" s="28">
        <f>E543</f>
        <v>53000</v>
      </c>
      <c r="F542" s="28">
        <f>F543</f>
        <v>23000</v>
      </c>
      <c r="G542" s="35">
        <f>G543</f>
        <v>23000</v>
      </c>
    </row>
    <row r="543" spans="1:7" ht="45" customHeight="1">
      <c r="A543" s="7" t="s">
        <v>71</v>
      </c>
      <c r="B543" s="7" t="s">
        <v>382</v>
      </c>
      <c r="C543" s="10">
        <v>240</v>
      </c>
      <c r="D543" s="4" t="s">
        <v>145</v>
      </c>
      <c r="E543" s="28">
        <v>53000</v>
      </c>
      <c r="F543" s="28">
        <v>23000</v>
      </c>
      <c r="G543" s="35">
        <v>23000</v>
      </c>
    </row>
    <row r="544" spans="1:7">
      <c r="A544" s="7" t="s">
        <v>71</v>
      </c>
      <c r="B544" s="7" t="s">
        <v>383</v>
      </c>
      <c r="C544" s="10"/>
      <c r="D544" s="4" t="s">
        <v>128</v>
      </c>
      <c r="E544" s="28">
        <f>E545</f>
        <v>0</v>
      </c>
      <c r="F544" s="28">
        <f>F545</f>
        <v>10000</v>
      </c>
      <c r="G544" s="35">
        <f>G545</f>
        <v>10000</v>
      </c>
    </row>
    <row r="545" spans="1:7">
      <c r="A545" s="7" t="s">
        <v>71</v>
      </c>
      <c r="B545" s="7" t="s">
        <v>383</v>
      </c>
      <c r="C545" s="10">
        <v>360</v>
      </c>
      <c r="D545" s="4" t="s">
        <v>388</v>
      </c>
      <c r="E545" s="28">
        <v>0</v>
      </c>
      <c r="F545" s="28">
        <v>10000</v>
      </c>
      <c r="G545" s="35">
        <v>10000</v>
      </c>
    </row>
    <row r="546" spans="1:7" ht="41.4">
      <c r="A546" s="7" t="s">
        <v>71</v>
      </c>
      <c r="B546" s="7" t="s">
        <v>384</v>
      </c>
      <c r="C546" s="10"/>
      <c r="D546" s="19" t="s">
        <v>282</v>
      </c>
      <c r="E546" s="28">
        <f>E547</f>
        <v>20000</v>
      </c>
      <c r="F546" s="28">
        <f>F547</f>
        <v>40000</v>
      </c>
      <c r="G546" s="35">
        <f>G547</f>
        <v>40000</v>
      </c>
    </row>
    <row r="547" spans="1:7" s="89" customFormat="1">
      <c r="A547" s="7" t="s">
        <v>71</v>
      </c>
      <c r="B547" s="7" t="s">
        <v>384</v>
      </c>
      <c r="C547" s="10">
        <v>360</v>
      </c>
      <c r="D547" s="4" t="s">
        <v>388</v>
      </c>
      <c r="E547" s="28">
        <v>20000</v>
      </c>
      <c r="F547" s="28">
        <v>40000</v>
      </c>
      <c r="G547" s="35">
        <v>40000</v>
      </c>
    </row>
    <row r="548" spans="1:7" s="130" customFormat="1" ht="27.6">
      <c r="A548" s="7" t="s">
        <v>71</v>
      </c>
      <c r="B548" s="7" t="s">
        <v>238</v>
      </c>
      <c r="C548" s="10"/>
      <c r="D548" s="20" t="s">
        <v>239</v>
      </c>
      <c r="E548" s="28">
        <f>E549+E551</f>
        <v>50000</v>
      </c>
      <c r="F548" s="28">
        <f>F549+F551</f>
        <v>75000</v>
      </c>
      <c r="G548" s="35">
        <f>G549+G551</f>
        <v>75000</v>
      </c>
    </row>
    <row r="549" spans="1:7" s="89" customFormat="1" ht="56.25" customHeight="1">
      <c r="A549" s="7" t="s">
        <v>71</v>
      </c>
      <c r="B549" s="7" t="s">
        <v>385</v>
      </c>
      <c r="C549" s="10"/>
      <c r="D549" s="4" t="s">
        <v>127</v>
      </c>
      <c r="E549" s="28">
        <f>E550</f>
        <v>50000</v>
      </c>
      <c r="F549" s="28">
        <f>F550</f>
        <v>50000</v>
      </c>
      <c r="G549" s="35">
        <f>G550</f>
        <v>50000</v>
      </c>
    </row>
    <row r="550" spans="1:7" s="75" customFormat="1" ht="41.4">
      <c r="A550" s="7" t="s">
        <v>71</v>
      </c>
      <c r="B550" s="7" t="s">
        <v>385</v>
      </c>
      <c r="C550" s="10">
        <v>240</v>
      </c>
      <c r="D550" s="4" t="s">
        <v>145</v>
      </c>
      <c r="E550" s="28">
        <v>50000</v>
      </c>
      <c r="F550" s="28">
        <v>50000</v>
      </c>
      <c r="G550" s="35">
        <v>50000</v>
      </c>
    </row>
    <row r="551" spans="1:7" s="75" customFormat="1" ht="82.8">
      <c r="A551" s="7" t="s">
        <v>71</v>
      </c>
      <c r="B551" s="7" t="s">
        <v>386</v>
      </c>
      <c r="C551" s="10"/>
      <c r="D551" s="4" t="s">
        <v>129</v>
      </c>
      <c r="E551" s="28">
        <f>E552</f>
        <v>0</v>
      </c>
      <c r="F551" s="28">
        <f>F552</f>
        <v>25000</v>
      </c>
      <c r="G551" s="35">
        <f>G552</f>
        <v>25000</v>
      </c>
    </row>
    <row r="552" spans="1:7" ht="41.4">
      <c r="A552" s="7" t="s">
        <v>71</v>
      </c>
      <c r="B552" s="7" t="s">
        <v>386</v>
      </c>
      <c r="C552" s="10">
        <v>240</v>
      </c>
      <c r="D552" s="4" t="s">
        <v>145</v>
      </c>
      <c r="E552" s="28">
        <v>0</v>
      </c>
      <c r="F552" s="28">
        <v>25000</v>
      </c>
      <c r="G552" s="35">
        <v>25000</v>
      </c>
    </row>
    <row r="553" spans="1:7" ht="41.4">
      <c r="A553" s="7" t="s">
        <v>71</v>
      </c>
      <c r="B553" s="7" t="s">
        <v>192</v>
      </c>
      <c r="C553" s="10"/>
      <c r="D553" s="4" t="s">
        <v>504</v>
      </c>
      <c r="E553" s="28">
        <f>E554</f>
        <v>487400</v>
      </c>
      <c r="F553" s="28">
        <f>F554</f>
        <v>494400</v>
      </c>
      <c r="G553" s="35">
        <f>G554</f>
        <v>494400</v>
      </c>
    </row>
    <row r="554" spans="1:7" ht="55.2">
      <c r="A554" s="7" t="s">
        <v>71</v>
      </c>
      <c r="B554" s="7" t="s">
        <v>240</v>
      </c>
      <c r="C554" s="10"/>
      <c r="D554" s="20" t="s">
        <v>515</v>
      </c>
      <c r="E554" s="28">
        <f>E555+E557</f>
        <v>487400</v>
      </c>
      <c r="F554" s="28">
        <f>F555+F557</f>
        <v>494400</v>
      </c>
      <c r="G554" s="35">
        <f>G555+G557</f>
        <v>494400</v>
      </c>
    </row>
    <row r="555" spans="1:7" ht="41.4">
      <c r="A555" s="7" t="s">
        <v>71</v>
      </c>
      <c r="B555" s="7" t="s">
        <v>387</v>
      </c>
      <c r="C555" s="10"/>
      <c r="D555" s="4" t="s">
        <v>130</v>
      </c>
      <c r="E555" s="28">
        <f>E556</f>
        <v>236000</v>
      </c>
      <c r="F555" s="28">
        <f>F556</f>
        <v>236000</v>
      </c>
      <c r="G555" s="35">
        <f>G556</f>
        <v>236000</v>
      </c>
    </row>
    <row r="556" spans="1:7" ht="27.6">
      <c r="A556" s="7" t="s">
        <v>71</v>
      </c>
      <c r="B556" s="7" t="s">
        <v>387</v>
      </c>
      <c r="C556" s="10">
        <v>310</v>
      </c>
      <c r="D556" s="4" t="s">
        <v>189</v>
      </c>
      <c r="E556" s="28">
        <v>236000</v>
      </c>
      <c r="F556" s="28">
        <v>236000</v>
      </c>
      <c r="G556" s="35">
        <v>236000</v>
      </c>
    </row>
    <row r="557" spans="1:7" ht="27.6">
      <c r="A557" s="7" t="s">
        <v>71</v>
      </c>
      <c r="B557" s="7" t="s">
        <v>389</v>
      </c>
      <c r="C557" s="10"/>
      <c r="D557" s="4" t="s">
        <v>131</v>
      </c>
      <c r="E557" s="28">
        <f>E558</f>
        <v>251400</v>
      </c>
      <c r="F557" s="28">
        <f>F558</f>
        <v>258400</v>
      </c>
      <c r="G557" s="35">
        <f>G558</f>
        <v>258400</v>
      </c>
    </row>
    <row r="558" spans="1:7" ht="27.6">
      <c r="A558" s="7" t="s">
        <v>71</v>
      </c>
      <c r="B558" s="7" t="s">
        <v>389</v>
      </c>
      <c r="C558" s="10">
        <v>310</v>
      </c>
      <c r="D558" s="4" t="s">
        <v>189</v>
      </c>
      <c r="E558" s="28">
        <v>251400</v>
      </c>
      <c r="F558" s="28">
        <v>258400</v>
      </c>
      <c r="G558" s="35">
        <v>258400</v>
      </c>
    </row>
    <row r="559" spans="1:7" ht="27.6">
      <c r="A559" s="7" t="s">
        <v>71</v>
      </c>
      <c r="B559" s="7" t="s">
        <v>188</v>
      </c>
      <c r="C559" s="10"/>
      <c r="D559" s="4" t="s">
        <v>70</v>
      </c>
      <c r="E559" s="28">
        <f>E560+E571</f>
        <v>498000</v>
      </c>
      <c r="F559" s="28">
        <f>F560+F571</f>
        <v>452140</v>
      </c>
      <c r="G559" s="35">
        <f>G560+G571</f>
        <v>466000</v>
      </c>
    </row>
    <row r="560" spans="1:7" ht="41.4">
      <c r="A560" s="7" t="s">
        <v>71</v>
      </c>
      <c r="B560" s="7" t="s">
        <v>241</v>
      </c>
      <c r="C560" s="10"/>
      <c r="D560" s="20" t="s">
        <v>242</v>
      </c>
      <c r="E560" s="28">
        <f>E561+E563+E565+E567+E569</f>
        <v>173800</v>
      </c>
      <c r="F560" s="28">
        <f>F561+F563+F565+F567+F569</f>
        <v>174000</v>
      </c>
      <c r="G560" s="35">
        <f>G561+G563+G565+G567+G569</f>
        <v>174000</v>
      </c>
    </row>
    <row r="561" spans="1:7" ht="41.4">
      <c r="A561" s="7" t="s">
        <v>71</v>
      </c>
      <c r="B561" s="7" t="s">
        <v>390</v>
      </c>
      <c r="C561" s="10"/>
      <c r="D561" s="4" t="s">
        <v>505</v>
      </c>
      <c r="E561" s="28">
        <f>E562</f>
        <v>20000</v>
      </c>
      <c r="F561" s="28">
        <f>F562</f>
        <v>20000</v>
      </c>
      <c r="G561" s="35">
        <f>G562</f>
        <v>20000</v>
      </c>
    </row>
    <row r="562" spans="1:7" ht="41.25" customHeight="1">
      <c r="A562" s="7" t="s">
        <v>71</v>
      </c>
      <c r="B562" s="7" t="s">
        <v>390</v>
      </c>
      <c r="C562" s="10">
        <v>240</v>
      </c>
      <c r="D562" s="4" t="s">
        <v>145</v>
      </c>
      <c r="E562" s="28">
        <v>20000</v>
      </c>
      <c r="F562" s="28">
        <v>20000</v>
      </c>
      <c r="G562" s="35">
        <v>20000</v>
      </c>
    </row>
    <row r="563" spans="1:7" ht="41.4">
      <c r="A563" s="7" t="s">
        <v>71</v>
      </c>
      <c r="B563" s="7" t="s">
        <v>391</v>
      </c>
      <c r="C563" s="10"/>
      <c r="D563" s="4" t="s">
        <v>506</v>
      </c>
      <c r="E563" s="28">
        <f>E564</f>
        <v>100000</v>
      </c>
      <c r="F563" s="28">
        <f>F564</f>
        <v>95000</v>
      </c>
      <c r="G563" s="35">
        <f>G564</f>
        <v>95000</v>
      </c>
    </row>
    <row r="564" spans="1:7" ht="27.6">
      <c r="A564" s="7" t="s">
        <v>71</v>
      </c>
      <c r="B564" s="7" t="s">
        <v>391</v>
      </c>
      <c r="C564" s="10">
        <v>320</v>
      </c>
      <c r="D564" s="4" t="s">
        <v>191</v>
      </c>
      <c r="E564" s="28">
        <v>100000</v>
      </c>
      <c r="F564" s="28">
        <v>95000</v>
      </c>
      <c r="G564" s="35">
        <v>95000</v>
      </c>
    </row>
    <row r="565" spans="1:7" ht="27.6">
      <c r="A565" s="7" t="s">
        <v>71</v>
      </c>
      <c r="B565" s="7" t="s">
        <v>392</v>
      </c>
      <c r="C565" s="10"/>
      <c r="D565" s="4" t="s">
        <v>28</v>
      </c>
      <c r="E565" s="28">
        <f>E566</f>
        <v>29000</v>
      </c>
      <c r="F565" s="28">
        <f>F566</f>
        <v>29000</v>
      </c>
      <c r="G565" s="35">
        <f>G566</f>
        <v>29000</v>
      </c>
    </row>
    <row r="566" spans="1:7" ht="41.4">
      <c r="A566" s="7" t="s">
        <v>71</v>
      </c>
      <c r="B566" s="7" t="s">
        <v>392</v>
      </c>
      <c r="C566" s="10">
        <v>240</v>
      </c>
      <c r="D566" s="4" t="s">
        <v>145</v>
      </c>
      <c r="E566" s="28">
        <v>29000</v>
      </c>
      <c r="F566" s="28">
        <v>29000</v>
      </c>
      <c r="G566" s="35">
        <v>29000</v>
      </c>
    </row>
    <row r="567" spans="1:7" s="75" customFormat="1" ht="41.4">
      <c r="A567" s="7" t="s">
        <v>71</v>
      </c>
      <c r="B567" s="7" t="s">
        <v>393</v>
      </c>
      <c r="C567" s="10"/>
      <c r="D567" s="4" t="s">
        <v>132</v>
      </c>
      <c r="E567" s="28">
        <f>E568</f>
        <v>22000</v>
      </c>
      <c r="F567" s="28">
        <f>F568</f>
        <v>20000</v>
      </c>
      <c r="G567" s="35">
        <f>G568</f>
        <v>20000</v>
      </c>
    </row>
    <row r="568" spans="1:7" s="75" customFormat="1" ht="27.6">
      <c r="A568" s="7" t="s">
        <v>71</v>
      </c>
      <c r="B568" s="7" t="s">
        <v>393</v>
      </c>
      <c r="C568" s="38">
        <v>310</v>
      </c>
      <c r="D568" s="4" t="s">
        <v>189</v>
      </c>
      <c r="E568" s="28">
        <v>22000</v>
      </c>
      <c r="F568" s="28">
        <v>20000</v>
      </c>
      <c r="G568" s="35">
        <v>20000</v>
      </c>
    </row>
    <row r="569" spans="1:7" s="75" customFormat="1" ht="27.6">
      <c r="A569" s="7" t="s">
        <v>71</v>
      </c>
      <c r="B569" s="7" t="s">
        <v>394</v>
      </c>
      <c r="C569" s="38"/>
      <c r="D569" s="19" t="s">
        <v>283</v>
      </c>
      <c r="E569" s="28">
        <f>E570</f>
        <v>2800</v>
      </c>
      <c r="F569" s="28">
        <f>F570</f>
        <v>10000</v>
      </c>
      <c r="G569" s="35">
        <f>G570</f>
        <v>10000</v>
      </c>
    </row>
    <row r="570" spans="1:7" s="75" customFormat="1" ht="41.4">
      <c r="A570" s="7" t="s">
        <v>71</v>
      </c>
      <c r="B570" s="7" t="s">
        <v>394</v>
      </c>
      <c r="C570" s="38">
        <v>240</v>
      </c>
      <c r="D570" s="4" t="s">
        <v>145</v>
      </c>
      <c r="E570" s="28">
        <v>2800</v>
      </c>
      <c r="F570" s="28">
        <v>10000</v>
      </c>
      <c r="G570" s="35">
        <v>10000</v>
      </c>
    </row>
    <row r="571" spans="1:7" s="75" customFormat="1" ht="55.2">
      <c r="A571" s="7" t="s">
        <v>71</v>
      </c>
      <c r="B571" s="7" t="s">
        <v>243</v>
      </c>
      <c r="C571" s="38"/>
      <c r="D571" s="20" t="s">
        <v>508</v>
      </c>
      <c r="E571" s="28">
        <f>E572+E574+E576</f>
        <v>324200</v>
      </c>
      <c r="F571" s="28">
        <f>F572+F574+F576</f>
        <v>278140</v>
      </c>
      <c r="G571" s="35">
        <f>G572+G574+G576</f>
        <v>292000</v>
      </c>
    </row>
    <row r="572" spans="1:7" ht="41.4">
      <c r="A572" s="7" t="s">
        <v>71</v>
      </c>
      <c r="B572" s="7" t="s">
        <v>395</v>
      </c>
      <c r="C572" s="38"/>
      <c r="D572" s="4" t="s">
        <v>133</v>
      </c>
      <c r="E572" s="28">
        <f>E573</f>
        <v>192200</v>
      </c>
      <c r="F572" s="28">
        <f>F573</f>
        <v>146140</v>
      </c>
      <c r="G572" s="35">
        <f>G573</f>
        <v>160000</v>
      </c>
    </row>
    <row r="573" spans="1:7" ht="41.4">
      <c r="A573" s="7" t="s">
        <v>71</v>
      </c>
      <c r="B573" s="7" t="s">
        <v>395</v>
      </c>
      <c r="C573" s="38">
        <v>240</v>
      </c>
      <c r="D573" s="4" t="s">
        <v>145</v>
      </c>
      <c r="E573" s="28">
        <v>192200</v>
      </c>
      <c r="F573" s="28">
        <v>146140</v>
      </c>
      <c r="G573" s="35">
        <v>160000</v>
      </c>
    </row>
    <row r="574" spans="1:7" ht="55.2">
      <c r="A574" s="7" t="s">
        <v>71</v>
      </c>
      <c r="B574" s="7" t="s">
        <v>396</v>
      </c>
      <c r="C574" s="38"/>
      <c r="D574" s="4" t="s">
        <v>507</v>
      </c>
      <c r="E574" s="28">
        <f>E575</f>
        <v>24000</v>
      </c>
      <c r="F574" s="28">
        <f>F575</f>
        <v>24000</v>
      </c>
      <c r="G574" s="35">
        <f>G575</f>
        <v>24000</v>
      </c>
    </row>
    <row r="575" spans="1:7" ht="41.4">
      <c r="A575" s="7" t="s">
        <v>71</v>
      </c>
      <c r="B575" s="7" t="s">
        <v>396</v>
      </c>
      <c r="C575" s="38">
        <v>240</v>
      </c>
      <c r="D575" s="4" t="s">
        <v>145</v>
      </c>
      <c r="E575" s="28">
        <v>24000</v>
      </c>
      <c r="F575" s="28">
        <v>24000</v>
      </c>
      <c r="G575" s="35">
        <v>24000</v>
      </c>
    </row>
    <row r="576" spans="1:7" ht="82.8">
      <c r="A576" s="7" t="s">
        <v>71</v>
      </c>
      <c r="B576" s="7" t="s">
        <v>397</v>
      </c>
      <c r="C576" s="10"/>
      <c r="D576" s="4" t="s">
        <v>476</v>
      </c>
      <c r="E576" s="28">
        <f>E577</f>
        <v>108000</v>
      </c>
      <c r="F576" s="28">
        <f>F577</f>
        <v>108000</v>
      </c>
      <c r="G576" s="35">
        <f>G577</f>
        <v>108000</v>
      </c>
    </row>
    <row r="577" spans="1:7" ht="27.6">
      <c r="A577" s="7" t="s">
        <v>71</v>
      </c>
      <c r="B577" s="7" t="s">
        <v>397</v>
      </c>
      <c r="C577" s="10">
        <v>310</v>
      </c>
      <c r="D577" s="4" t="s">
        <v>189</v>
      </c>
      <c r="E577" s="28">
        <v>108000</v>
      </c>
      <c r="F577" s="28">
        <v>108000</v>
      </c>
      <c r="G577" s="35">
        <v>108000</v>
      </c>
    </row>
    <row r="578" spans="1:7" ht="69">
      <c r="A578" s="7" t="s">
        <v>71</v>
      </c>
      <c r="B578" s="7" t="s">
        <v>168</v>
      </c>
      <c r="C578" s="10"/>
      <c r="D578" s="170" t="s">
        <v>567</v>
      </c>
      <c r="E578" s="28">
        <f t="shared" ref="E578:G581" si="47">E579</f>
        <v>1008000</v>
      </c>
      <c r="F578" s="28">
        <f t="shared" si="47"/>
        <v>1008000</v>
      </c>
      <c r="G578" s="35">
        <f t="shared" si="47"/>
        <v>1008000</v>
      </c>
    </row>
    <row r="579" spans="1:7" ht="82.8">
      <c r="A579" s="7" t="s">
        <v>71</v>
      </c>
      <c r="B579" s="7" t="s">
        <v>245</v>
      </c>
      <c r="C579" s="10"/>
      <c r="D579" s="4" t="s">
        <v>246</v>
      </c>
      <c r="E579" s="28">
        <f t="shared" si="47"/>
        <v>1008000</v>
      </c>
      <c r="F579" s="28">
        <f t="shared" si="47"/>
        <v>1008000</v>
      </c>
      <c r="G579" s="35">
        <f t="shared" si="47"/>
        <v>1008000</v>
      </c>
    </row>
    <row r="580" spans="1:7" ht="82.8">
      <c r="A580" s="7" t="s">
        <v>71</v>
      </c>
      <c r="B580" s="7" t="s">
        <v>247</v>
      </c>
      <c r="C580" s="10"/>
      <c r="D580" s="4" t="s">
        <v>248</v>
      </c>
      <c r="E580" s="28">
        <f t="shared" si="47"/>
        <v>1008000</v>
      </c>
      <c r="F580" s="28">
        <f t="shared" si="47"/>
        <v>1008000</v>
      </c>
      <c r="G580" s="35">
        <f t="shared" si="47"/>
        <v>1008000</v>
      </c>
    </row>
    <row r="581" spans="1:7" ht="96.6">
      <c r="A581" s="7" t="s">
        <v>71</v>
      </c>
      <c r="B581" s="7" t="s">
        <v>22</v>
      </c>
      <c r="C581" s="10"/>
      <c r="D581" s="4" t="s">
        <v>532</v>
      </c>
      <c r="E581" s="28">
        <f t="shared" si="47"/>
        <v>1008000</v>
      </c>
      <c r="F581" s="28">
        <f t="shared" si="47"/>
        <v>1008000</v>
      </c>
      <c r="G581" s="35">
        <f t="shared" si="47"/>
        <v>1008000</v>
      </c>
    </row>
    <row r="582" spans="1:7" ht="27.6">
      <c r="A582" s="7" t="s">
        <v>71</v>
      </c>
      <c r="B582" s="7" t="s">
        <v>22</v>
      </c>
      <c r="C582" s="10">
        <v>310</v>
      </c>
      <c r="D582" s="4" t="s">
        <v>189</v>
      </c>
      <c r="E582" s="28">
        <v>1008000</v>
      </c>
      <c r="F582" s="28">
        <v>1008000</v>
      </c>
      <c r="G582" s="35">
        <v>1008000</v>
      </c>
    </row>
    <row r="583" spans="1:7">
      <c r="A583" s="7" t="s">
        <v>74</v>
      </c>
      <c r="B583" s="7"/>
      <c r="C583" s="10"/>
      <c r="D583" s="4" t="s">
        <v>75</v>
      </c>
      <c r="E583" s="28">
        <f>E584+E589+E596+E602</f>
        <v>4699400</v>
      </c>
      <c r="F583" s="105">
        <f>F584+F589+F596</f>
        <v>6102720</v>
      </c>
      <c r="G583" s="173">
        <f>G584+G589+G596</f>
        <v>6098100</v>
      </c>
    </row>
    <row r="584" spans="1:7" ht="55.2">
      <c r="A584" s="104" t="s">
        <v>74</v>
      </c>
      <c r="B584" s="104" t="s">
        <v>176</v>
      </c>
      <c r="C584" s="10"/>
      <c r="D584" s="170" t="s">
        <v>570</v>
      </c>
      <c r="E584" s="105">
        <f t="shared" ref="E584:G587" si="48">E585</f>
        <v>970200</v>
      </c>
      <c r="F584" s="105">
        <f t="shared" si="48"/>
        <v>235620</v>
      </c>
      <c r="G584" s="106">
        <f t="shared" si="48"/>
        <v>231000</v>
      </c>
    </row>
    <row r="585" spans="1:7" ht="27.6">
      <c r="A585" s="104" t="s">
        <v>74</v>
      </c>
      <c r="B585" s="104" t="s">
        <v>398</v>
      </c>
      <c r="C585" s="10"/>
      <c r="D585" s="103" t="s">
        <v>401</v>
      </c>
      <c r="E585" s="105">
        <f t="shared" si="48"/>
        <v>970200</v>
      </c>
      <c r="F585" s="105">
        <f t="shared" si="48"/>
        <v>235620</v>
      </c>
      <c r="G585" s="106">
        <f t="shared" si="48"/>
        <v>231000</v>
      </c>
    </row>
    <row r="586" spans="1:7" ht="27.6">
      <c r="A586" s="104" t="s">
        <v>74</v>
      </c>
      <c r="B586" s="104" t="s">
        <v>399</v>
      </c>
      <c r="C586" s="10"/>
      <c r="D586" s="103" t="s">
        <v>402</v>
      </c>
      <c r="E586" s="105">
        <f t="shared" si="48"/>
        <v>970200</v>
      </c>
      <c r="F586" s="105">
        <f t="shared" si="48"/>
        <v>235620</v>
      </c>
      <c r="G586" s="106">
        <f t="shared" si="48"/>
        <v>231000</v>
      </c>
    </row>
    <row r="587" spans="1:7" ht="27.6">
      <c r="A587" s="104" t="s">
        <v>74</v>
      </c>
      <c r="B587" s="104" t="s">
        <v>400</v>
      </c>
      <c r="C587" s="10"/>
      <c r="D587" s="103" t="s">
        <v>403</v>
      </c>
      <c r="E587" s="105">
        <f t="shared" si="48"/>
        <v>970200</v>
      </c>
      <c r="F587" s="105">
        <f t="shared" si="48"/>
        <v>235620</v>
      </c>
      <c r="G587" s="106">
        <f t="shared" si="48"/>
        <v>231000</v>
      </c>
    </row>
    <row r="588" spans="1:7" ht="27.6">
      <c r="A588" s="104" t="s">
        <v>74</v>
      </c>
      <c r="B588" s="104" t="s">
        <v>400</v>
      </c>
      <c r="C588" s="10">
        <v>320</v>
      </c>
      <c r="D588" s="103" t="s">
        <v>191</v>
      </c>
      <c r="E588" s="105">
        <v>970200</v>
      </c>
      <c r="F588" s="105">
        <v>235620</v>
      </c>
      <c r="G588" s="106">
        <v>231000</v>
      </c>
    </row>
    <row r="589" spans="1:7" ht="82.8">
      <c r="A589" s="7" t="s">
        <v>74</v>
      </c>
      <c r="B589" s="7" t="s">
        <v>187</v>
      </c>
      <c r="C589" s="10"/>
      <c r="D589" s="170" t="s">
        <v>616</v>
      </c>
      <c r="E589" s="28">
        <f t="shared" ref="E589:G590" si="49">E590</f>
        <v>2055400</v>
      </c>
      <c r="F589" s="28">
        <f t="shared" si="49"/>
        <v>4323300</v>
      </c>
      <c r="G589" s="35">
        <f t="shared" si="49"/>
        <v>4323300</v>
      </c>
    </row>
    <row r="590" spans="1:7" ht="41.4">
      <c r="A590" s="7" t="s">
        <v>74</v>
      </c>
      <c r="B590" s="7" t="s">
        <v>193</v>
      </c>
      <c r="C590" s="10"/>
      <c r="D590" s="4" t="s">
        <v>76</v>
      </c>
      <c r="E590" s="28">
        <f t="shared" si="49"/>
        <v>2055400</v>
      </c>
      <c r="F590" s="28">
        <f t="shared" si="49"/>
        <v>4323300</v>
      </c>
      <c r="G590" s="35">
        <f t="shared" si="49"/>
        <v>4323300</v>
      </c>
    </row>
    <row r="591" spans="1:7" ht="69">
      <c r="A591" s="7" t="s">
        <v>74</v>
      </c>
      <c r="B591" s="7" t="s">
        <v>244</v>
      </c>
      <c r="C591" s="10"/>
      <c r="D591" s="20" t="s">
        <v>516</v>
      </c>
      <c r="E591" s="28">
        <f>E592</f>
        <v>2055400</v>
      </c>
      <c r="F591" s="28">
        <f>F592</f>
        <v>4323300</v>
      </c>
      <c r="G591" s="35">
        <f>G592+G594</f>
        <v>4323300</v>
      </c>
    </row>
    <row r="592" spans="1:7" ht="124.2">
      <c r="A592" s="7" t="s">
        <v>74</v>
      </c>
      <c r="B592" s="7" t="s">
        <v>16</v>
      </c>
      <c r="C592" s="10"/>
      <c r="D592" s="4" t="s">
        <v>4</v>
      </c>
      <c r="E592" s="28">
        <f>E593</f>
        <v>2055400</v>
      </c>
      <c r="F592" s="28">
        <f>F593</f>
        <v>4323300</v>
      </c>
      <c r="G592" s="35">
        <f>G593</f>
        <v>2882200</v>
      </c>
    </row>
    <row r="593" spans="1:7">
      <c r="A593" s="7" t="s">
        <v>74</v>
      </c>
      <c r="B593" s="7" t="s">
        <v>16</v>
      </c>
      <c r="C593" s="10">
        <v>410</v>
      </c>
      <c r="D593" s="4" t="s">
        <v>269</v>
      </c>
      <c r="E593" s="28">
        <v>2055400</v>
      </c>
      <c r="F593" s="28">
        <v>4323300</v>
      </c>
      <c r="G593" s="35">
        <v>2882200</v>
      </c>
    </row>
    <row r="594" spans="1:7" ht="110.4">
      <c r="A594" s="7" t="s">
        <v>74</v>
      </c>
      <c r="B594" s="7" t="s">
        <v>543</v>
      </c>
      <c r="C594" s="10"/>
      <c r="D594" s="4" t="s">
        <v>544</v>
      </c>
      <c r="E594" s="28">
        <v>0</v>
      </c>
      <c r="F594" s="28">
        <v>0</v>
      </c>
      <c r="G594" s="173">
        <f>G595</f>
        <v>1441100</v>
      </c>
    </row>
    <row r="595" spans="1:7">
      <c r="A595" s="7" t="s">
        <v>74</v>
      </c>
      <c r="B595" s="7" t="s">
        <v>543</v>
      </c>
      <c r="C595" s="10">
        <v>410</v>
      </c>
      <c r="D595" s="4" t="s">
        <v>269</v>
      </c>
      <c r="E595" s="28">
        <v>0</v>
      </c>
      <c r="F595" s="28">
        <v>0</v>
      </c>
      <c r="G595" s="173">
        <v>1441100</v>
      </c>
    </row>
    <row r="596" spans="1:7" ht="69">
      <c r="A596" s="7" t="s">
        <v>74</v>
      </c>
      <c r="B596" s="7" t="s">
        <v>168</v>
      </c>
      <c r="C596" s="6"/>
      <c r="D596" s="170" t="s">
        <v>569</v>
      </c>
      <c r="E596" s="28">
        <f>E597</f>
        <v>1543800</v>
      </c>
      <c r="F596" s="172">
        <f t="shared" ref="F596:G596" si="50">F597</f>
        <v>1543800</v>
      </c>
      <c r="G596" s="173">
        <f t="shared" si="50"/>
        <v>1543800</v>
      </c>
    </row>
    <row r="597" spans="1:7" ht="27.6">
      <c r="A597" s="7" t="s">
        <v>74</v>
      </c>
      <c r="B597" s="7" t="s">
        <v>169</v>
      </c>
      <c r="C597" s="6"/>
      <c r="D597" s="4" t="s">
        <v>112</v>
      </c>
      <c r="E597" s="28">
        <f>E598</f>
        <v>1543800</v>
      </c>
      <c r="F597" s="28">
        <f>F598</f>
        <v>1543800</v>
      </c>
      <c r="G597" s="173">
        <f>G598</f>
        <v>1543800</v>
      </c>
    </row>
    <row r="598" spans="1:7" ht="69">
      <c r="A598" s="7" t="s">
        <v>74</v>
      </c>
      <c r="B598" s="7" t="s">
        <v>211</v>
      </c>
      <c r="C598" s="6"/>
      <c r="D598" s="20" t="s">
        <v>477</v>
      </c>
      <c r="E598" s="28">
        <f>E599</f>
        <v>1543800</v>
      </c>
      <c r="F598" s="28">
        <f>F599</f>
        <v>1543800</v>
      </c>
      <c r="G598" s="87">
        <f>G599</f>
        <v>1543800</v>
      </c>
    </row>
    <row r="599" spans="1:7" ht="151.80000000000001">
      <c r="A599" s="7" t="s">
        <v>74</v>
      </c>
      <c r="B599" s="7" t="s">
        <v>23</v>
      </c>
      <c r="C599" s="6"/>
      <c r="D599" s="164" t="s">
        <v>640</v>
      </c>
      <c r="E599" s="28">
        <f>E600+E601</f>
        <v>1543800</v>
      </c>
      <c r="F599" s="172">
        <f t="shared" ref="F599:G599" si="51">F600+F601</f>
        <v>1543800</v>
      </c>
      <c r="G599" s="138">
        <f t="shared" si="51"/>
        <v>1543800</v>
      </c>
    </row>
    <row r="600" spans="1:7" ht="27.6">
      <c r="A600" s="7" t="s">
        <v>74</v>
      </c>
      <c r="B600" s="7" t="s">
        <v>23</v>
      </c>
      <c r="C600" s="15">
        <v>320</v>
      </c>
      <c r="D600" s="16" t="s">
        <v>191</v>
      </c>
      <c r="E600" s="28">
        <v>1503800</v>
      </c>
      <c r="F600" s="28">
        <v>1503800</v>
      </c>
      <c r="G600" s="86">
        <v>1503800</v>
      </c>
    </row>
    <row r="601" spans="1:7" ht="41.4">
      <c r="A601" s="7" t="s">
        <v>74</v>
      </c>
      <c r="B601" s="7" t="s">
        <v>23</v>
      </c>
      <c r="C601" s="18">
        <v>240</v>
      </c>
      <c r="D601" s="19" t="s">
        <v>145</v>
      </c>
      <c r="E601" s="28">
        <v>40000</v>
      </c>
      <c r="F601" s="28">
        <v>40000</v>
      </c>
      <c r="G601" s="173">
        <v>40000</v>
      </c>
    </row>
    <row r="602" spans="1:7" ht="82.8">
      <c r="A602" s="171" t="s">
        <v>74</v>
      </c>
      <c r="B602" s="191" t="s">
        <v>315</v>
      </c>
      <c r="C602" s="15"/>
      <c r="D602" s="170" t="s">
        <v>565</v>
      </c>
      <c r="E602" s="65">
        <f>E603</f>
        <v>130000</v>
      </c>
      <c r="F602" s="172">
        <v>0</v>
      </c>
      <c r="G602" s="173">
        <v>0</v>
      </c>
    </row>
    <row r="603" spans="1:7" ht="41.4">
      <c r="A603" s="171" t="s">
        <v>74</v>
      </c>
      <c r="B603" s="191" t="s">
        <v>684</v>
      </c>
      <c r="C603" s="15"/>
      <c r="D603" s="168" t="s">
        <v>687</v>
      </c>
      <c r="E603" s="65">
        <f>E604</f>
        <v>130000</v>
      </c>
      <c r="F603" s="172">
        <v>0</v>
      </c>
      <c r="G603" s="173">
        <v>0</v>
      </c>
    </row>
    <row r="604" spans="1:7" ht="27.6">
      <c r="A604" s="171" t="s">
        <v>74</v>
      </c>
      <c r="B604" s="191" t="s">
        <v>685</v>
      </c>
      <c r="C604" s="15"/>
      <c r="D604" s="168" t="s">
        <v>688</v>
      </c>
      <c r="E604" s="65">
        <f>E605</f>
        <v>130000</v>
      </c>
      <c r="F604" s="172">
        <v>0</v>
      </c>
      <c r="G604" s="173">
        <v>0</v>
      </c>
    </row>
    <row r="605" spans="1:7" s="183" customFormat="1" ht="41.4">
      <c r="A605" s="171" t="s">
        <v>74</v>
      </c>
      <c r="B605" s="191" t="s">
        <v>686</v>
      </c>
      <c r="C605" s="15"/>
      <c r="D605" s="168" t="s">
        <v>689</v>
      </c>
      <c r="E605" s="65">
        <f>E606</f>
        <v>130000</v>
      </c>
      <c r="F605" s="172">
        <v>0</v>
      </c>
      <c r="G605" s="173">
        <v>0</v>
      </c>
    </row>
    <row r="606" spans="1:7" s="183" customFormat="1" ht="27.6">
      <c r="A606" s="171" t="s">
        <v>74</v>
      </c>
      <c r="B606" s="191" t="s">
        <v>686</v>
      </c>
      <c r="C606" s="15">
        <v>320</v>
      </c>
      <c r="D606" s="168" t="s">
        <v>191</v>
      </c>
      <c r="E606" s="65">
        <v>130000</v>
      </c>
      <c r="F606" s="172">
        <v>0</v>
      </c>
      <c r="G606" s="173">
        <v>0</v>
      </c>
    </row>
    <row r="607" spans="1:7" s="183" customFormat="1">
      <c r="A607" s="11" t="s">
        <v>77</v>
      </c>
      <c r="B607" s="11"/>
      <c r="C607" s="192"/>
      <c r="D607" s="190" t="s">
        <v>78</v>
      </c>
      <c r="E607" s="27">
        <f t="shared" ref="E607:G608" si="52">E608</f>
        <v>523000</v>
      </c>
      <c r="F607" s="27">
        <f t="shared" si="52"/>
        <v>395000</v>
      </c>
      <c r="G607" s="34">
        <f t="shared" si="52"/>
        <v>395000</v>
      </c>
    </row>
    <row r="608" spans="1:7" s="183" customFormat="1">
      <c r="A608" s="7" t="s">
        <v>79</v>
      </c>
      <c r="B608" s="7"/>
      <c r="C608" s="10"/>
      <c r="D608" s="4" t="s">
        <v>80</v>
      </c>
      <c r="E608" s="28">
        <f t="shared" si="52"/>
        <v>523000</v>
      </c>
      <c r="F608" s="28">
        <f t="shared" si="52"/>
        <v>395000</v>
      </c>
      <c r="G608" s="35">
        <f t="shared" si="52"/>
        <v>395000</v>
      </c>
    </row>
    <row r="609" spans="1:7" s="183" customFormat="1" ht="69">
      <c r="A609" s="7" t="s">
        <v>79</v>
      </c>
      <c r="B609" s="7" t="s">
        <v>194</v>
      </c>
      <c r="C609" s="10"/>
      <c r="D609" s="170" t="s">
        <v>576</v>
      </c>
      <c r="E609" s="28">
        <f>E610+E627</f>
        <v>523000</v>
      </c>
      <c r="F609" s="28">
        <f>F610</f>
        <v>395000</v>
      </c>
      <c r="G609" s="35">
        <f>G610</f>
        <v>395000</v>
      </c>
    </row>
    <row r="610" spans="1:7" ht="41.4">
      <c r="A610" s="7" t="s">
        <v>79</v>
      </c>
      <c r="B610" s="7" t="s">
        <v>195</v>
      </c>
      <c r="C610" s="10"/>
      <c r="D610" s="4" t="s">
        <v>530</v>
      </c>
      <c r="E610" s="28">
        <f>E611+E624</f>
        <v>523000</v>
      </c>
      <c r="F610" s="28">
        <f>F611+F624</f>
        <v>395000</v>
      </c>
      <c r="G610" s="35">
        <f>G611+G624</f>
        <v>395000</v>
      </c>
    </row>
    <row r="611" spans="1:7" ht="96.6">
      <c r="A611" s="7" t="s">
        <v>79</v>
      </c>
      <c r="B611" s="7" t="s">
        <v>249</v>
      </c>
      <c r="C611" s="10"/>
      <c r="D611" s="26" t="s">
        <v>509</v>
      </c>
      <c r="E611" s="28">
        <f>E612+E615+E618+E620+E622</f>
        <v>398000</v>
      </c>
      <c r="F611" s="28">
        <f>F612+F615+F618+F620+F622</f>
        <v>270000</v>
      </c>
      <c r="G611" s="35">
        <f>G612+G615+G618+G620+G622</f>
        <v>270000</v>
      </c>
    </row>
    <row r="612" spans="1:7" ht="96.6">
      <c r="A612" s="7" t="s">
        <v>79</v>
      </c>
      <c r="B612" s="7" t="s">
        <v>404</v>
      </c>
      <c r="C612" s="10"/>
      <c r="D612" s="4" t="s">
        <v>517</v>
      </c>
      <c r="E612" s="28">
        <f>E613+E614</f>
        <v>110000</v>
      </c>
      <c r="F612" s="28">
        <f>F613+F614</f>
        <v>90000</v>
      </c>
      <c r="G612" s="35">
        <f>G613+G614</f>
        <v>90000</v>
      </c>
    </row>
    <row r="613" spans="1:7" ht="27.6">
      <c r="A613" s="104" t="s">
        <v>79</v>
      </c>
      <c r="B613" s="104" t="s">
        <v>404</v>
      </c>
      <c r="C613" s="10">
        <v>110</v>
      </c>
      <c r="D613" s="108" t="s">
        <v>547</v>
      </c>
      <c r="E613" s="105">
        <v>25000</v>
      </c>
      <c r="F613" s="105">
        <v>25000</v>
      </c>
      <c r="G613" s="106">
        <v>25000</v>
      </c>
    </row>
    <row r="614" spans="1:7" s="102" customFormat="1" ht="41.4">
      <c r="A614" s="7" t="s">
        <v>79</v>
      </c>
      <c r="B614" s="7" t="s">
        <v>404</v>
      </c>
      <c r="C614" s="10">
        <v>240</v>
      </c>
      <c r="D614" s="4" t="s">
        <v>145</v>
      </c>
      <c r="E614" s="28">
        <v>85000</v>
      </c>
      <c r="F614" s="28">
        <v>65000</v>
      </c>
      <c r="G614" s="35">
        <v>65000</v>
      </c>
    </row>
    <row r="615" spans="1:7" s="102" customFormat="1" ht="69">
      <c r="A615" s="7" t="s">
        <v>79</v>
      </c>
      <c r="B615" s="7" t="s">
        <v>405</v>
      </c>
      <c r="C615" s="10"/>
      <c r="D615" s="4" t="s">
        <v>531</v>
      </c>
      <c r="E615" s="28">
        <f>E616+E617</f>
        <v>118000</v>
      </c>
      <c r="F615" s="28">
        <f>F616+F617</f>
        <v>98000</v>
      </c>
      <c r="G615" s="35">
        <f>G616+G617</f>
        <v>98000</v>
      </c>
    </row>
    <row r="616" spans="1:7" s="102" customFormat="1" ht="27.6">
      <c r="A616" s="104" t="s">
        <v>79</v>
      </c>
      <c r="B616" s="109" t="s">
        <v>405</v>
      </c>
      <c r="C616" s="10">
        <v>110</v>
      </c>
      <c r="D616" s="108" t="s">
        <v>547</v>
      </c>
      <c r="E616" s="110">
        <v>25000</v>
      </c>
      <c r="F616" s="110">
        <v>25000</v>
      </c>
      <c r="G616" s="111">
        <v>25000</v>
      </c>
    </row>
    <row r="617" spans="1:7" s="102" customFormat="1" ht="41.4">
      <c r="A617" s="7" t="s">
        <v>79</v>
      </c>
      <c r="B617" s="7" t="s">
        <v>405</v>
      </c>
      <c r="C617" s="10">
        <v>240</v>
      </c>
      <c r="D617" s="4" t="s">
        <v>145</v>
      </c>
      <c r="E617" s="28">
        <v>93000</v>
      </c>
      <c r="F617" s="28">
        <v>73000</v>
      </c>
      <c r="G617" s="35">
        <v>73000</v>
      </c>
    </row>
    <row r="618" spans="1:7" s="102" customFormat="1" ht="55.2">
      <c r="A618" s="7" t="s">
        <v>79</v>
      </c>
      <c r="B618" s="7" t="s">
        <v>406</v>
      </c>
      <c r="C618" s="10"/>
      <c r="D618" s="4" t="s">
        <v>196</v>
      </c>
      <c r="E618" s="28">
        <f>E619</f>
        <v>30000</v>
      </c>
      <c r="F618" s="28">
        <f>F619</f>
        <v>30000</v>
      </c>
      <c r="G618" s="35">
        <f>G619</f>
        <v>30000</v>
      </c>
    </row>
    <row r="619" spans="1:7" ht="41.4">
      <c r="A619" s="7" t="s">
        <v>79</v>
      </c>
      <c r="B619" s="7" t="s">
        <v>406</v>
      </c>
      <c r="C619" s="10">
        <v>240</v>
      </c>
      <c r="D619" s="4" t="s">
        <v>145</v>
      </c>
      <c r="E619" s="28">
        <v>30000</v>
      </c>
      <c r="F619" s="28">
        <v>30000</v>
      </c>
      <c r="G619" s="35">
        <v>30000</v>
      </c>
    </row>
    <row r="620" spans="1:7" ht="110.4">
      <c r="A620" s="7" t="s">
        <v>79</v>
      </c>
      <c r="B620" s="7" t="s">
        <v>407</v>
      </c>
      <c r="C620" s="10"/>
      <c r="D620" s="4" t="s">
        <v>518</v>
      </c>
      <c r="E620" s="28">
        <f>E621</f>
        <v>32000</v>
      </c>
      <c r="F620" s="28">
        <f>F621</f>
        <v>32000</v>
      </c>
      <c r="G620" s="35">
        <f>G621</f>
        <v>32000</v>
      </c>
    </row>
    <row r="621" spans="1:7" ht="41.4">
      <c r="A621" s="7" t="s">
        <v>79</v>
      </c>
      <c r="B621" s="7" t="s">
        <v>407</v>
      </c>
      <c r="C621" s="10">
        <v>240</v>
      </c>
      <c r="D621" s="4" t="s">
        <v>145</v>
      </c>
      <c r="E621" s="28">
        <v>32000</v>
      </c>
      <c r="F621" s="28">
        <v>32000</v>
      </c>
      <c r="G621" s="35">
        <v>32000</v>
      </c>
    </row>
    <row r="622" spans="1:7" ht="27.6">
      <c r="A622" s="7" t="s">
        <v>79</v>
      </c>
      <c r="B622" s="7" t="s">
        <v>408</v>
      </c>
      <c r="C622" s="10"/>
      <c r="D622" s="4" t="s">
        <v>134</v>
      </c>
      <c r="E622" s="28">
        <f>E623</f>
        <v>108000</v>
      </c>
      <c r="F622" s="28">
        <f>F623</f>
        <v>20000</v>
      </c>
      <c r="G622" s="35">
        <f>G623</f>
        <v>20000</v>
      </c>
    </row>
    <row r="623" spans="1:7" ht="41.4">
      <c r="A623" s="7" t="s">
        <v>79</v>
      </c>
      <c r="B623" s="7" t="s">
        <v>408</v>
      </c>
      <c r="C623" s="10">
        <v>240</v>
      </c>
      <c r="D623" s="4" t="s">
        <v>145</v>
      </c>
      <c r="E623" s="28">
        <v>108000</v>
      </c>
      <c r="F623" s="28">
        <v>20000</v>
      </c>
      <c r="G623" s="35">
        <v>20000</v>
      </c>
    </row>
    <row r="624" spans="1:7" ht="27.6">
      <c r="A624" s="7" t="s">
        <v>79</v>
      </c>
      <c r="B624" s="7" t="s">
        <v>270</v>
      </c>
      <c r="C624" s="10"/>
      <c r="D624" s="4" t="s">
        <v>271</v>
      </c>
      <c r="E624" s="28">
        <f t="shared" ref="E624:G625" si="53">E625</f>
        <v>125000</v>
      </c>
      <c r="F624" s="28">
        <f t="shared" si="53"/>
        <v>125000</v>
      </c>
      <c r="G624" s="35">
        <f t="shared" si="53"/>
        <v>125000</v>
      </c>
    </row>
    <row r="625" spans="1:7" ht="27.6">
      <c r="A625" s="7" t="s">
        <v>79</v>
      </c>
      <c r="B625" s="7" t="s">
        <v>409</v>
      </c>
      <c r="C625" s="10"/>
      <c r="D625" s="4" t="s">
        <v>272</v>
      </c>
      <c r="E625" s="28">
        <f t="shared" si="53"/>
        <v>125000</v>
      </c>
      <c r="F625" s="28">
        <f t="shared" si="53"/>
        <v>125000</v>
      </c>
      <c r="G625" s="35">
        <f t="shared" si="53"/>
        <v>125000</v>
      </c>
    </row>
    <row r="626" spans="1:7" ht="41.4">
      <c r="A626" s="7" t="s">
        <v>79</v>
      </c>
      <c r="B626" s="7" t="s">
        <v>409</v>
      </c>
      <c r="C626" s="10">
        <v>240</v>
      </c>
      <c r="D626" s="170" t="s">
        <v>145</v>
      </c>
      <c r="E626" s="28">
        <v>125000</v>
      </c>
      <c r="F626" s="28">
        <v>125000</v>
      </c>
      <c r="G626" s="43">
        <v>125000</v>
      </c>
    </row>
    <row r="627" spans="1:7" ht="69.599999999999994">
      <c r="A627" s="7" t="s">
        <v>79</v>
      </c>
      <c r="B627" s="7" t="s">
        <v>410</v>
      </c>
      <c r="C627" s="10"/>
      <c r="D627" s="185" t="s">
        <v>666</v>
      </c>
      <c r="E627" s="28">
        <f>E628</f>
        <v>0</v>
      </c>
      <c r="F627" s="28">
        <v>0</v>
      </c>
      <c r="G627" s="76">
        <v>0</v>
      </c>
    </row>
    <row r="628" spans="1:7" ht="69.599999999999994">
      <c r="A628" s="7" t="s">
        <v>79</v>
      </c>
      <c r="B628" s="7" t="s">
        <v>411</v>
      </c>
      <c r="C628" s="10"/>
      <c r="D628" s="185" t="s">
        <v>667</v>
      </c>
      <c r="E628" s="28">
        <f>E629</f>
        <v>0</v>
      </c>
      <c r="F628" s="28">
        <v>0</v>
      </c>
      <c r="G628" s="76">
        <v>0</v>
      </c>
    </row>
    <row r="629" spans="1:7" ht="55.2">
      <c r="A629" s="7" t="s">
        <v>79</v>
      </c>
      <c r="B629" s="171" t="s">
        <v>600</v>
      </c>
      <c r="C629" s="10"/>
      <c r="D629" s="180" t="s">
        <v>668</v>
      </c>
      <c r="E629" s="28">
        <f>E630</f>
        <v>0</v>
      </c>
      <c r="F629" s="28">
        <v>0</v>
      </c>
      <c r="G629" s="76">
        <v>0</v>
      </c>
    </row>
    <row r="630" spans="1:7" ht="41.4">
      <c r="A630" s="7" t="s">
        <v>79</v>
      </c>
      <c r="B630" s="171" t="s">
        <v>600</v>
      </c>
      <c r="C630" s="10">
        <v>240</v>
      </c>
      <c r="D630" s="4" t="s">
        <v>145</v>
      </c>
      <c r="E630" s="28">
        <v>0</v>
      </c>
      <c r="F630" s="28">
        <v>0</v>
      </c>
      <c r="G630" s="76">
        <v>0</v>
      </c>
    </row>
    <row r="631" spans="1:7">
      <c r="A631" s="11" t="s">
        <v>81</v>
      </c>
      <c r="B631" s="11"/>
      <c r="C631" s="12"/>
      <c r="D631" s="3" t="s">
        <v>82</v>
      </c>
      <c r="E631" s="27">
        <f t="shared" ref="E631:G633" si="54">E632</f>
        <v>1797100</v>
      </c>
      <c r="F631" s="27">
        <f t="shared" si="54"/>
        <v>1797100</v>
      </c>
      <c r="G631" s="55">
        <f t="shared" si="54"/>
        <v>1797100</v>
      </c>
    </row>
    <row r="632" spans="1:7" s="89" customFormat="1" ht="27.6">
      <c r="A632" s="7" t="s">
        <v>83</v>
      </c>
      <c r="B632" s="7"/>
      <c r="C632" s="10"/>
      <c r="D632" s="4" t="s">
        <v>84</v>
      </c>
      <c r="E632" s="28">
        <f t="shared" si="54"/>
        <v>1797100</v>
      </c>
      <c r="F632" s="28">
        <f t="shared" si="54"/>
        <v>1797100</v>
      </c>
      <c r="G632" s="35">
        <f t="shared" si="54"/>
        <v>1797100</v>
      </c>
    </row>
    <row r="633" spans="1:7" s="102" customFormat="1" ht="69">
      <c r="A633" s="7" t="s">
        <v>83</v>
      </c>
      <c r="B633" s="7" t="s">
        <v>197</v>
      </c>
      <c r="C633" s="10"/>
      <c r="D633" s="170" t="s">
        <v>577</v>
      </c>
      <c r="E633" s="28">
        <f t="shared" si="54"/>
        <v>1797100</v>
      </c>
      <c r="F633" s="28">
        <f t="shared" si="54"/>
        <v>1797100</v>
      </c>
      <c r="G633" s="35">
        <f t="shared" si="54"/>
        <v>1797100</v>
      </c>
    </row>
    <row r="634" spans="1:7" s="89" customFormat="1" ht="41.4">
      <c r="A634" s="7" t="s">
        <v>83</v>
      </c>
      <c r="B634" s="7" t="s">
        <v>198</v>
      </c>
      <c r="C634" s="10"/>
      <c r="D634" s="4" t="s">
        <v>284</v>
      </c>
      <c r="E634" s="28">
        <f>E635+E638</f>
        <v>1797100</v>
      </c>
      <c r="F634" s="28">
        <f>F635+F638</f>
        <v>1797100</v>
      </c>
      <c r="G634" s="35">
        <f>G635+G638</f>
        <v>1797100</v>
      </c>
    </row>
    <row r="635" spans="1:7" ht="84.75" customHeight="1">
      <c r="A635" s="7" t="s">
        <v>83</v>
      </c>
      <c r="B635" s="7" t="s">
        <v>250</v>
      </c>
      <c r="C635" s="10"/>
      <c r="D635" s="20" t="s">
        <v>285</v>
      </c>
      <c r="E635" s="28">
        <f t="shared" ref="E635:G636" si="55">E636</f>
        <v>800000</v>
      </c>
      <c r="F635" s="28">
        <f t="shared" si="55"/>
        <v>800000</v>
      </c>
      <c r="G635" s="35">
        <f t="shared" si="55"/>
        <v>800000</v>
      </c>
    </row>
    <row r="636" spans="1:7" s="13" customFormat="1">
      <c r="A636" s="7" t="s">
        <v>83</v>
      </c>
      <c r="B636" s="171" t="s">
        <v>601</v>
      </c>
      <c r="C636" s="10"/>
      <c r="D636" s="4" t="s">
        <v>0</v>
      </c>
      <c r="E636" s="28">
        <f t="shared" si="55"/>
        <v>800000</v>
      </c>
      <c r="F636" s="28">
        <f t="shared" si="55"/>
        <v>800000</v>
      </c>
      <c r="G636" s="35">
        <f t="shared" si="55"/>
        <v>800000</v>
      </c>
    </row>
    <row r="637" spans="1:7" s="13" customFormat="1" ht="55.2">
      <c r="A637" s="50" t="s">
        <v>83</v>
      </c>
      <c r="B637" s="50" t="s">
        <v>601</v>
      </c>
      <c r="C637" s="51">
        <v>630</v>
      </c>
      <c r="D637" s="52" t="s">
        <v>138</v>
      </c>
      <c r="E637" s="53">
        <v>800000</v>
      </c>
      <c r="F637" s="54">
        <v>800000</v>
      </c>
      <c r="G637" s="43">
        <v>800000</v>
      </c>
    </row>
    <row r="638" spans="1:7" ht="27.6">
      <c r="A638" s="50" t="s">
        <v>83</v>
      </c>
      <c r="B638" s="50" t="s">
        <v>457</v>
      </c>
      <c r="C638" s="51"/>
      <c r="D638" s="52" t="s">
        <v>459</v>
      </c>
      <c r="E638" s="53">
        <f t="shared" ref="E638:G639" si="56">E639</f>
        <v>997100</v>
      </c>
      <c r="F638" s="54">
        <f t="shared" si="56"/>
        <v>997100</v>
      </c>
      <c r="G638" s="43">
        <f t="shared" si="56"/>
        <v>997100</v>
      </c>
    </row>
    <row r="639" spans="1:7" ht="27.6">
      <c r="A639" s="50" t="s">
        <v>83</v>
      </c>
      <c r="B639" s="50" t="s">
        <v>458</v>
      </c>
      <c r="C639" s="51"/>
      <c r="D639" s="52" t="s">
        <v>460</v>
      </c>
      <c r="E639" s="53">
        <f t="shared" si="56"/>
        <v>997100</v>
      </c>
      <c r="F639" s="54">
        <f t="shared" si="56"/>
        <v>997100</v>
      </c>
      <c r="G639" s="43">
        <f t="shared" si="56"/>
        <v>997100</v>
      </c>
    </row>
    <row r="640" spans="1:7" ht="55.2">
      <c r="A640" s="50" t="s">
        <v>83</v>
      </c>
      <c r="B640" s="50" t="s">
        <v>458</v>
      </c>
      <c r="C640" s="51">
        <v>630</v>
      </c>
      <c r="D640" s="52" t="s">
        <v>138</v>
      </c>
      <c r="E640" s="53">
        <v>997100</v>
      </c>
      <c r="F640" s="54">
        <v>997100</v>
      </c>
      <c r="G640" s="43">
        <v>997100</v>
      </c>
    </row>
    <row r="642" spans="1:7">
      <c r="A642" s="13"/>
      <c r="B642" s="13"/>
      <c r="C642" s="13"/>
      <c r="D642" s="13"/>
      <c r="E642" s="13"/>
    </row>
    <row r="643" spans="1:7" ht="60.75" customHeight="1">
      <c r="A643" s="17"/>
      <c r="B643" s="17"/>
      <c r="C643" s="17"/>
      <c r="D643" s="17"/>
      <c r="E643" s="17"/>
    </row>
    <row r="644" spans="1:7">
      <c r="A644" s="41"/>
      <c r="B644" s="41"/>
      <c r="C644" s="41"/>
      <c r="D644" s="41"/>
      <c r="E644" s="41"/>
    </row>
    <row r="645" spans="1:7">
      <c r="A645" s="41"/>
      <c r="B645" s="41"/>
      <c r="C645" s="41"/>
      <c r="D645" s="41"/>
      <c r="E645" s="41"/>
    </row>
    <row r="646" spans="1:7">
      <c r="A646" s="41"/>
      <c r="B646" s="41"/>
      <c r="C646" s="41"/>
      <c r="D646" s="41"/>
      <c r="E646" s="41"/>
    </row>
    <row r="647" spans="1:7">
      <c r="A647" s="41"/>
      <c r="B647" s="41"/>
      <c r="C647" s="41"/>
      <c r="D647" s="41"/>
      <c r="E647" s="41"/>
      <c r="F647" s="13"/>
      <c r="G647" s="13"/>
    </row>
    <row r="654" spans="1:7">
      <c r="F654" s="13"/>
      <c r="G654" s="13"/>
    </row>
    <row r="658" spans="1:7" s="75" customFormat="1">
      <c r="A658" s="40"/>
      <c r="B658" s="40"/>
      <c r="C658" s="40"/>
      <c r="D658" s="40"/>
      <c r="E658" s="40"/>
      <c r="F658" s="40"/>
      <c r="G658" s="40"/>
    </row>
    <row r="659" spans="1:7" s="75" customFormat="1">
      <c r="A659" s="40"/>
      <c r="B659" s="40"/>
      <c r="C659" s="40"/>
      <c r="D659" s="40"/>
      <c r="E659" s="40"/>
      <c r="F659" s="40"/>
      <c r="G659" s="40"/>
    </row>
    <row r="660" spans="1:7" s="75" customFormat="1">
      <c r="A660" s="40"/>
      <c r="B660" s="40"/>
      <c r="C660" s="40"/>
      <c r="D660" s="40"/>
      <c r="E660" s="40"/>
      <c r="F660" s="40"/>
      <c r="G660" s="40"/>
    </row>
    <row r="661" spans="1:7" s="75" customFormat="1">
      <c r="A661" s="40"/>
      <c r="B661" s="40"/>
      <c r="C661" s="40"/>
      <c r="D661" s="40"/>
      <c r="E661" s="40"/>
      <c r="F661" s="13"/>
      <c r="G661" s="13"/>
    </row>
    <row r="662" spans="1:7" s="75" customFormat="1">
      <c r="A662" s="40"/>
      <c r="B662" s="40"/>
      <c r="C662" s="40"/>
      <c r="D662" s="40"/>
      <c r="E662" s="40"/>
      <c r="F662" s="40"/>
      <c r="G662" s="40"/>
    </row>
    <row r="663" spans="1:7" s="75" customFormat="1">
      <c r="A663" s="40"/>
      <c r="B663" s="40"/>
      <c r="C663" s="40"/>
      <c r="D663" s="40"/>
      <c r="E663" s="40"/>
      <c r="F663" s="40"/>
      <c r="G663" s="40"/>
    </row>
    <row r="668" spans="1:7">
      <c r="F668" s="13"/>
      <c r="G668" s="13"/>
    </row>
    <row r="670" spans="1:7" s="89" customFormat="1">
      <c r="A670" s="40"/>
      <c r="B670" s="40"/>
      <c r="C670" s="40"/>
      <c r="D670" s="40"/>
      <c r="E670" s="40"/>
      <c r="F670" s="40"/>
      <c r="G670" s="40"/>
    </row>
    <row r="671" spans="1:7" s="89" customFormat="1">
      <c r="A671" s="40"/>
      <c r="B671" s="40"/>
      <c r="C671" s="40"/>
      <c r="D671" s="40"/>
      <c r="E671" s="40"/>
      <c r="F671" s="40"/>
      <c r="G671" s="40"/>
    </row>
    <row r="672" spans="1:7" s="89" customFormat="1">
      <c r="A672" s="40"/>
      <c r="B672" s="40"/>
      <c r="C672" s="40"/>
      <c r="D672" s="40"/>
      <c r="E672" s="40"/>
      <c r="F672" s="40"/>
      <c r="G672" s="40"/>
    </row>
    <row r="679" spans="1:7" s="47" customFormat="1">
      <c r="A679" s="40"/>
      <c r="B679" s="40"/>
      <c r="C679" s="40"/>
      <c r="D679" s="40"/>
      <c r="E679" s="40"/>
      <c r="F679" s="40"/>
      <c r="G679" s="40"/>
    </row>
    <row r="680" spans="1:7" s="47" customFormat="1">
      <c r="A680" s="40"/>
      <c r="B680" s="40"/>
      <c r="C680" s="40"/>
      <c r="D680" s="40"/>
      <c r="E680" s="40"/>
      <c r="F680" s="40"/>
      <c r="G680" s="40"/>
    </row>
    <row r="681" spans="1:7" s="47" customFormat="1">
      <c r="A681" s="40"/>
      <c r="B681" s="40"/>
      <c r="C681" s="40"/>
      <c r="D681" s="40"/>
      <c r="E681" s="40"/>
      <c r="F681" s="40"/>
      <c r="G681" s="40"/>
    </row>
    <row r="682" spans="1:7" s="47" customFormat="1">
      <c r="A682" s="40"/>
      <c r="B682" s="40"/>
      <c r="C682" s="40"/>
      <c r="D682" s="40"/>
      <c r="E682" s="40"/>
      <c r="F682" s="40"/>
      <c r="G682" s="40"/>
    </row>
    <row r="683" spans="1:7" s="47" customFormat="1">
      <c r="A683" s="40"/>
      <c r="B683" s="40"/>
      <c r="C683" s="40"/>
      <c r="D683" s="40"/>
      <c r="E683" s="40"/>
      <c r="F683" s="40"/>
      <c r="G683" s="40"/>
    </row>
    <row r="701" spans="1:7" s="13" customFormat="1">
      <c r="A701" s="40"/>
      <c r="B701" s="40"/>
      <c r="C701" s="40"/>
      <c r="D701" s="40"/>
      <c r="E701" s="40"/>
      <c r="F701" s="40"/>
      <c r="G701" s="40"/>
    </row>
    <row r="708" spans="1:7" s="13" customFormat="1">
      <c r="A708" s="40"/>
      <c r="B708" s="40"/>
      <c r="C708" s="40"/>
      <c r="D708" s="40"/>
      <c r="E708" s="40"/>
      <c r="F708" s="40"/>
      <c r="G708" s="40"/>
    </row>
    <row r="715" spans="1:7" s="13" customFormat="1">
      <c r="A715" s="40"/>
      <c r="B715" s="40"/>
      <c r="C715" s="40"/>
      <c r="D715" s="40"/>
      <c r="E715" s="40"/>
      <c r="F715" s="40"/>
      <c r="G715" s="40"/>
    </row>
    <row r="722" spans="1:7" s="13" customFormat="1">
      <c r="A722" s="40"/>
      <c r="B722" s="40"/>
      <c r="C722" s="40"/>
      <c r="D722" s="40"/>
      <c r="E722" s="40"/>
      <c r="F722" s="40"/>
      <c r="G722" s="40"/>
    </row>
    <row r="729" spans="1:7" s="13" customFormat="1">
      <c r="A729" s="40"/>
      <c r="B729" s="40"/>
      <c r="C729" s="40"/>
      <c r="D729" s="40"/>
      <c r="E729" s="40"/>
      <c r="F729" s="40"/>
      <c r="G729" s="40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2021-12-27T07:52:40Z</dcterms:modified>
</cp:coreProperties>
</file>