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<sst xmlns="http://schemas.openxmlformats.org/spreadsheetml/2006/main" count="1576" uniqueCount="662">
  <si>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</si>
  <si>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</si>
  <si>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</si>
  <si>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</si>
  <si>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</si>
  <si>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</si>
  <si>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</si>
  <si>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</si>
  <si>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</si>
  <si>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</si>
  <si>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</si>
  <si>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</si>
  <si>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</si>
  <si>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</si>
  <si>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</si>
  <si>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</si>
  <si>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</si>
  <si>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</si>
  <si>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Сумма руб.</t>
  </si>
  <si>
    <t>Центральный аппарат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</si>
  <si>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</si>
  <si>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</si>
  <si>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</si>
  <si>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</si>
  <si>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</si>
  <si>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</si>
  <si>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</si>
  <si>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</si>
  <si>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</si>
  <si>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</si>
  <si>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</si>
  <si>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</si>
  <si>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</si>
  <si>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</si>
  <si>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</si>
  <si>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</si>
  <si>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</si>
  <si>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</si>
  <si>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</si>
  <si>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</si>
  <si>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</si>
  <si>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</si>
  <si>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</si>
  <si>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</si>
  <si>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</si>
  <si>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</si>
  <si>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</si>
  <si>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</si>
  <si>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</si>
  <si>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</si>
  <si>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</si>
  <si>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</si>
  <si>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</si>
  <si>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</si>
  <si>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</si>
  <si>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</si>
  <si>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</si>
  <si>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</si>
  <si>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</si>
  <si>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</si>
  <si>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</si>
  <si>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</si>
  <si>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</si>
  <si>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</si>
  <si>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</si>
  <si>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</si>
  <si>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</si>
  <si>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</si>
  <si>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</si>
  <si>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</si>
  <si>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</si>
  <si>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Обеспечение деятельности учреждений культуры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</si>
  <si>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</si>
  <si>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</si>
  <si>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</si>
  <si>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</si>
  <si>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организаций"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</si>
  <si>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</si>
  <si>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</si>
  <si>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</si>
  <si>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</si>
  <si>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</si>
  <si>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</si>
  <si>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</si>
  <si>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</si>
  <si>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Резервные средства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</si>
  <si>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</si>
  <si>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</si>
  <si>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</si>
  <si>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</si>
  <si>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</si>
  <si>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</si>
  <si>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Субвенции на реализацию государственных полномочий по созданию и организации деятельности комиссий по делам несовершеннолетних и защите их прав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</si>
  <si>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</si>
  <si>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</si>
  <si>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мероприятий с несовершеннолетними, находящимися в трудной жизненной ситуации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</si>
  <si>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</si>
  <si>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</si>
  <si>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</si>
  <si>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</si>
  <si>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</si>
  <si>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</si>
  <si>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</si>
  <si>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Расходы по центральному аппарату</t>
  </si>
  <si>
    <t>0401</t>
  </si>
  <si>
    <t>Общеэкономические вопросы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</si>
  <si>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</si>
  <si>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</si>
  <si>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 xml:space="preserve"> Организация питания в дошкольной группе</t>
  </si>
  <si>
    <t>Расходы обеспечение деятельности  администратора муниципальной программы</t>
  </si>
  <si>
    <t>Содержание автомобильных дорог местного значения</t>
  </si>
  <si>
    <t>Проведение мероприятий  и конкурсов для реализации творческого потенциала одаренных детей</t>
  </si>
  <si>
    <t xml:space="preserve"> Оказание адресной материальной помощи гражданам, пострадавшим от стихийных бедствий</t>
  </si>
  <si>
    <t>Субсидии некоммерческим организациям (за исключением государственных 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</si>
  <si>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</si>
  <si>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</si>
  <si>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</si>
  <si>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</si>
  <si>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 xml:space="preserve">Ведомственная структура расходов местного бюджета по главым распорядителям </t>
  </si>
  <si>
    <t>0100000000</t>
  </si>
  <si>
    <t>0190000000</t>
  </si>
  <si>
    <t>1000000000</t>
  </si>
  <si>
    <t>1030000000</t>
  </si>
  <si>
    <t>0120000000</t>
  </si>
  <si>
    <t>9900000000</t>
  </si>
  <si>
    <t>0130000000</t>
  </si>
  <si>
    <t>0900000000</t>
  </si>
  <si>
    <t>0920000000</t>
  </si>
  <si>
    <t>0910000000</t>
  </si>
  <si>
    <t>0400000000</t>
  </si>
  <si>
    <t>0410000000</t>
  </si>
  <si>
    <t>0600000000</t>
  </si>
  <si>
    <t>0610000000</t>
  </si>
  <si>
    <t>Участие в областных мерориятиях и спартакиадах молодежи</t>
  </si>
  <si>
    <t>0800000000</t>
  </si>
  <si>
    <t>0840000000</t>
  </si>
  <si>
    <t>0810000000</t>
  </si>
  <si>
    <t>0820000000</t>
  </si>
  <si>
    <t>0830000000</t>
  </si>
  <si>
    <t>0700000000</t>
  </si>
  <si>
    <t>0710000000</t>
  </si>
  <si>
    <t>0300000000</t>
  </si>
  <si>
    <t>0310000000</t>
  </si>
  <si>
    <t>1300000000</t>
  </si>
  <si>
    <t>1390000000</t>
  </si>
  <si>
    <t>1010000000</t>
  </si>
  <si>
    <t>1600000000</t>
  </si>
  <si>
    <t>1610000000</t>
  </si>
  <si>
    <t>1400000000</t>
  </si>
  <si>
    <t>1430000000</t>
  </si>
  <si>
    <t>1500000000</t>
  </si>
  <si>
    <t>1510000000</t>
  </si>
  <si>
    <t>1410000000</t>
  </si>
  <si>
    <t>1420000000</t>
  </si>
  <si>
    <t>1490000000</t>
  </si>
  <si>
    <t>1700000000</t>
  </si>
  <si>
    <t>1710000000</t>
  </si>
  <si>
    <t>1740000000</t>
  </si>
  <si>
    <t>1020000000</t>
  </si>
  <si>
    <t>1720000000</t>
  </si>
  <si>
    <t>1730000000</t>
  </si>
  <si>
    <t>1750000000</t>
  </si>
  <si>
    <t>1790000000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</si>
  <si>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</si>
  <si>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</si>
  <si>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</si>
  <si>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</si>
  <si>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</si>
  <si>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Субсидии бюджетным учреждениям</t>
  </si>
  <si>
    <t>Расходы на выплаты персоналу казенных учреждений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</si>
  <si>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</si>
  <si>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</si>
  <si>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</si>
  <si>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</si>
  <si>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</si>
  <si>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</si>
  <si>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</si>
  <si>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</si>
  <si>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</si>
  <si>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Иные закупки товаров, работ  и услуг для обеспечения государственных (муниципальных) нужд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</si>
  <si>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</si>
  <si>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</si>
  <si>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</si>
  <si>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</si>
  <si>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</si>
  <si>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</si>
  <si>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</si>
  <si>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</si>
  <si>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</si>
  <si>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</si>
  <si>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</si>
  <si>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</si>
  <si>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</si>
  <si>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</si>
  <si>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</si>
  <si>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</si>
  <si>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</si>
  <si>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</si>
  <si>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</si>
  <si>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0710100000</t>
  </si>
  <si>
    <t>0310100000</t>
  </si>
  <si>
    <t>плановый период</t>
  </si>
  <si>
    <t>1100000000</t>
  </si>
  <si>
    <t>111000000</t>
  </si>
  <si>
    <t>Подпрограмма "Формирование земельных участков для индивидуального жилищного строительства"</t>
  </si>
  <si>
    <t>111020000</t>
  </si>
  <si>
    <t>Организация и проведение кадастровых работ по образованию земельных участков для ИЖС</t>
  </si>
  <si>
    <t>1120000000</t>
  </si>
  <si>
    <t>1120200000</t>
  </si>
  <si>
    <t>1130000000</t>
  </si>
  <si>
    <t>0500</t>
  </si>
  <si>
    <t>ЖИЛИЩНО-КОММУНАЛЬНОЕ ХОЗЯЙСТВО</t>
  </si>
  <si>
    <t>0503</t>
  </si>
  <si>
    <t>Благоустройство</t>
  </si>
  <si>
    <t>104000000</t>
  </si>
  <si>
    <t>Проведение конкурсов творческих работ, агитбригад,дискуссий, вечеров, дискотек по воспитанию стойкой антинаркотической установки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</si>
  <si>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</si>
  <si>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</si>
  <si>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</si>
  <si>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</si>
  <si>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0703</t>
  </si>
  <si>
    <t>Дополнительное образование детей</t>
  </si>
  <si>
    <t>1710100000</t>
  </si>
  <si>
    <t>1710200000</t>
  </si>
  <si>
    <t>1720200000</t>
  </si>
  <si>
    <t>1720100000</t>
  </si>
  <si>
    <t>1720300000</t>
  </si>
  <si>
    <t>1740100000</t>
  </si>
  <si>
    <t>Задача"Мероприятия в рамках муниципальных программ направленных на ремонт образовательных организаций"</t>
  </si>
  <si>
    <t>1730100000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</si>
  <si>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</si>
  <si>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</si>
  <si>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</si>
  <si>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</si>
  <si>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</si>
  <si>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</si>
  <si>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</si>
  <si>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 xml:space="preserve">Молодежная политика </t>
  </si>
  <si>
    <t>1020200000</t>
  </si>
  <si>
    <t>Субвенции местным бюджетам  на осуществление отдельных государственных полномочий Тверской области в сфере осуществления дорожной деятельности</t>
  </si>
  <si>
    <t>1610200000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</si>
  <si>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</si>
  <si>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</si>
  <si>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</si>
  <si>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0120200000</t>
  </si>
  <si>
    <t>Уплата налогов, сборов и иных платежей</t>
  </si>
  <si>
    <t>1030300000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</si>
  <si>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</si>
  <si>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</si>
  <si>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</si>
  <si>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</si>
  <si>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0120100000</t>
  </si>
  <si>
    <t>1130100000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</si>
  <si>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</si>
  <si>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</si>
  <si>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Издание информационно методических материалов по вопросам деятельности малого и среднего предпринимательства;</t>
  </si>
  <si>
    <t>0410100000</t>
  </si>
  <si>
    <t>0502</t>
  </si>
  <si>
    <t>Коммунальное хозяйство</t>
  </si>
  <si>
    <t>1800000000</t>
  </si>
  <si>
    <t>1430100000</t>
  </si>
  <si>
    <t>Задача " Предоставление услуг дополнительного образования детей"</t>
  </si>
  <si>
    <t>1410100000</t>
  </si>
  <si>
    <t>1410300000</t>
  </si>
  <si>
    <t>Задача "Комплектование книжных фондов библиотек муниципальных образований"</t>
  </si>
  <si>
    <t>1420100000</t>
  </si>
  <si>
    <t>Задача"Предоставление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основе"</t>
  </si>
  <si>
    <t>17501S0240</t>
  </si>
  <si>
    <t>1030310510</t>
  </si>
  <si>
    <t>0130110540</t>
  </si>
  <si>
    <t>0910110520</t>
  </si>
  <si>
    <t>0830110820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</si>
  <si>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</si>
  <si>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1710110740</t>
  </si>
  <si>
    <t>1720210750</t>
  </si>
  <si>
    <t>Субсидия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</si>
  <si>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0501</t>
  </si>
  <si>
    <t>Жилищное хозяйство</t>
  </si>
  <si>
    <t>Проведение мероприятий для первичных ветеранских организаций</t>
  </si>
  <si>
    <t>Расходы на укрепление материально-технической базы муниципальных дошкольных образовательных организаций</t>
  </si>
  <si>
    <t>1760110560</t>
  </si>
  <si>
    <t>1710110500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</si>
  <si>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</si>
  <si>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"О бюджете Весьегонского муниципального округа Тверской области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</si>
  <si>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</si>
  <si>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</si>
  <si>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0103</t>
  </si>
  <si>
    <t>Администрация Весьегонского муниципального округа Тверской области</t>
  </si>
  <si>
    <t>Расходы на обеспечение деятельности контрольно-счетных органов</t>
  </si>
  <si>
    <t>0190320310</t>
  </si>
  <si>
    <t>0190320330</t>
  </si>
  <si>
    <t>9920020900</t>
  </si>
  <si>
    <t>Расходы на оплату членских взносов в АМО</t>
  </si>
  <si>
    <t>0190320340</t>
  </si>
  <si>
    <t>НАЦИОНАЛЬНАЯ ОБОРОНА</t>
  </si>
  <si>
    <t>Мобилизационная и вневойсковая подготовка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</si>
  <si>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</si>
  <si>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</si>
  <si>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</si>
  <si>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0200</t>
  </si>
  <si>
    <t>0203</t>
  </si>
  <si>
    <t>0160000000</t>
  </si>
  <si>
    <t>0160100000</t>
  </si>
  <si>
    <t>0160151180</t>
  </si>
  <si>
    <t>0120259302</t>
  </si>
  <si>
    <t>09201S0300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</si>
  <si>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</si>
  <si>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</si>
  <si>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</si>
  <si>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</si>
  <si>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</si>
  <si>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</si>
  <si>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</si>
  <si>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</si>
  <si>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</si>
  <si>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</si>
  <si>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</si>
  <si>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</si>
  <si>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</si>
  <si>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</si>
  <si>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</si>
  <si>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</si>
  <si>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0910400000</t>
  </si>
  <si>
    <t>0910411020</t>
  </si>
  <si>
    <t>09104S1020</t>
  </si>
  <si>
    <t>Подпрограмма "Установление на местности границ земельных участков,предоставленных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</si>
  <si>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</si>
  <si>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1130120110</t>
  </si>
  <si>
    <t>1120220220</t>
  </si>
  <si>
    <t>1110220220</t>
  </si>
  <si>
    <t>0410120130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</si>
  <si>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</si>
  <si>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</si>
  <si>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</si>
  <si>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</si>
  <si>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</si>
  <si>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</si>
  <si>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</si>
  <si>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</si>
  <si>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</si>
  <si>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0840220210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</si>
  <si>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</si>
  <si>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</si>
  <si>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</si>
  <si>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</si>
  <si>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</si>
  <si>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</si>
  <si>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0810120110</t>
  </si>
  <si>
    <t>0810120120</t>
  </si>
  <si>
    <t>0810120140</t>
  </si>
  <si>
    <t>0810220210</t>
  </si>
  <si>
    <t>0810220220</t>
  </si>
  <si>
    <t>0820120110</t>
  </si>
  <si>
    <t>0820120120</t>
  </si>
  <si>
    <t>Задача " Привлечение  врачей-специалистов с целью улучшения медицинского обслуживания населения "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</si>
  <si>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</si>
  <si>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</si>
  <si>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</si>
  <si>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</si>
  <si>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</si>
  <si>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</si>
  <si>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</si>
  <si>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</si>
  <si>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Иные выплаты населению</t>
  </si>
  <si>
    <t>0710220210</t>
  </si>
  <si>
    <t>0710120160</t>
  </si>
  <si>
    <t>0710120140</t>
  </si>
  <si>
    <t>0710120130</t>
  </si>
  <si>
    <t>0710120120</t>
  </si>
  <si>
    <t>0710120110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</si>
  <si>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</si>
  <si>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</si>
  <si>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Субсидии некоммерческим организациям (за исключением государственных(муниципальных) учреждений)</t>
  </si>
  <si>
    <t>0310200000</t>
  </si>
  <si>
    <t>0310210320</t>
  </si>
  <si>
    <t>03101S0320</t>
  </si>
  <si>
    <t>1390120110</t>
  </si>
  <si>
    <t>1510100000</t>
  </si>
  <si>
    <t>1510120110</t>
  </si>
  <si>
    <t>Задача "Обеспечение сотрудничества и взаимодействия АТО, ОМСУ, ГУ МЧС"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</si>
  <si>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</si>
  <si>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1900000000</t>
  </si>
  <si>
    <t>1910000000</t>
  </si>
  <si>
    <t>1010200000</t>
  </si>
  <si>
    <t>1010220210</t>
  </si>
  <si>
    <t>1010220220</t>
  </si>
  <si>
    <t>1610220210</t>
  </si>
  <si>
    <t>1430120110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</si>
  <si>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</si>
  <si>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14301S0690</t>
  </si>
  <si>
    <t>Задача "Предоставление субсидий из бюджета Тверской области"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</si>
  <si>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</si>
  <si>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</si>
  <si>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</si>
  <si>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1410120110</t>
  </si>
  <si>
    <t>14101S0680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</si>
  <si>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</si>
  <si>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Субсидии на повышение заработной платы работникам муниципальных учреждений культуры Тверской области</t>
  </si>
  <si>
    <t>1420120110</t>
  </si>
  <si>
    <t>14201S0680</t>
  </si>
  <si>
    <t>1490120110</t>
  </si>
  <si>
    <t>1710220210</t>
  </si>
  <si>
    <t>1710220230</t>
  </si>
  <si>
    <t>17401S1040</t>
  </si>
  <si>
    <t>1020220210</t>
  </si>
  <si>
    <t>1710220240</t>
  </si>
  <si>
    <t>1720120110</t>
  </si>
  <si>
    <t>1720320320</t>
  </si>
  <si>
    <t>17203S0250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</si>
  <si>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</si>
  <si>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</si>
  <si>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</si>
  <si>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</si>
  <si>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</si>
  <si>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</si>
  <si>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</si>
  <si>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</si>
  <si>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1730200000</t>
  </si>
  <si>
    <t>1730210690</t>
  </si>
  <si>
    <t>Задача "Повышение заработной платы педагогическим работникам муниципальных организаций дополнительного образования"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</si>
  <si>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</si>
  <si>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</si>
  <si>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</si>
  <si>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</si>
  <si>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</si>
  <si>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0310</t>
  </si>
  <si>
    <t>Обеспечение первичных мер пожарной безопасности</t>
  </si>
  <si>
    <t>1080000000</t>
  </si>
  <si>
    <t>1080100000</t>
  </si>
  <si>
    <t>240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</si>
  <si>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</si>
  <si>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</si>
  <si>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</si>
  <si>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</si>
  <si>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</si>
  <si>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</si>
  <si>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</si>
  <si>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</si>
  <si>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</si>
  <si>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</si>
  <si>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</si>
  <si>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</si>
  <si>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0190120110</t>
  </si>
  <si>
    <t xml:space="preserve">к решению Думы Весьегонского муниципального округа </t>
  </si>
  <si>
    <t xml:space="preserve">Дума Весьегонского муниципального округа </t>
  </si>
  <si>
    <t xml:space="preserve">Расходы на обеспечение деятельности Думы Весьегонского муниципального округа 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</si>
  <si>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</si>
  <si>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</si>
  <si>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</si>
  <si>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</si>
  <si>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</si>
  <si>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Тверской области 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</si>
  <si>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</si>
  <si>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</si>
  <si>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</si>
  <si>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</si>
  <si>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Подпрограмма "Повышение правопорядка и общественной безопасности в Весьегонском муниципальном округе Тверской области "</t>
  </si>
  <si>
    <t>Задача "Межведомственное взаимодействие в целях профилактики правонарушений в Весьегонском муниципальном округе Тверской области"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</si>
  <si>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</si>
  <si>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</si>
  <si>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</si>
  <si>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</si>
  <si>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</si>
  <si>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</si>
  <si>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</si>
  <si>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</si>
  <si>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</si>
  <si>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</si>
  <si>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</si>
  <si>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</si>
  <si>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</si>
  <si>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Чествование долгожителей и людей, внесших значительный вклад в развитие Весьегонского муниципального округа Тверской области</t>
  </si>
  <si>
    <t>Расходы не включенные в муниципальные программы 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</si>
  <si>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</si>
  <si>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 xml:space="preserve"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 </t>
  </si>
  <si>
    <t>Подпрограмма "Совершенствование структуры муниципального имущества Весьегонского муниципального округа Тверской области , обеспечивающего выполнение полномочий муниципального округа и повышение эффективности его использования"</t>
  </si>
  <si>
    <t>Наем транспортных средств для участия молодежи  в областных мероприятиях и соревнованиях</t>
  </si>
  <si>
    <t>Поощрение участников молодежых творческих коллективов  в межрайонных, областных конкурсах и фестивалях</t>
  </si>
  <si>
    <t>Проведение конкурса среди образовательных учреждений на лучшую постановку воспитательной работы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</si>
  <si>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области"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</si>
  <si>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</si>
  <si>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</si>
  <si>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>2022 год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</si>
  <si>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</t>
  </si>
  <si>
    <t xml:space="preserve"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</t>
  </si>
  <si>
    <t>01900000000</t>
  </si>
  <si>
    <t>0190320350</t>
  </si>
  <si>
    <t>120</t>
  </si>
  <si>
    <t>Ремонт водопроводных и канализационных  сетей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</si>
  <si>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</si>
  <si>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</si>
  <si>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</si>
  <si>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</si>
  <si>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этапа и обеспечение участия в региональном конкурсе "Безопасное колесо"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</si>
  <si>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</si>
  <si>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r>
      <t>Субвенции бюджетам муниципальных образований</t>
    </r>
    <r>
      <rPr>
        <sz val="11"/>
        <color indexed="6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  </r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</si>
  <si>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</si>
  <si>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</si>
  <si>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 xml:space="preserve">Финансовый отдел Администрации Весьегонского муниципального округа Тверской области </t>
  </si>
  <si>
    <t xml:space="preserve">Отдел культуры Администрации Весьегонского муниципального округа Тверской области 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</si>
  <si>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</si>
  <si>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 территории Весьегонского муниципального округа Тверской области</t>
  </si>
  <si>
    <t>1410400000</t>
  </si>
  <si>
    <t>1410410680</t>
  </si>
  <si>
    <t>1420300000</t>
  </si>
  <si>
    <t>14203L4670</t>
  </si>
  <si>
    <t>0120151200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</si>
  <si>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</si>
  <si>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</si>
  <si>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0830100000</t>
  </si>
  <si>
    <t>Подпрограмма "Комплексная безопасность образовательных учреждений"</t>
  </si>
  <si>
    <t>410</t>
  </si>
  <si>
    <t>Расходы на выплату персоналу казенных учреждений</t>
  </si>
  <si>
    <t>1740120110</t>
  </si>
  <si>
    <t xml:space="preserve"> Укрепление технического состояния дошкольных образовательных организаций</t>
  </si>
  <si>
    <t>08301L0820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</si>
  <si>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</si>
  <si>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</si>
  <si>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</si>
  <si>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</si>
  <si>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</si>
  <si>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1810000000</t>
  </si>
  <si>
    <t>1810100000</t>
  </si>
  <si>
    <t>1810120110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</si>
  <si>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</si>
  <si>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1910300000</t>
  </si>
  <si>
    <t>1910320310</t>
  </si>
  <si>
    <t>1910320340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</si>
  <si>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</si>
  <si>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</si>
  <si>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</si>
  <si>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</si>
  <si>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</si>
  <si>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</si>
  <si>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</si>
  <si>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</si>
  <si>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</si>
  <si>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</si>
  <si>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</si>
  <si>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Защита населения и территории от чрезвычайных ситуаций природного и техногенного характера, пожарная безопасность</t>
  </si>
  <si>
    <t>1720253031</t>
  </si>
  <si>
    <t>Субвенция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</si>
  <si>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1920120160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</si>
  <si>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</si>
  <si>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19202S9002</t>
  </si>
  <si>
    <t xml:space="preserve">Выявление бесхозных объектов недвижимости и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 </t>
  </si>
  <si>
    <t>Задача"Предоставление дополнительного образования муниципальными образовательными организациями"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</si>
  <si>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</si>
  <si>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Содержание и техническое обслуживание объектов жизнеобеспечения на территории Весьегонского муниципального округа Тверской области</t>
  </si>
  <si>
    <t>1740120120</t>
  </si>
  <si>
    <t>Укрепление технического состояния общеобразовательных организаций</t>
  </si>
  <si>
    <r>
      <t xml:space="preserve">Финансовое обеспечение деятельности </t>
    </r>
    <r>
      <rPr>
        <sz val="11"/>
        <rFont val="Times New Roman"/>
        <family val="1"/>
      </rPr>
      <t>МКУ</t>
    </r>
    <r>
      <rPr>
        <sz val="11"/>
        <color indexed="8"/>
        <rFont val="Times New Roman"/>
        <family val="1"/>
      </rPr>
      <t xml:space="preserve"> "Единая дежурно-диспетчерская служба Весьегонского муниципального округа Тверской области"</t>
    </r>
  </si>
  <si>
    <r>
      <t xml:space="preserve">Задача "Профилактика дорожно-транспортных происшествий на территории Весьегонского муниципального округа Тверской области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  </r>
  </si>
  <si>
    <t>1140000000</t>
  </si>
  <si>
    <t>Подпрограмма "Формирование земельных участков для устройства  контейнерных площадок"</t>
  </si>
  <si>
    <t>1140100000</t>
  </si>
  <si>
    <t>Задача   "Проведение кадастровых работ для устройства  контейнерных площадок"</t>
  </si>
  <si>
    <t>1140120110</t>
  </si>
  <si>
    <t>Проведение  первенства Весьегонскуого муниципального округа по туризму среди малодежи и других спортивных мероприятий среди молодежи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</si>
  <si>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области, в том числе спортивной направленности 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</si>
  <si>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</si>
  <si>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 xml:space="preserve"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</si>
  <si>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мунипального округа Тверской области на базе МБУ МСПЦ "Кировец""</t>
    </r>
  </si>
  <si>
    <t>Подпрограмма "Развитие МБУ МСПЦ "Кировец""</t>
  </si>
  <si>
    <t>Обеспечение деятельности МБУ МСПЦ"Кировец""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</si>
  <si>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ограждения Николоренского кладбища Весьегонского муниципального округа)</t>
  </si>
  <si>
    <t>Задача " Ежемесячная выплата пенсии за выслугу лет к страховой пенсии по старости(инвалидности) муниципальным служащим"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</si>
  <si>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 в части обеспечения подвоза учащихся проживающих в сельской местности к мету обучения и обратно за счет средств местного бюджета</t>
  </si>
  <si>
    <t>Выплата пенсии за выслугу лет к страховой пенсии по старости(инвалидности) муниципальных служащим</t>
  </si>
  <si>
    <t>Подпрограмма "Формирование приусадебных  и полевых  земельных участков для ведения личного подсобного хозяйства"</t>
  </si>
  <si>
    <t>Организация и проведение кадастровых работ по образованию приусадебных и полевых земельных участков для ведения ЛПХ</t>
  </si>
  <si>
    <t>Проведение полевых кадастровых работ по установлению на местности границ земельных участков и выдача актов</t>
  </si>
  <si>
    <t>Задача   "Социальная поддержка людей, внёсших значительный вклад в развитие территории Весьегонского муниципального округа Тверской области"</t>
  </si>
  <si>
    <t>Задача "Предоставление субсидий на поддержку отрасли "Культура"</t>
  </si>
  <si>
    <t>Задача " Предоставление субсидий на поддержку отрасли "Культура"</t>
  </si>
  <si>
    <t>1420310680</t>
  </si>
  <si>
    <t>Задача" Постановка на государственный кадастровый учет бесхозных объектов недвижимости и объектов недвижимости, не прошедших государственный кадастровый учет"</t>
  </si>
  <si>
    <t>Повышение заработной платы работникам муниципальных учреждений культуры за счет средств местного бюджета</t>
  </si>
  <si>
    <t>141А255194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</si>
  <si>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</si>
  <si>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141А255193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</si>
  <si>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</si>
  <si>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142А255194</t>
  </si>
  <si>
    <t>142А255193</t>
  </si>
  <si>
    <t>1910600000</t>
  </si>
  <si>
    <t>Задача "Содержание и ремонт муниципального жилого фонда"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</si>
  <si>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</si>
  <si>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</si>
  <si>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</si>
  <si>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</si>
  <si>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</si>
  <si>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</si>
  <si>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</si>
  <si>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</si>
  <si>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19202S9006</t>
  </si>
  <si>
    <t>19202S9007</t>
  </si>
  <si>
    <t>19202S9008</t>
  </si>
  <si>
    <t>19202S9009</t>
  </si>
  <si>
    <t>19202S9010</t>
  </si>
  <si>
    <t>19202S9011</t>
  </si>
  <si>
    <t>19202S9012</t>
  </si>
  <si>
    <t>19202S9013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</si>
  <si>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</si>
  <si>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</si>
  <si>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колодцев в с. Кесьма и д. Попадино Весьегонского муниципального округа.)</t>
  </si>
  <si>
    <t>Организация проведения спортивно-массовых мероприятий для населения старшего возраста в  рамках календарного плана  Весьегонского муниципального округа Тверской области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</si>
  <si>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</si>
  <si>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14103L519F</t>
  </si>
  <si>
    <t>Комплектование книжных фондов библиотек муниципальных образований Тверской области</t>
  </si>
  <si>
    <t>1910620620</t>
  </si>
  <si>
    <t>Содержание муниципального жилого фонда</t>
  </si>
  <si>
    <t xml:space="preserve">от 00.12.2021  №  </t>
  </si>
  <si>
    <t>на 2022 год и на плановый период 2023 и 2024 годов"</t>
  </si>
  <si>
    <t>расходов классификации расходов бюджета на 2022 год и на плановый период 2023 и 2024 годов</t>
  </si>
  <si>
    <t>2024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</si>
  <si>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2022-2027 годы</t>
  </si>
  <si>
    <t>Муниципальная программа Весьегонского муниципального округа  "Совершенствование муниципального управления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</si>
  <si>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 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</si>
  <si>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</si>
  <si>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</si>
  <si>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Программное обеспечение</t>
  </si>
  <si>
    <t>Задача" 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</si>
  <si>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Задача"Повышение эффективности использования муниципального имущества"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</si>
  <si>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2022-2027 годы"</t>
  </si>
  <si>
    <t>Муниципальная программа Весьегонского муниципального округа Тверской области  "Совершенствование муниципального управления в Весьегонском  муниципальном округе Тверской области на 2022-2027 годы"</t>
  </si>
  <si>
    <t>Подпрограмма" Снижение рисков и смягчение последствий чрезвычайных ситуаций"</t>
  </si>
  <si>
    <t>Задача "Обеспечение пожарной безопасности"</t>
  </si>
  <si>
    <t>1080120810</t>
  </si>
  <si>
    <t>0920300000</t>
  </si>
  <si>
    <t>0920320110</t>
  </si>
  <si>
    <t>Задача "Предоставление субсидий в целях возмещения недополученных доходов в связи с осуществлением ими перевозок граждан городским транспортом"</t>
  </si>
  <si>
    <t>Субсидии юридическим лицам и индивидуальным предпринимателям в целях возмещения недополученных доходов и(или) возмещения фактически понесенных затрат в связи с оказанием услуг по перевозке граждан городским транспортом"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</si>
  <si>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</si>
  <si>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</si>
  <si>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2022-2027 годы</t>
  </si>
  <si>
    <t>Задача "Активизировать работы по формированию приусадебных и полевых земельных участков для ведения ЛПХ"</t>
  </si>
  <si>
    <t>Задача "Активизировать работы по формированию земельных участков для ИЖС в сельской местности"</t>
  </si>
  <si>
    <t xml:space="preserve"> Организация и проведение кадастровых работ для устройства контейнерных площадок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</si>
  <si>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</si>
  <si>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2022-2027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</si>
  <si>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</si>
  <si>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</si>
  <si>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</si>
  <si>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</si>
  <si>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 "Развитие физической культуры и спорта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</si>
  <si>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 "Информационное обеспечение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</si>
  <si>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2022-2027 годы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</si>
  <si>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</si>
  <si>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</si>
  <si>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</si>
  <si>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</si>
  <si>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</si>
  <si>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</si>
  <si>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</si>
  <si>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2022-2027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</si>
  <si>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2022-2027 годы</t>
  </si>
  <si>
    <t>1910220270</t>
  </si>
  <si>
    <t>Ремонт объектов коммунального хозяйства</t>
  </si>
  <si>
    <t>19201S0280</t>
  </si>
  <si>
    <t>Софинансирование проведения работ по восстановлению воинских захоронений</t>
  </si>
  <si>
    <t>Приложение 5</t>
  </si>
  <si>
    <t>Муниципальная программа Весьегонского муниципального округа Тверской области"О дополнительных мерах по социальной поддержке населения Весьегонского муниципального округа Тверской области на 2022-2027 годы"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</si>
</sst>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00000"/>
    <numFmt numFmtId="182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11"/>
      <color indexed="6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3" fillId="0" borderId="0">
      <alignment/>
      <protection/>
    </xf>
    <xf numFmtId="0" fontId="36" fillId="20" borderId="0">
      <alignment/>
      <protection/>
    </xf>
    <xf numFmtId="0" fontId="36" fillId="20" borderId="0">
      <alignment/>
      <protection/>
    </xf>
    <xf numFmtId="0" fontId="37" fillId="0" borderId="1">
      <alignment horizontal="center" vertical="center" wrapText="1"/>
      <protection/>
    </xf>
    <xf numFmtId="1" fontId="37" fillId="0" borderId="1">
      <alignment horizontal="left" vertical="top" wrapText="1" indent="2"/>
      <protection/>
    </xf>
    <xf numFmtId="0" fontId="37" fillId="0" borderId="0">
      <alignment/>
      <protection/>
    </xf>
    <xf numFmtId="1" fontId="37" fillId="0" borderId="1">
      <alignment horizontal="center" vertical="top" shrinkToFit="1"/>
      <protection/>
    </xf>
    <xf numFmtId="0" fontId="38" fillId="0" borderId="1">
      <alignment horizontal="left"/>
      <protection/>
    </xf>
    <xf numFmtId="4" fontId="37" fillId="0" borderId="1">
      <alignment horizontal="right" vertical="top" shrinkToFit="1"/>
      <protection/>
    </xf>
    <xf numFmtId="4" fontId="38" fillId="21" borderId="1">
      <alignment horizontal="right" vertical="top" shrinkToFit="1"/>
      <protection/>
    </xf>
    <xf numFmtId="0" fontId="37" fillId="0" borderId="0">
      <alignment wrapText="1"/>
      <protection/>
    </xf>
    <xf numFmtId="0" fontId="37" fillId="0" borderId="0">
      <alignment horizontal="left" wrapText="1"/>
      <protection/>
    </xf>
    <xf numFmtId="10" fontId="37" fillId="0" borderId="1">
      <alignment horizontal="right" vertical="top" shrinkToFit="1"/>
      <protection/>
    </xf>
    <xf numFmtId="10" fontId="38" fillId="21" borderId="1">
      <alignment horizontal="right" vertical="top" shrinkToFi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7" fillId="0" borderId="0">
      <alignment horizontal="right"/>
      <protection/>
    </xf>
    <xf numFmtId="0" fontId="37" fillId="0" borderId="0">
      <alignment vertical="top"/>
      <protection/>
    </xf>
    <xf numFmtId="0" fontId="38" fillId="0" borderId="1">
      <alignment vertical="top" wrapText="1"/>
      <protection/>
    </xf>
    <xf numFmtId="4" fontId="38" fillId="22" borderId="1">
      <alignment horizontal="right" vertical="top" shrinkToFit="1"/>
      <protection/>
    </xf>
    <xf numFmtId="10" fontId="38" fillId="22" borderId="1">
      <alignment horizontal="right" vertical="top" shrinkToFit="1"/>
      <protection/>
    </xf>
    <xf numFmtId="0" fontId="8" fillId="0" borderId="2">
      <alignment vertical="top" wrapText="1"/>
      <protection/>
    </xf>
    <xf numFmtId="0" fontId="38" fillId="0" borderId="1">
      <alignment vertical="top" wrapText="1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3" applyNumberFormat="0" applyAlignment="0" applyProtection="0"/>
    <xf numFmtId="0" fontId="41" fillId="30" borderId="4" applyNumberFormat="0" applyAlignment="0" applyProtection="0"/>
    <xf numFmtId="0" fontId="42" fillId="30" borderId="3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1" fillId="0" borderId="0">
      <alignment vertical="top" wrapText="1"/>
      <protection/>
    </xf>
    <xf numFmtId="0" fontId="13" fillId="0" borderId="0">
      <alignment/>
      <protection/>
    </xf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1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4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0" fillId="0" borderId="2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" fillId="0" borderId="12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6" fillId="35" borderId="13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3" xfId="0" applyFont="1" applyFill="1" applyBorder="1" applyAlignment="1">
      <alignment vertical="top" wrapText="1"/>
    </xf>
    <xf numFmtId="0" fontId="6" fillId="37" borderId="2" xfId="83" applyNumberFormat="1" applyFont="1" applyFill="1" applyBorder="1" applyAlignment="1">
      <alignment vertical="top" wrapText="1"/>
      <protection/>
    </xf>
    <xf numFmtId="0" fontId="58" fillId="0" borderId="0" xfId="0" applyFont="1" applyAlignment="1">
      <alignment/>
    </xf>
    <xf numFmtId="0" fontId="58" fillId="0" borderId="14" xfId="0" applyFont="1" applyBorder="1" applyAlignment="1">
      <alignment horizontal="center"/>
    </xf>
    <xf numFmtId="0" fontId="58" fillId="0" borderId="2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0" fontId="58" fillId="0" borderId="2" xfId="0" applyFont="1" applyFill="1" applyBorder="1" applyAlignment="1">
      <alignment horizontal="center" vertical="center" wrapText="1"/>
    </xf>
    <xf numFmtId="49" fontId="4" fillId="36" borderId="2" xfId="0" applyNumberFormat="1" applyFont="1" applyFill="1" applyBorder="1" applyAlignment="1">
      <alignment horizontal="center" vertical="center" wrapText="1"/>
    </xf>
    <xf numFmtId="0" fontId="58" fillId="36" borderId="2" xfId="0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vertical="center" wrapText="1"/>
    </xf>
    <xf numFmtId="0" fontId="6" fillId="36" borderId="13" xfId="0" applyFont="1" applyFill="1" applyBorder="1" applyAlignment="1">
      <alignment vertical="top" wrapText="1"/>
    </xf>
    <xf numFmtId="0" fontId="58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8" fillId="0" borderId="14" xfId="0" applyFont="1" applyBorder="1" applyAlignment="1">
      <alignment horizontal="center"/>
    </xf>
    <xf numFmtId="0" fontId="4" fillId="0" borderId="2" xfId="85" applyFont="1" applyFill="1" applyBorder="1" applyAlignment="1">
      <alignment horizontal="left" vertical="center" wrapText="1"/>
      <protection/>
    </xf>
    <xf numFmtId="0" fontId="6" fillId="36" borderId="14" xfId="85" applyFont="1" applyFill="1" applyBorder="1" applyAlignment="1">
      <alignment horizontal="justify" vertical="top" wrapText="1"/>
      <protection/>
    </xf>
    <xf numFmtId="0" fontId="4" fillId="0" borderId="12" xfId="85" applyFont="1" applyFill="1" applyBorder="1" applyAlignment="1">
      <alignment horizontal="left" vertical="center" wrapText="1"/>
      <protection/>
    </xf>
    <xf numFmtId="0" fontId="58" fillId="0" borderId="0" xfId="85" applyFont="1" applyFill="1" applyAlignment="1">
      <alignment horizontal="justify" wrapText="1"/>
      <protection/>
    </xf>
    <xf numFmtId="0" fontId="58" fillId="0" borderId="14" xfId="0" applyFont="1" applyBorder="1" applyAlignment="1">
      <alignment horizontal="justify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 horizontal="justify"/>
    </xf>
    <xf numFmtId="0" fontId="59" fillId="0" borderId="14" xfId="0" applyFont="1" applyBorder="1" applyAlignment="1">
      <alignment horizontal="justify"/>
    </xf>
    <xf numFmtId="0" fontId="6" fillId="36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8" fillId="0" borderId="2" xfId="0" applyFont="1" applyFill="1" applyBorder="1" applyAlignment="1">
      <alignment horizontal="center" vertical="center" wrapText="1"/>
    </xf>
    <xf numFmtId="49" fontId="4" fillId="36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36" borderId="2" xfId="0" applyFont="1" applyFill="1" applyBorder="1" applyAlignment="1">
      <alignment horizontal="left" vertical="center" wrapText="1"/>
    </xf>
    <xf numFmtId="0" fontId="6" fillId="36" borderId="0" xfId="0" applyFont="1" applyFill="1" applyBorder="1" applyAlignment="1">
      <alignment vertical="top" wrapText="1"/>
    </xf>
    <xf numFmtId="0" fontId="6" fillId="36" borderId="18" xfId="0" applyFont="1" applyFill="1" applyBorder="1" applyAlignment="1">
      <alignment vertical="top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2" xfId="0" applyFont="1" applyFill="1" applyBorder="1" applyAlignment="1">
      <alignment wrapText="1"/>
    </xf>
    <xf numFmtId="4" fontId="4" fillId="0" borderId="16" xfId="0" applyNumberFormat="1" applyFont="1" applyFill="1" applyBorder="1" applyAlignment="1">
      <alignment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horizontal="justify" vertical="top" wrapText="1"/>
    </xf>
    <xf numFmtId="4" fontId="4" fillId="0" borderId="2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3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" fillId="35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6" fillId="0" borderId="2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58" fillId="0" borderId="14" xfId="0" applyFont="1" applyBorder="1" applyAlignment="1">
      <alignment/>
    </xf>
    <xf numFmtId="0" fontId="58" fillId="0" borderId="14" xfId="0" applyFont="1" applyBorder="1" applyAlignment="1">
      <alignment horizontal="center" vertical="center"/>
    </xf>
    <xf numFmtId="49" fontId="58" fillId="0" borderId="14" xfId="0" applyNumberFormat="1" applyFont="1" applyBorder="1" applyAlignment="1">
      <alignment/>
    </xf>
    <xf numFmtId="49" fontId="58" fillId="0" borderId="14" xfId="0" applyNumberFormat="1" applyFont="1" applyBorder="1" applyAlignment="1">
      <alignment horizontal="center" vertical="center"/>
    </xf>
    <xf numFmtId="4" fontId="58" fillId="0" borderId="14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horizontal="right" vertical="center" wrapText="1"/>
    </xf>
    <xf numFmtId="0" fontId="6" fillId="36" borderId="14" xfId="0" applyFont="1" applyFill="1" applyBorder="1" applyAlignment="1">
      <alignment horizontal="left"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horizontal="justify" vertical="top" wrapText="1"/>
    </xf>
    <xf numFmtId="4" fontId="4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36" borderId="14" xfId="0" applyFont="1" applyFill="1" applyBorder="1" applyAlignment="1">
      <alignment vertical="top" wrapText="1"/>
    </xf>
    <xf numFmtId="4" fontId="4" fillId="0" borderId="25" xfId="0" applyNumberFormat="1" applyFont="1" applyFill="1" applyBorder="1" applyAlignment="1">
      <alignment horizontal="right" vertical="center" wrapText="1"/>
    </xf>
    <xf numFmtId="49" fontId="4" fillId="0" borderId="14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4" fontId="6" fillId="0" borderId="19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58" fillId="36" borderId="14" xfId="0" applyFont="1" applyFill="1" applyBorder="1" applyAlignment="1">
      <alignment horizontal="justify" vertical="top" wrapText="1"/>
    </xf>
    <xf numFmtId="0" fontId="6" fillId="36" borderId="14" xfId="0" applyFont="1" applyFill="1" applyBorder="1" applyAlignment="1">
      <alignment vertical="top" wrapText="1"/>
    </xf>
    <xf numFmtId="0" fontId="58" fillId="0" borderId="21" xfId="0" applyFont="1" applyBorder="1" applyAlignment="1">
      <alignment horizontal="center" vertical="center"/>
    </xf>
    <xf numFmtId="49" fontId="58" fillId="0" borderId="21" xfId="0" applyNumberFormat="1" applyFont="1" applyBorder="1" applyAlignment="1">
      <alignment horizontal="center" vertical="center"/>
    </xf>
    <xf numFmtId="4" fontId="58" fillId="0" borderId="21" xfId="0" applyNumberFormat="1" applyFont="1" applyBorder="1" applyAlignment="1">
      <alignment/>
    </xf>
    <xf numFmtId="4" fontId="4" fillId="0" borderId="26" xfId="0" applyNumberFormat="1" applyFont="1" applyFill="1" applyBorder="1" applyAlignment="1">
      <alignment horizontal="right" vertical="center" wrapText="1"/>
    </xf>
    <xf numFmtId="49" fontId="6" fillId="36" borderId="14" xfId="0" applyNumberFormat="1" applyFont="1" applyFill="1" applyBorder="1" applyAlignment="1">
      <alignment vertical="top" wrapText="1"/>
    </xf>
    <xf numFmtId="0" fontId="4" fillId="0" borderId="27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" fontId="4" fillId="0" borderId="20" xfId="0" applyNumberFormat="1" applyFont="1" applyFill="1" applyBorder="1" applyAlignment="1">
      <alignment wrapText="1"/>
    </xf>
    <xf numFmtId="4" fontId="4" fillId="0" borderId="25" xfId="0" applyNumberFormat="1" applyFont="1" applyFill="1" applyBorder="1" applyAlignment="1">
      <alignment wrapText="1"/>
    </xf>
    <xf numFmtId="4" fontId="4" fillId="0" borderId="14" xfId="0" applyNumberFormat="1" applyFont="1" applyFill="1" applyBorder="1" applyAlignment="1">
      <alignment wrapText="1"/>
    </xf>
    <xf numFmtId="4" fontId="3" fillId="0" borderId="20" xfId="0" applyNumberFormat="1" applyFont="1" applyFill="1" applyBorder="1" applyAlignment="1">
      <alignment horizontal="right" vertical="center" wrapText="1"/>
    </xf>
    <xf numFmtId="4" fontId="4" fillId="0" borderId="28" xfId="0" applyNumberFormat="1" applyFont="1" applyFill="1" applyBorder="1" applyAlignment="1">
      <alignment horizontal="right" vertical="center" wrapText="1"/>
    </xf>
    <xf numFmtId="4" fontId="4" fillId="36" borderId="2" xfId="0" applyNumberFormat="1" applyFont="1" applyFill="1" applyBorder="1" applyAlignment="1">
      <alignment horizontal="right" vertical="center" wrapText="1"/>
    </xf>
    <xf numFmtId="4" fontId="4" fillId="36" borderId="19" xfId="0" applyNumberFormat="1" applyFont="1" applyFill="1" applyBorder="1" applyAlignment="1">
      <alignment horizontal="right" vertical="center" wrapText="1"/>
    </xf>
    <xf numFmtId="0" fontId="4" fillId="0" borderId="14" xfId="84" applyFont="1" applyFill="1" applyBorder="1" applyAlignment="1">
      <alignment horizontal="left" vertical="center" wrapText="1"/>
      <protection/>
    </xf>
    <xf numFmtId="0" fontId="6" fillId="0" borderId="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6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36" borderId="13" xfId="0" applyFont="1" applyFill="1" applyBorder="1" applyAlignment="1">
      <alignment vertical="top" wrapText="1"/>
    </xf>
    <xf numFmtId="0" fontId="4" fillId="0" borderId="21" xfId="84" applyFont="1" applyFill="1" applyBorder="1" applyAlignment="1">
      <alignment horizontal="left" vertical="center" wrapText="1"/>
      <protection/>
    </xf>
    <xf numFmtId="49" fontId="4" fillId="0" borderId="14" xfId="84" applyNumberFormat="1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4" fontId="59" fillId="0" borderId="14" xfId="85" applyNumberFormat="1" applyFont="1" applyFill="1" applyBorder="1" applyAlignment="1">
      <alignment horizontal="right" vertical="center" wrapText="1" indent="1"/>
      <protection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4" fillId="0" borderId="14" xfId="84" applyFont="1" applyFill="1" applyBorder="1" applyAlignment="1">
      <alignment horizontal="justify" vertical="center" wrapText="1"/>
      <protection/>
    </xf>
    <xf numFmtId="0" fontId="58" fillId="0" borderId="14" xfId="0" applyFont="1" applyBorder="1" applyAlignment="1">
      <alignment horizontal="justify"/>
    </xf>
    <xf numFmtId="0" fontId="4" fillId="0" borderId="15" xfId="0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vertical="top" wrapText="1"/>
    </xf>
    <xf numFmtId="4" fontId="4" fillId="0" borderId="3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right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/>
    </xf>
    <xf numFmtId="0" fontId="58" fillId="0" borderId="33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2"/>
  <sheetViews>
    <sheetView tabSelected="1" workbookViewId="0" topLeftCell="A538">
      <selection activeCell="A541" sqref="A541:A542"/>
    </sheetView>
  </sheetViews>
  <sheetFormatPr defaultColWidth="9.140625" defaultRowHeight="15"/>
  <cols>
    <col min="1" max="2" width="9.140625" style="3" customWidth="1"/>
    <col min="3" max="3" width="13.28125" style="3" customWidth="1"/>
    <col min="4" max="4" width="8.140625" style="3" customWidth="1"/>
    <col min="5" max="5" width="53.00390625" style="3" customWidth="1"/>
    <col min="6" max="6" width="19.7109375" style="3" customWidth="1"/>
    <col min="7" max="8" width="16.00390625" style="3" hidden="1" customWidth="1"/>
    <col min="9" max="9" width="17.57421875" style="3" customWidth="1"/>
    <col min="10" max="10" width="15.140625" style="3" customWidth="1"/>
    <col min="11" max="16384" width="9.140625" style="3" customWidth="1"/>
  </cols>
  <sheetData>
    <row r="1" spans="1:10" s="164" customFormat="1" ht="15">
      <c r="A1" s="185" t="s">
        <v>660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s="164" customFormat="1" ht="15">
      <c r="A2" s="185" t="s">
        <v>443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0" s="164" customFormat="1" ht="15">
      <c r="A3" s="185" t="s">
        <v>611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s="135" customFormat="1" ht="15">
      <c r="A4" s="180" t="s">
        <v>283</v>
      </c>
      <c r="B4" s="180"/>
      <c r="C4" s="180"/>
      <c r="D4" s="180"/>
      <c r="E4" s="180"/>
      <c r="F4" s="180"/>
      <c r="G4" s="180"/>
      <c r="H4" s="180"/>
      <c r="I4" s="180"/>
      <c r="J4" s="180"/>
    </row>
    <row r="5" spans="1:10" s="135" customFormat="1" ht="15">
      <c r="A5" s="180" t="s">
        <v>612</v>
      </c>
      <c r="B5" s="180"/>
      <c r="C5" s="180"/>
      <c r="D5" s="180"/>
      <c r="E5" s="180"/>
      <c r="F5" s="180"/>
      <c r="G5" s="180"/>
      <c r="H5" s="180"/>
      <c r="I5" s="180"/>
      <c r="J5" s="180"/>
    </row>
    <row r="6" spans="1:10" s="135" customFormat="1" ht="15">
      <c r="A6" s="180"/>
      <c r="B6" s="180"/>
      <c r="C6" s="180"/>
      <c r="D6" s="180"/>
      <c r="E6" s="180"/>
      <c r="F6" s="180"/>
      <c r="G6" s="180"/>
      <c r="H6" s="180"/>
      <c r="I6" s="180"/>
      <c r="J6" s="180"/>
    </row>
    <row r="7" spans="1:10" ht="18">
      <c r="A7" s="179" t="s">
        <v>118</v>
      </c>
      <c r="B7" s="179"/>
      <c r="C7" s="179"/>
      <c r="D7" s="179"/>
      <c r="E7" s="179"/>
      <c r="F7" s="179"/>
      <c r="G7" s="179"/>
      <c r="H7" s="179"/>
      <c r="I7" s="179"/>
      <c r="J7" s="179"/>
    </row>
    <row r="8" spans="1:10" ht="18">
      <c r="A8" s="179" t="s">
        <v>116</v>
      </c>
      <c r="B8" s="179"/>
      <c r="C8" s="179"/>
      <c r="D8" s="179"/>
      <c r="E8" s="179"/>
      <c r="F8" s="179"/>
      <c r="G8" s="179"/>
      <c r="H8" s="179"/>
      <c r="I8" s="179"/>
      <c r="J8" s="179"/>
    </row>
    <row r="9" spans="1:10" ht="18">
      <c r="A9" s="179" t="s">
        <v>117</v>
      </c>
      <c r="B9" s="179"/>
      <c r="C9" s="179"/>
      <c r="D9" s="179"/>
      <c r="E9" s="179"/>
      <c r="F9" s="179"/>
      <c r="G9" s="179"/>
      <c r="H9" s="179"/>
      <c r="I9" s="179"/>
      <c r="J9" s="179"/>
    </row>
    <row r="10" spans="1:10" ht="18.75" customHeight="1">
      <c r="A10" s="179" t="s">
        <v>613</v>
      </c>
      <c r="B10" s="179"/>
      <c r="C10" s="179"/>
      <c r="D10" s="179"/>
      <c r="E10" s="179"/>
      <c r="F10" s="179"/>
      <c r="G10" s="179"/>
      <c r="H10" s="179"/>
      <c r="I10" s="179"/>
      <c r="J10" s="179"/>
    </row>
    <row r="11" spans="1:10" ht="27.75" customHeight="1">
      <c r="A11" s="181" t="s">
        <v>0</v>
      </c>
      <c r="B11" s="181" t="s">
        <v>1</v>
      </c>
      <c r="C11" s="181" t="s">
        <v>2</v>
      </c>
      <c r="D11" s="181" t="s">
        <v>3</v>
      </c>
      <c r="E11" s="190" t="s">
        <v>4</v>
      </c>
      <c r="F11" s="182" t="s">
        <v>18</v>
      </c>
      <c r="G11" s="183"/>
      <c r="H11" s="183"/>
      <c r="I11" s="183"/>
      <c r="J11" s="184"/>
    </row>
    <row r="12" spans="1:10" ht="24" customHeight="1">
      <c r="A12" s="181" t="s">
        <v>5</v>
      </c>
      <c r="B12" s="181" t="s">
        <v>5</v>
      </c>
      <c r="C12" s="181" t="s">
        <v>5</v>
      </c>
      <c r="D12" s="181" t="s">
        <v>5</v>
      </c>
      <c r="E12" s="181" t="s">
        <v>5</v>
      </c>
      <c r="F12" s="186" t="s">
        <v>482</v>
      </c>
      <c r="G12" s="45"/>
      <c r="H12" s="45"/>
      <c r="I12" s="188" t="s">
        <v>201</v>
      </c>
      <c r="J12" s="189"/>
    </row>
    <row r="13" spans="1:10" ht="24.75" customHeight="1">
      <c r="A13" s="181" t="s">
        <v>5</v>
      </c>
      <c r="B13" s="181" t="s">
        <v>5</v>
      </c>
      <c r="C13" s="181" t="s">
        <v>5</v>
      </c>
      <c r="D13" s="181" t="s">
        <v>5</v>
      </c>
      <c r="E13" s="181" t="s">
        <v>5</v>
      </c>
      <c r="F13" s="187"/>
      <c r="G13" s="45"/>
      <c r="H13" s="45"/>
      <c r="I13" s="58" t="s">
        <v>520</v>
      </c>
      <c r="J13" s="58" t="s">
        <v>614</v>
      </c>
    </row>
    <row r="14" spans="1:10" ht="21" customHeight="1">
      <c r="A14" s="4" t="s">
        <v>6</v>
      </c>
      <c r="B14" s="4" t="s">
        <v>7</v>
      </c>
      <c r="C14" s="4" t="s">
        <v>8</v>
      </c>
      <c r="D14" s="4" t="s">
        <v>9</v>
      </c>
      <c r="E14" s="4" t="s">
        <v>10</v>
      </c>
      <c r="F14" s="4">
        <v>6</v>
      </c>
      <c r="G14" s="45"/>
      <c r="H14" s="45"/>
      <c r="I14" s="46">
        <v>7</v>
      </c>
      <c r="J14" s="46">
        <v>8</v>
      </c>
    </row>
    <row r="15" spans="1:10" ht="22.5" customHeight="1">
      <c r="A15" s="5" t="s">
        <v>5</v>
      </c>
      <c r="B15" s="5" t="s">
        <v>5</v>
      </c>
      <c r="C15" s="5" t="s">
        <v>5</v>
      </c>
      <c r="D15" s="5" t="s">
        <v>5</v>
      </c>
      <c r="E15" s="5" t="s">
        <v>11</v>
      </c>
      <c r="F15" s="31">
        <f>F16+F27+F283+F292+F301+F376+F475</f>
        <v>330835718</v>
      </c>
      <c r="G15" s="31"/>
      <c r="H15" s="31"/>
      <c r="I15" s="31">
        <f>I16+I27+I283+I292+I301+I376+I475</f>
        <v>313248850</v>
      </c>
      <c r="J15" s="31">
        <f>J16+J27+J283+J292+J301+J376+J475</f>
        <v>310462984</v>
      </c>
    </row>
    <row r="16" spans="1:10" ht="26.25" customHeight="1">
      <c r="A16" s="6">
        <v>806</v>
      </c>
      <c r="B16" s="5" t="s">
        <v>5</v>
      </c>
      <c r="C16" s="5" t="s">
        <v>5</v>
      </c>
      <c r="D16" s="5" t="s">
        <v>5</v>
      </c>
      <c r="E16" s="7" t="s">
        <v>444</v>
      </c>
      <c r="F16" s="31">
        <f>F17</f>
        <v>1164182</v>
      </c>
      <c r="G16" s="35"/>
      <c r="I16" s="31">
        <f>I17</f>
        <v>1164182</v>
      </c>
      <c r="J16" s="155">
        <f>J17</f>
        <v>1164182</v>
      </c>
    </row>
    <row r="17" spans="1:10" ht="14.25">
      <c r="A17" s="4">
        <v>806</v>
      </c>
      <c r="B17" s="4" t="s">
        <v>12</v>
      </c>
      <c r="C17" s="4" t="s">
        <v>5</v>
      </c>
      <c r="D17" s="4" t="s">
        <v>5</v>
      </c>
      <c r="E17" s="81" t="s">
        <v>13</v>
      </c>
      <c r="F17" s="82">
        <f>F18+F23</f>
        <v>1164182</v>
      </c>
      <c r="G17" s="82"/>
      <c r="H17" s="82"/>
      <c r="I17" s="82">
        <f>I18+I23</f>
        <v>1164182</v>
      </c>
      <c r="J17" s="154">
        <f>J18+J23</f>
        <v>1164182</v>
      </c>
    </row>
    <row r="18" spans="1:10" ht="42">
      <c r="A18" s="4">
        <v>806</v>
      </c>
      <c r="B18" s="10" t="s">
        <v>286</v>
      </c>
      <c r="C18" s="4"/>
      <c r="D18" s="4"/>
      <c r="E18" s="81" t="s">
        <v>284</v>
      </c>
      <c r="F18" s="82">
        <f>F19</f>
        <v>854506</v>
      </c>
      <c r="G18" s="80"/>
      <c r="H18" s="80"/>
      <c r="I18" s="82">
        <f>I19</f>
        <v>854506</v>
      </c>
      <c r="J18" s="153">
        <f>J19</f>
        <v>854506</v>
      </c>
    </row>
    <row r="19" spans="1:10" ht="27.75">
      <c r="A19" s="4">
        <v>806</v>
      </c>
      <c r="B19" s="10" t="s">
        <v>286</v>
      </c>
      <c r="C19" s="4">
        <v>9900000000</v>
      </c>
      <c r="D19" s="4"/>
      <c r="E19" s="81" t="s">
        <v>285</v>
      </c>
      <c r="F19" s="82">
        <f>F20</f>
        <v>854506</v>
      </c>
      <c r="G19" s="80"/>
      <c r="H19" s="80"/>
      <c r="I19" s="82">
        <f>I20</f>
        <v>854506</v>
      </c>
      <c r="J19" s="152">
        <f>J20</f>
        <v>854506</v>
      </c>
    </row>
    <row r="20" spans="1:10" ht="27.75">
      <c r="A20" s="4">
        <v>806</v>
      </c>
      <c r="B20" s="10" t="s">
        <v>286</v>
      </c>
      <c r="C20" s="4">
        <v>9990020900</v>
      </c>
      <c r="D20" s="4"/>
      <c r="E20" s="81" t="s">
        <v>445</v>
      </c>
      <c r="F20" s="82">
        <f>F21+F22</f>
        <v>854506</v>
      </c>
      <c r="G20" s="82"/>
      <c r="H20" s="82"/>
      <c r="I20" s="82">
        <f>I21+I22</f>
        <v>854506</v>
      </c>
      <c r="J20" s="154">
        <f>J21+J22</f>
        <v>854506</v>
      </c>
    </row>
    <row r="21" spans="1:10" ht="27">
      <c r="A21" s="4">
        <v>806</v>
      </c>
      <c r="B21" s="10" t="s">
        <v>286</v>
      </c>
      <c r="C21" s="4">
        <v>9990020900</v>
      </c>
      <c r="D21" s="4">
        <v>240</v>
      </c>
      <c r="E21" s="8" t="s">
        <v>163</v>
      </c>
      <c r="F21" s="82">
        <v>20280</v>
      </c>
      <c r="G21" s="80"/>
      <c r="H21" s="80"/>
      <c r="I21" s="82">
        <v>20280</v>
      </c>
      <c r="J21" s="82">
        <v>20280</v>
      </c>
    </row>
    <row r="22" spans="1:10" ht="46.5" customHeight="1">
      <c r="A22" s="4">
        <v>806</v>
      </c>
      <c r="B22" s="10" t="s">
        <v>286</v>
      </c>
      <c r="C22" s="4">
        <v>9990020900</v>
      </c>
      <c r="D22" s="4">
        <v>120</v>
      </c>
      <c r="E22" s="8" t="s">
        <v>167</v>
      </c>
      <c r="F22" s="82">
        <v>834226</v>
      </c>
      <c r="G22" s="80"/>
      <c r="H22" s="80"/>
      <c r="I22" s="82">
        <v>834226</v>
      </c>
      <c r="J22" s="82">
        <v>834226</v>
      </c>
    </row>
    <row r="23" spans="1:10" s="80" customFormat="1" ht="36" customHeight="1">
      <c r="A23" s="4">
        <v>806</v>
      </c>
      <c r="B23" s="10" t="s">
        <v>59</v>
      </c>
      <c r="C23" s="5" t="s">
        <v>5</v>
      </c>
      <c r="D23" s="5" t="s">
        <v>5</v>
      </c>
      <c r="E23" s="8" t="s">
        <v>60</v>
      </c>
      <c r="F23" s="20">
        <f>F24</f>
        <v>309676</v>
      </c>
      <c r="G23" s="3"/>
      <c r="H23" s="3"/>
      <c r="I23" s="20">
        <f aca="true" t="shared" si="0" ref="I23:J25">I24</f>
        <v>309676</v>
      </c>
      <c r="J23" s="78">
        <f t="shared" si="0"/>
        <v>309676</v>
      </c>
    </row>
    <row r="24" spans="1:10" s="80" customFormat="1" ht="60.75" customHeight="1">
      <c r="A24" s="4">
        <v>806</v>
      </c>
      <c r="B24" s="10" t="s">
        <v>59</v>
      </c>
      <c r="C24" s="4">
        <v>99000000000</v>
      </c>
      <c r="D24" s="1" t="s">
        <v>5</v>
      </c>
      <c r="E24" s="8" t="s">
        <v>472</v>
      </c>
      <c r="F24" s="20">
        <f>F25</f>
        <v>309676</v>
      </c>
      <c r="G24" s="3"/>
      <c r="H24" s="3"/>
      <c r="I24" s="20">
        <f t="shared" si="0"/>
        <v>309676</v>
      </c>
      <c r="J24" s="78">
        <f t="shared" si="0"/>
        <v>309676</v>
      </c>
    </row>
    <row r="25" spans="1:10" s="80" customFormat="1" ht="39.75" customHeight="1">
      <c r="A25" s="4">
        <v>806</v>
      </c>
      <c r="B25" s="10" t="s">
        <v>59</v>
      </c>
      <c r="C25" s="4">
        <v>9960020900</v>
      </c>
      <c r="D25" s="9" t="s">
        <v>5</v>
      </c>
      <c r="E25" s="8" t="s">
        <v>288</v>
      </c>
      <c r="F25" s="20">
        <f>F26</f>
        <v>309676</v>
      </c>
      <c r="G25" s="3"/>
      <c r="H25" s="3"/>
      <c r="I25" s="20">
        <f t="shared" si="0"/>
        <v>309676</v>
      </c>
      <c r="J25" s="78">
        <f t="shared" si="0"/>
        <v>309676</v>
      </c>
    </row>
    <row r="26" spans="1:10" s="80" customFormat="1" ht="47.25" customHeight="1">
      <c r="A26" s="4">
        <v>806</v>
      </c>
      <c r="B26" s="10" t="s">
        <v>59</v>
      </c>
      <c r="C26" s="4">
        <v>9960020900</v>
      </c>
      <c r="D26" s="4">
        <v>120</v>
      </c>
      <c r="E26" s="8" t="s">
        <v>167</v>
      </c>
      <c r="F26" s="20">
        <v>309676</v>
      </c>
      <c r="G26" s="3"/>
      <c r="H26" s="3"/>
      <c r="I26" s="20">
        <v>309676</v>
      </c>
      <c r="J26" s="20">
        <v>309676</v>
      </c>
    </row>
    <row r="27" spans="1:10" s="80" customFormat="1" ht="46.5" customHeight="1">
      <c r="A27" s="12">
        <v>800</v>
      </c>
      <c r="B27" s="13"/>
      <c r="C27" s="13"/>
      <c r="D27" s="13"/>
      <c r="E27" s="13" t="s">
        <v>287</v>
      </c>
      <c r="F27" s="30">
        <f>F28+F76+F84+F97+F155+F162+F193+F253+F273</f>
        <v>86104897</v>
      </c>
      <c r="G27" s="30"/>
      <c r="H27" s="30"/>
      <c r="I27" s="30">
        <f>I28+I76+I84+I97+I155+I162+I193+I253+I273</f>
        <v>85029057</v>
      </c>
      <c r="J27" s="30">
        <f>J28+J76+J84+J97+J155+J162+J193+J253+J273</f>
        <v>85536487</v>
      </c>
    </row>
    <row r="28" spans="1:10" s="80" customFormat="1" ht="46.5" customHeight="1">
      <c r="A28" s="14">
        <v>800</v>
      </c>
      <c r="B28" s="15" t="s">
        <v>12</v>
      </c>
      <c r="C28" s="14"/>
      <c r="D28" s="16" t="s">
        <v>5</v>
      </c>
      <c r="E28" s="17" t="s">
        <v>13</v>
      </c>
      <c r="F28" s="32">
        <f>F29+F34+F49+F54+F58</f>
        <v>37459197</v>
      </c>
      <c r="G28" s="32"/>
      <c r="H28" s="32"/>
      <c r="I28" s="32">
        <f>I29+I34+I49+I54+I58</f>
        <v>32180117</v>
      </c>
      <c r="J28" s="32">
        <f>J29+J34+J49+J54+J58</f>
        <v>28261117</v>
      </c>
    </row>
    <row r="29" spans="1:10" ht="54" customHeight="1">
      <c r="A29" s="14">
        <v>800</v>
      </c>
      <c r="B29" s="15" t="s">
        <v>439</v>
      </c>
      <c r="C29" s="14"/>
      <c r="D29" s="16"/>
      <c r="E29" s="8" t="s">
        <v>440</v>
      </c>
      <c r="F29" s="32">
        <f>F30</f>
        <v>1762707</v>
      </c>
      <c r="G29" s="35"/>
      <c r="H29" s="131"/>
      <c r="I29" s="32">
        <f aca="true" t="shared" si="1" ref="I29:J32">I30</f>
        <v>1762707</v>
      </c>
      <c r="J29" s="133">
        <f t="shared" si="1"/>
        <v>1762707</v>
      </c>
    </row>
    <row r="30" spans="1:10" ht="90.75" customHeight="1">
      <c r="A30" s="14">
        <v>800</v>
      </c>
      <c r="B30" s="15" t="s">
        <v>439</v>
      </c>
      <c r="C30" s="15" t="s">
        <v>119</v>
      </c>
      <c r="D30" s="16"/>
      <c r="E30" s="8" t="s">
        <v>615</v>
      </c>
      <c r="F30" s="32">
        <f>F31</f>
        <v>1762707</v>
      </c>
      <c r="G30" s="35"/>
      <c r="H30" s="131"/>
      <c r="I30" s="32">
        <f t="shared" si="1"/>
        <v>1762707</v>
      </c>
      <c r="J30" s="133">
        <f t="shared" si="1"/>
        <v>1762707</v>
      </c>
    </row>
    <row r="31" spans="1:10" ht="32.25" customHeight="1">
      <c r="A31" s="14">
        <v>800</v>
      </c>
      <c r="B31" s="15" t="s">
        <v>439</v>
      </c>
      <c r="C31" s="15" t="s">
        <v>120</v>
      </c>
      <c r="D31" s="16"/>
      <c r="E31" s="8" t="s">
        <v>20</v>
      </c>
      <c r="F31" s="32">
        <f>F32</f>
        <v>1762707</v>
      </c>
      <c r="G31" s="35"/>
      <c r="H31" s="131"/>
      <c r="I31" s="32">
        <f t="shared" si="1"/>
        <v>1762707</v>
      </c>
      <c r="J31" s="133">
        <f t="shared" si="1"/>
        <v>1762707</v>
      </c>
    </row>
    <row r="32" spans="1:10" ht="48" customHeight="1">
      <c r="A32" s="14">
        <v>800</v>
      </c>
      <c r="B32" s="15" t="s">
        <v>439</v>
      </c>
      <c r="C32" s="15" t="s">
        <v>442</v>
      </c>
      <c r="D32" s="16"/>
      <c r="E32" s="8" t="s">
        <v>441</v>
      </c>
      <c r="F32" s="32">
        <f>F33</f>
        <v>1762707</v>
      </c>
      <c r="G32" s="35"/>
      <c r="H32" s="131"/>
      <c r="I32" s="32">
        <f t="shared" si="1"/>
        <v>1762707</v>
      </c>
      <c r="J32" s="133">
        <f t="shared" si="1"/>
        <v>1762707</v>
      </c>
    </row>
    <row r="33" spans="1:10" s="2" customFormat="1" ht="27">
      <c r="A33" s="14">
        <v>800</v>
      </c>
      <c r="B33" s="15" t="s">
        <v>439</v>
      </c>
      <c r="C33" s="15" t="s">
        <v>442</v>
      </c>
      <c r="D33" s="16">
        <v>120</v>
      </c>
      <c r="E33" s="8" t="s">
        <v>167</v>
      </c>
      <c r="F33" s="32">
        <v>1762707</v>
      </c>
      <c r="G33" s="35"/>
      <c r="H33" s="131"/>
      <c r="I33" s="32">
        <v>1762707</v>
      </c>
      <c r="J33" s="32">
        <v>1762707</v>
      </c>
    </row>
    <row r="34" spans="1:10" ht="54.75">
      <c r="A34" s="14">
        <v>800</v>
      </c>
      <c r="B34" s="10" t="s">
        <v>14</v>
      </c>
      <c r="C34" s="10"/>
      <c r="D34" s="4"/>
      <c r="E34" s="8" t="s">
        <v>15</v>
      </c>
      <c r="F34" s="20">
        <f>F35+F43</f>
        <v>34840810</v>
      </c>
      <c r="I34" s="20">
        <f>I35+I43</f>
        <v>29920210</v>
      </c>
      <c r="J34" s="78">
        <f>J35+J43</f>
        <v>26000910</v>
      </c>
    </row>
    <row r="35" spans="1:10" s="131" customFormat="1" ht="69">
      <c r="A35" s="14">
        <v>800</v>
      </c>
      <c r="B35" s="10" t="s">
        <v>14</v>
      </c>
      <c r="C35" s="10" t="s">
        <v>119</v>
      </c>
      <c r="D35" s="5" t="s">
        <v>5</v>
      </c>
      <c r="E35" s="8" t="s">
        <v>616</v>
      </c>
      <c r="F35" s="20">
        <f>F36</f>
        <v>34490810</v>
      </c>
      <c r="G35" s="3"/>
      <c r="H35" s="3"/>
      <c r="I35" s="20">
        <f>I36</f>
        <v>29567210</v>
      </c>
      <c r="J35" s="78">
        <f>J36</f>
        <v>25644910</v>
      </c>
    </row>
    <row r="36" spans="1:10" s="131" customFormat="1" ht="14.25">
      <c r="A36" s="14">
        <v>800</v>
      </c>
      <c r="B36" s="10" t="s">
        <v>14</v>
      </c>
      <c r="C36" s="10" t="s">
        <v>120</v>
      </c>
      <c r="D36" s="4"/>
      <c r="E36" s="8" t="s">
        <v>20</v>
      </c>
      <c r="F36" s="20">
        <f>F37+F41</f>
        <v>34490810</v>
      </c>
      <c r="G36" s="3"/>
      <c r="H36" s="3"/>
      <c r="I36" s="20">
        <f>I37+I41</f>
        <v>29567210</v>
      </c>
      <c r="J36" s="20">
        <f>J37+J41</f>
        <v>25644910</v>
      </c>
    </row>
    <row r="37" spans="1:10" s="131" customFormat="1" ht="14.25">
      <c r="A37" s="14">
        <v>800</v>
      </c>
      <c r="B37" s="10" t="s">
        <v>14</v>
      </c>
      <c r="C37" s="10" t="s">
        <v>289</v>
      </c>
      <c r="D37" s="9" t="s">
        <v>5</v>
      </c>
      <c r="E37" s="8" t="s">
        <v>19</v>
      </c>
      <c r="F37" s="20">
        <f>F38+F39+F40</f>
        <v>32670810</v>
      </c>
      <c r="G37" s="3"/>
      <c r="H37" s="3"/>
      <c r="I37" s="20">
        <f>I38+I39+I40</f>
        <v>27670810</v>
      </c>
      <c r="J37" s="78">
        <f>J38+J39+J40</f>
        <v>23670810</v>
      </c>
    </row>
    <row r="38" spans="1:10" s="131" customFormat="1" ht="30.75">
      <c r="A38" s="14">
        <v>800</v>
      </c>
      <c r="B38" s="10" t="s">
        <v>14</v>
      </c>
      <c r="C38" s="10" t="s">
        <v>289</v>
      </c>
      <c r="D38" s="4">
        <v>120</v>
      </c>
      <c r="E38" s="24" t="s">
        <v>167</v>
      </c>
      <c r="F38" s="20">
        <v>22041425</v>
      </c>
      <c r="G38" s="3"/>
      <c r="H38" s="3"/>
      <c r="I38" s="20">
        <v>19541425</v>
      </c>
      <c r="J38" s="20">
        <v>17541425</v>
      </c>
    </row>
    <row r="39" spans="1:10" s="131" customFormat="1" ht="27">
      <c r="A39" s="14">
        <v>800</v>
      </c>
      <c r="B39" s="10" t="s">
        <v>14</v>
      </c>
      <c r="C39" s="10" t="s">
        <v>289</v>
      </c>
      <c r="D39" s="4">
        <v>240</v>
      </c>
      <c r="E39" s="8" t="s">
        <v>163</v>
      </c>
      <c r="F39" s="20">
        <v>10605885</v>
      </c>
      <c r="G39" s="3"/>
      <c r="H39" s="3"/>
      <c r="I39" s="20">
        <v>8105885</v>
      </c>
      <c r="J39" s="20">
        <v>6105885</v>
      </c>
    </row>
    <row r="40" spans="1:10" ht="90.75" customHeight="1">
      <c r="A40" s="14">
        <v>800</v>
      </c>
      <c r="B40" s="10" t="s">
        <v>14</v>
      </c>
      <c r="C40" s="10" t="s">
        <v>289</v>
      </c>
      <c r="D40" s="4">
        <v>850</v>
      </c>
      <c r="E40" s="8" t="s">
        <v>245</v>
      </c>
      <c r="F40" s="20">
        <v>23500</v>
      </c>
      <c r="I40" s="20">
        <v>23500</v>
      </c>
      <c r="J40" s="20">
        <v>23500</v>
      </c>
    </row>
    <row r="41" spans="1:10" ht="54.75">
      <c r="A41" s="14">
        <v>800</v>
      </c>
      <c r="B41" s="10" t="s">
        <v>14</v>
      </c>
      <c r="C41" s="10" t="s">
        <v>290</v>
      </c>
      <c r="D41" s="4"/>
      <c r="E41" s="8" t="s">
        <v>484</v>
      </c>
      <c r="F41" s="20">
        <f>F42</f>
        <v>1820000</v>
      </c>
      <c r="I41" s="20">
        <f>I42</f>
        <v>1896400</v>
      </c>
      <c r="J41" s="78">
        <f>J42</f>
        <v>1974100</v>
      </c>
    </row>
    <row r="42" spans="1:10" ht="27">
      <c r="A42" s="14">
        <v>800</v>
      </c>
      <c r="B42" s="10" t="s">
        <v>14</v>
      </c>
      <c r="C42" s="10" t="s">
        <v>290</v>
      </c>
      <c r="D42" s="4">
        <v>240</v>
      </c>
      <c r="E42" s="8" t="s">
        <v>163</v>
      </c>
      <c r="F42" s="20">
        <v>1820000</v>
      </c>
      <c r="I42" s="20">
        <v>1896400</v>
      </c>
      <c r="J42" s="78">
        <v>1974100</v>
      </c>
    </row>
    <row r="43" spans="1:10" ht="69">
      <c r="A43" s="14">
        <v>800</v>
      </c>
      <c r="B43" s="10" t="s">
        <v>14</v>
      </c>
      <c r="C43" s="10" t="s">
        <v>121</v>
      </c>
      <c r="D43" s="4"/>
      <c r="E43" s="8" t="s">
        <v>617</v>
      </c>
      <c r="F43" s="20">
        <f>F44</f>
        <v>350000</v>
      </c>
      <c r="I43" s="20">
        <f aca="true" t="shared" si="2" ref="I43:J45">I44</f>
        <v>353000</v>
      </c>
      <c r="J43" s="78">
        <f t="shared" si="2"/>
        <v>356000</v>
      </c>
    </row>
    <row r="44" spans="1:10" ht="41.25">
      <c r="A44" s="14">
        <v>800</v>
      </c>
      <c r="B44" s="10" t="s">
        <v>14</v>
      </c>
      <c r="C44" s="10" t="s">
        <v>122</v>
      </c>
      <c r="D44" s="4"/>
      <c r="E44" s="8" t="s">
        <v>473</v>
      </c>
      <c r="F44" s="20">
        <f>F45</f>
        <v>350000</v>
      </c>
      <c r="I44" s="20">
        <f t="shared" si="2"/>
        <v>353000</v>
      </c>
      <c r="J44" s="78">
        <f t="shared" si="2"/>
        <v>356000</v>
      </c>
    </row>
    <row r="45" spans="1:10" ht="41.25">
      <c r="A45" s="14">
        <v>800</v>
      </c>
      <c r="B45" s="10" t="s">
        <v>14</v>
      </c>
      <c r="C45" s="10" t="s">
        <v>246</v>
      </c>
      <c r="D45" s="4"/>
      <c r="E45" s="38" t="s">
        <v>171</v>
      </c>
      <c r="F45" s="20">
        <f>F46</f>
        <v>350000</v>
      </c>
      <c r="I45" s="20">
        <f t="shared" si="2"/>
        <v>353000</v>
      </c>
      <c r="J45" s="78">
        <f t="shared" si="2"/>
        <v>356000</v>
      </c>
    </row>
    <row r="46" spans="1:10" s="135" customFormat="1" ht="41.25">
      <c r="A46" s="14">
        <v>800</v>
      </c>
      <c r="B46" s="10" t="s">
        <v>14</v>
      </c>
      <c r="C46" s="10" t="s">
        <v>268</v>
      </c>
      <c r="D46" s="4"/>
      <c r="E46" s="8" t="s">
        <v>92</v>
      </c>
      <c r="F46" s="20">
        <f>F47+F48</f>
        <v>350000</v>
      </c>
      <c r="G46" s="3"/>
      <c r="H46" s="3"/>
      <c r="I46" s="20">
        <f>I47+I48</f>
        <v>353000</v>
      </c>
      <c r="J46" s="78">
        <f>J47+J48</f>
        <v>356000</v>
      </c>
    </row>
    <row r="47" spans="1:10" s="135" customFormat="1" ht="30.75">
      <c r="A47" s="14">
        <v>800</v>
      </c>
      <c r="B47" s="10" t="s">
        <v>14</v>
      </c>
      <c r="C47" s="10" t="s">
        <v>268</v>
      </c>
      <c r="D47" s="4">
        <v>120</v>
      </c>
      <c r="E47" s="24" t="s">
        <v>167</v>
      </c>
      <c r="F47" s="20">
        <v>287155</v>
      </c>
      <c r="G47" s="3"/>
      <c r="H47" s="3"/>
      <c r="I47" s="20">
        <v>290155</v>
      </c>
      <c r="J47" s="78">
        <v>293155</v>
      </c>
    </row>
    <row r="48" spans="1:10" s="135" customFormat="1" ht="27">
      <c r="A48" s="14">
        <v>800</v>
      </c>
      <c r="B48" s="10" t="s">
        <v>14</v>
      </c>
      <c r="C48" s="10" t="s">
        <v>268</v>
      </c>
      <c r="D48" s="4">
        <v>240</v>
      </c>
      <c r="E48" s="11" t="s">
        <v>163</v>
      </c>
      <c r="F48" s="20">
        <v>62845</v>
      </c>
      <c r="G48" s="3"/>
      <c r="H48" s="3"/>
      <c r="I48" s="20">
        <v>62845</v>
      </c>
      <c r="J48" s="78">
        <v>62845</v>
      </c>
    </row>
    <row r="49" spans="1:10" ht="14.25">
      <c r="A49" s="14">
        <v>800</v>
      </c>
      <c r="B49" s="10" t="s">
        <v>249</v>
      </c>
      <c r="C49" s="10"/>
      <c r="D49" s="4"/>
      <c r="E49" s="11" t="s">
        <v>250</v>
      </c>
      <c r="F49" s="20">
        <f>F50</f>
        <v>62300</v>
      </c>
      <c r="G49" s="57"/>
      <c r="H49" s="57"/>
      <c r="I49" s="20">
        <f aca="true" t="shared" si="3" ref="I49:J52">I50</f>
        <v>4200</v>
      </c>
      <c r="J49" s="78">
        <f t="shared" si="3"/>
        <v>3800</v>
      </c>
    </row>
    <row r="50" spans="1:10" ht="69">
      <c r="A50" s="14">
        <v>800</v>
      </c>
      <c r="B50" s="10" t="s">
        <v>249</v>
      </c>
      <c r="C50" s="10" t="s">
        <v>123</v>
      </c>
      <c r="D50" s="4"/>
      <c r="E50" s="59" t="s">
        <v>79</v>
      </c>
      <c r="F50" s="20">
        <f>F51</f>
        <v>62300</v>
      </c>
      <c r="G50" s="57"/>
      <c r="H50" s="57"/>
      <c r="I50" s="20">
        <f t="shared" si="3"/>
        <v>4200</v>
      </c>
      <c r="J50" s="78">
        <f t="shared" si="3"/>
        <v>3800</v>
      </c>
    </row>
    <row r="51" spans="1:10" ht="54.75">
      <c r="A51" s="14">
        <v>800</v>
      </c>
      <c r="B51" s="10" t="s">
        <v>249</v>
      </c>
      <c r="C51" s="10" t="s">
        <v>251</v>
      </c>
      <c r="D51" s="4"/>
      <c r="E51" s="60" t="s">
        <v>247</v>
      </c>
      <c r="F51" s="20">
        <f>F52</f>
        <v>62300</v>
      </c>
      <c r="G51" s="57"/>
      <c r="H51" s="57"/>
      <c r="I51" s="20">
        <f t="shared" si="3"/>
        <v>4200</v>
      </c>
      <c r="J51" s="78">
        <f t="shared" si="3"/>
        <v>3800</v>
      </c>
    </row>
    <row r="52" spans="1:10" ht="54.75">
      <c r="A52" s="14">
        <v>800</v>
      </c>
      <c r="B52" s="10" t="s">
        <v>249</v>
      </c>
      <c r="C52" s="10" t="s">
        <v>506</v>
      </c>
      <c r="D52" s="4"/>
      <c r="E52" s="61" t="s">
        <v>248</v>
      </c>
      <c r="F52" s="20">
        <f>F53</f>
        <v>62300</v>
      </c>
      <c r="G52" s="57"/>
      <c r="H52" s="57"/>
      <c r="I52" s="20">
        <f t="shared" si="3"/>
        <v>4200</v>
      </c>
      <c r="J52" s="78">
        <f t="shared" si="3"/>
        <v>3800</v>
      </c>
    </row>
    <row r="53" spans="1:10" ht="27">
      <c r="A53" s="14">
        <v>800</v>
      </c>
      <c r="B53" s="10" t="s">
        <v>249</v>
      </c>
      <c r="C53" s="10" t="s">
        <v>506</v>
      </c>
      <c r="D53" s="4">
        <v>240</v>
      </c>
      <c r="E53" s="59" t="s">
        <v>179</v>
      </c>
      <c r="F53" s="20">
        <v>62300</v>
      </c>
      <c r="G53" s="57"/>
      <c r="H53" s="57"/>
      <c r="I53" s="20">
        <v>4200</v>
      </c>
      <c r="J53" s="78">
        <v>3800</v>
      </c>
    </row>
    <row r="54" spans="1:10" ht="14.25">
      <c r="A54" s="14">
        <v>800</v>
      </c>
      <c r="B54" s="10" t="s">
        <v>21</v>
      </c>
      <c r="C54" s="10"/>
      <c r="D54" s="4"/>
      <c r="E54" s="8" t="s">
        <v>22</v>
      </c>
      <c r="F54" s="20">
        <f>F55</f>
        <v>300000</v>
      </c>
      <c r="I54" s="20">
        <f aca="true" t="shared" si="4" ref="I54:J56">I55</f>
        <v>300000</v>
      </c>
      <c r="J54" s="78">
        <f t="shared" si="4"/>
        <v>300000</v>
      </c>
    </row>
    <row r="55" spans="1:10" s="57" customFormat="1" ht="27">
      <c r="A55" s="14">
        <v>800</v>
      </c>
      <c r="B55" s="10" t="s">
        <v>21</v>
      </c>
      <c r="C55" s="10" t="s">
        <v>124</v>
      </c>
      <c r="D55" s="1" t="s">
        <v>5</v>
      </c>
      <c r="E55" s="8" t="s">
        <v>285</v>
      </c>
      <c r="F55" s="20">
        <f>F56</f>
        <v>300000</v>
      </c>
      <c r="G55" s="3"/>
      <c r="H55" s="3"/>
      <c r="I55" s="20">
        <f t="shared" si="4"/>
        <v>300000</v>
      </c>
      <c r="J55" s="78">
        <f t="shared" si="4"/>
        <v>300000</v>
      </c>
    </row>
    <row r="56" spans="1:10" s="57" customFormat="1" ht="14.25">
      <c r="A56" s="14">
        <v>800</v>
      </c>
      <c r="B56" s="10" t="s">
        <v>21</v>
      </c>
      <c r="C56" s="10" t="s">
        <v>291</v>
      </c>
      <c r="D56" s="5" t="s">
        <v>5</v>
      </c>
      <c r="E56" s="8" t="s">
        <v>23</v>
      </c>
      <c r="F56" s="20">
        <f>F57</f>
        <v>300000</v>
      </c>
      <c r="G56" s="3"/>
      <c r="H56" s="3"/>
      <c r="I56" s="20">
        <f t="shared" si="4"/>
        <v>300000</v>
      </c>
      <c r="J56" s="78">
        <f t="shared" si="4"/>
        <v>300000</v>
      </c>
    </row>
    <row r="57" spans="1:10" s="57" customFormat="1" ht="62.25" customHeight="1">
      <c r="A57" s="14">
        <v>800</v>
      </c>
      <c r="B57" s="10" t="s">
        <v>21</v>
      </c>
      <c r="C57" s="10" t="s">
        <v>291</v>
      </c>
      <c r="D57" s="47">
        <v>870</v>
      </c>
      <c r="E57" s="8" t="s">
        <v>85</v>
      </c>
      <c r="F57" s="20">
        <v>300000</v>
      </c>
      <c r="G57" s="3"/>
      <c r="H57" s="3"/>
      <c r="I57" s="20">
        <v>300000</v>
      </c>
      <c r="J57" s="78">
        <v>300000</v>
      </c>
    </row>
    <row r="58" spans="1:10" s="57" customFormat="1" ht="66.75" customHeight="1">
      <c r="A58" s="14">
        <v>800</v>
      </c>
      <c r="B58" s="10" t="s">
        <v>16</v>
      </c>
      <c r="C58" s="10"/>
      <c r="D58" s="9" t="s">
        <v>5</v>
      </c>
      <c r="E58" s="8" t="s">
        <v>17</v>
      </c>
      <c r="F58" s="20">
        <f>F59+F68</f>
        <v>493380</v>
      </c>
      <c r="G58" s="20"/>
      <c r="H58" s="20"/>
      <c r="I58" s="20">
        <f>I59+I68</f>
        <v>193000</v>
      </c>
      <c r="J58" s="20">
        <f>J59+J68</f>
        <v>193700</v>
      </c>
    </row>
    <row r="59" spans="1:10" s="57" customFormat="1" ht="78" customHeight="1">
      <c r="A59" s="14">
        <v>800</v>
      </c>
      <c r="B59" s="10" t="s">
        <v>16</v>
      </c>
      <c r="C59" s="10" t="s">
        <v>119</v>
      </c>
      <c r="D59" s="9"/>
      <c r="E59" s="8" t="s">
        <v>618</v>
      </c>
      <c r="F59" s="20">
        <f>F60+F65</f>
        <v>133380</v>
      </c>
      <c r="G59" s="20"/>
      <c r="H59" s="20"/>
      <c r="I59" s="20">
        <f>I60+I65</f>
        <v>133000</v>
      </c>
      <c r="J59" s="20">
        <f>J60+J65</f>
        <v>133700</v>
      </c>
    </row>
    <row r="60" spans="1:10" ht="69">
      <c r="A60" s="14">
        <v>800</v>
      </c>
      <c r="B60" s="10" t="s">
        <v>16</v>
      </c>
      <c r="C60" s="10" t="s">
        <v>125</v>
      </c>
      <c r="D60" s="9"/>
      <c r="E60" s="8" t="s">
        <v>80</v>
      </c>
      <c r="F60" s="20">
        <f>F61</f>
        <v>73380</v>
      </c>
      <c r="I60" s="20">
        <f>I61</f>
        <v>73000</v>
      </c>
      <c r="J60" s="78">
        <f>J61</f>
        <v>73700</v>
      </c>
    </row>
    <row r="61" spans="1:10" ht="54.75">
      <c r="A61" s="14">
        <v>800</v>
      </c>
      <c r="B61" s="10" t="s">
        <v>16</v>
      </c>
      <c r="C61" s="10" t="s">
        <v>174</v>
      </c>
      <c r="D61" s="9"/>
      <c r="E61" s="39" t="s">
        <v>173</v>
      </c>
      <c r="F61" s="20">
        <f>F62</f>
        <v>73380</v>
      </c>
      <c r="I61" s="20">
        <f>I62</f>
        <v>73000</v>
      </c>
      <c r="J61" s="78">
        <f>J62</f>
        <v>73700</v>
      </c>
    </row>
    <row r="62" spans="1:10" ht="69">
      <c r="A62" s="14">
        <v>800</v>
      </c>
      <c r="B62" s="10" t="s">
        <v>16</v>
      </c>
      <c r="C62" s="10" t="s">
        <v>269</v>
      </c>
      <c r="D62" s="9" t="s">
        <v>5</v>
      </c>
      <c r="E62" s="8" t="s">
        <v>84</v>
      </c>
      <c r="F62" s="20">
        <f>F63+F64</f>
        <v>73380</v>
      </c>
      <c r="G62" s="20"/>
      <c r="H62" s="20"/>
      <c r="I62" s="20">
        <f>I63+I64</f>
        <v>73000</v>
      </c>
      <c r="J62" s="20">
        <f>J63+J64</f>
        <v>73700</v>
      </c>
    </row>
    <row r="63" spans="1:10" s="135" customFormat="1" ht="94.5" customHeight="1">
      <c r="A63" s="14">
        <v>800</v>
      </c>
      <c r="B63" s="10" t="s">
        <v>16</v>
      </c>
      <c r="C63" s="10" t="s">
        <v>269</v>
      </c>
      <c r="D63" s="4">
        <v>120</v>
      </c>
      <c r="E63" s="24" t="s">
        <v>167</v>
      </c>
      <c r="F63" s="20">
        <v>44993</v>
      </c>
      <c r="G63" s="3"/>
      <c r="H63" s="3"/>
      <c r="I63" s="20">
        <v>44993</v>
      </c>
      <c r="J63" s="78">
        <v>45313</v>
      </c>
    </row>
    <row r="64" spans="1:10" s="135" customFormat="1" ht="75" customHeight="1">
      <c r="A64" s="14">
        <v>800</v>
      </c>
      <c r="B64" s="10" t="s">
        <v>16</v>
      </c>
      <c r="C64" s="10" t="s">
        <v>269</v>
      </c>
      <c r="D64" s="4">
        <v>240</v>
      </c>
      <c r="E64" s="8" t="s">
        <v>163</v>
      </c>
      <c r="F64" s="20">
        <v>28387</v>
      </c>
      <c r="G64" s="3"/>
      <c r="H64" s="3"/>
      <c r="I64" s="20">
        <v>28007</v>
      </c>
      <c r="J64" s="78">
        <v>28387</v>
      </c>
    </row>
    <row r="65" spans="1:10" ht="14.25">
      <c r="A65" s="14">
        <v>800</v>
      </c>
      <c r="B65" s="10" t="s">
        <v>16</v>
      </c>
      <c r="C65" s="10" t="s">
        <v>120</v>
      </c>
      <c r="D65" s="4"/>
      <c r="E65" s="8" t="s">
        <v>20</v>
      </c>
      <c r="F65" s="20">
        <f>F66</f>
        <v>60000</v>
      </c>
      <c r="G65" s="86"/>
      <c r="H65" s="86"/>
      <c r="I65" s="20">
        <f>I66</f>
        <v>60000</v>
      </c>
      <c r="J65" s="78">
        <f>J66</f>
        <v>60000</v>
      </c>
    </row>
    <row r="66" spans="1:10" ht="49.5" customHeight="1">
      <c r="A66" s="14">
        <v>800</v>
      </c>
      <c r="B66" s="10" t="s">
        <v>16</v>
      </c>
      <c r="C66" s="10" t="s">
        <v>293</v>
      </c>
      <c r="D66" s="4"/>
      <c r="E66" s="8" t="s">
        <v>292</v>
      </c>
      <c r="F66" s="20">
        <f>F67</f>
        <v>60000</v>
      </c>
      <c r="G66" s="86"/>
      <c r="H66" s="86"/>
      <c r="I66" s="20">
        <f>I67</f>
        <v>60000</v>
      </c>
      <c r="J66" s="78">
        <f>J67</f>
        <v>60000</v>
      </c>
    </row>
    <row r="67" spans="1:10" s="86" customFormat="1" ht="54" customHeight="1">
      <c r="A67" s="14">
        <v>800</v>
      </c>
      <c r="B67" s="10" t="s">
        <v>16</v>
      </c>
      <c r="C67" s="10" t="s">
        <v>293</v>
      </c>
      <c r="D67" s="4">
        <v>850</v>
      </c>
      <c r="E67" s="8" t="s">
        <v>245</v>
      </c>
      <c r="F67" s="20">
        <v>60000</v>
      </c>
      <c r="I67" s="20">
        <v>60000</v>
      </c>
      <c r="J67" s="78">
        <v>60000</v>
      </c>
    </row>
    <row r="68" spans="1:10" s="86" customFormat="1" ht="81.75" customHeight="1">
      <c r="A68" s="14">
        <v>800</v>
      </c>
      <c r="B68" s="10" t="s">
        <v>16</v>
      </c>
      <c r="C68" s="4">
        <v>1200000000</v>
      </c>
      <c r="D68" s="4"/>
      <c r="E68" s="8" t="s">
        <v>619</v>
      </c>
      <c r="F68" s="20">
        <f>F69</f>
        <v>360000</v>
      </c>
      <c r="G68" s="87"/>
      <c r="H68" s="87"/>
      <c r="I68" s="20">
        <f aca="true" t="shared" si="5" ref="I68:J71">I69</f>
        <v>60000</v>
      </c>
      <c r="J68" s="78">
        <f t="shared" si="5"/>
        <v>60000</v>
      </c>
    </row>
    <row r="69" spans="1:10" s="86" customFormat="1" ht="49.5" customHeight="1">
      <c r="A69" s="14">
        <v>800</v>
      </c>
      <c r="B69" s="10" t="s">
        <v>16</v>
      </c>
      <c r="C69" s="4">
        <v>1210000000</v>
      </c>
      <c r="D69" s="4"/>
      <c r="E69" s="8" t="s">
        <v>489</v>
      </c>
      <c r="F69" s="20">
        <f>F70+F73</f>
        <v>360000</v>
      </c>
      <c r="G69" s="87"/>
      <c r="H69" s="87"/>
      <c r="I69" s="20">
        <f t="shared" si="5"/>
        <v>60000</v>
      </c>
      <c r="J69" s="78">
        <f t="shared" si="5"/>
        <v>60000</v>
      </c>
    </row>
    <row r="70" spans="1:10" s="86" customFormat="1" ht="48.75" customHeight="1">
      <c r="A70" s="14">
        <v>800</v>
      </c>
      <c r="B70" s="10" t="s">
        <v>16</v>
      </c>
      <c r="C70" s="4">
        <v>1210300000</v>
      </c>
      <c r="D70" s="4"/>
      <c r="E70" s="40" t="s">
        <v>621</v>
      </c>
      <c r="F70" s="20">
        <f>F71</f>
        <v>60000</v>
      </c>
      <c r="G70" s="87"/>
      <c r="H70" s="87"/>
      <c r="I70" s="20">
        <f t="shared" si="5"/>
        <v>60000</v>
      </c>
      <c r="J70" s="78">
        <f t="shared" si="5"/>
        <v>60000</v>
      </c>
    </row>
    <row r="71" spans="1:10" s="86" customFormat="1" ht="83.25" customHeight="1">
      <c r="A71" s="14">
        <v>800</v>
      </c>
      <c r="B71" s="10" t="s">
        <v>16</v>
      </c>
      <c r="C71" s="4">
        <v>1210320320</v>
      </c>
      <c r="D71" s="4"/>
      <c r="E71" s="8" t="s">
        <v>93</v>
      </c>
      <c r="F71" s="20">
        <f>F72</f>
        <v>60000</v>
      </c>
      <c r="G71" s="87"/>
      <c r="H71" s="87"/>
      <c r="I71" s="20">
        <f t="shared" si="5"/>
        <v>60000</v>
      </c>
      <c r="J71" s="78">
        <f t="shared" si="5"/>
        <v>60000</v>
      </c>
    </row>
    <row r="72" spans="1:10" s="86" customFormat="1" ht="87.75" customHeight="1">
      <c r="A72" s="14">
        <v>800</v>
      </c>
      <c r="B72" s="10" t="s">
        <v>16</v>
      </c>
      <c r="C72" s="4">
        <v>1210320320</v>
      </c>
      <c r="D72" s="4">
        <v>240</v>
      </c>
      <c r="E72" s="8" t="s">
        <v>179</v>
      </c>
      <c r="F72" s="20">
        <v>60000</v>
      </c>
      <c r="G72" s="87"/>
      <c r="H72" s="87"/>
      <c r="I72" s="20">
        <v>60000</v>
      </c>
      <c r="J72" s="78">
        <v>60000</v>
      </c>
    </row>
    <row r="73" spans="1:10" s="171" customFormat="1" ht="45" customHeight="1">
      <c r="A73" s="14">
        <v>800</v>
      </c>
      <c r="B73" s="10" t="s">
        <v>16</v>
      </c>
      <c r="C73" s="4">
        <v>1210400000</v>
      </c>
      <c r="D73" s="4"/>
      <c r="E73" s="40" t="s">
        <v>622</v>
      </c>
      <c r="F73" s="20">
        <f>F74</f>
        <v>300000</v>
      </c>
      <c r="I73" s="20">
        <v>0</v>
      </c>
      <c r="J73" s="78">
        <v>0</v>
      </c>
    </row>
    <row r="74" spans="1:10" s="171" customFormat="1" ht="35.25" customHeight="1">
      <c r="A74" s="14">
        <v>800</v>
      </c>
      <c r="B74" s="10" t="s">
        <v>16</v>
      </c>
      <c r="C74" s="4">
        <v>1210420430</v>
      </c>
      <c r="D74" s="4"/>
      <c r="E74" s="177" t="s">
        <v>620</v>
      </c>
      <c r="F74" s="20">
        <f>F75</f>
        <v>300000</v>
      </c>
      <c r="I74" s="20">
        <v>0</v>
      </c>
      <c r="J74" s="78">
        <v>0</v>
      </c>
    </row>
    <row r="75" spans="1:10" s="171" customFormat="1" ht="51.75" customHeight="1">
      <c r="A75" s="14">
        <v>800</v>
      </c>
      <c r="B75" s="10" t="s">
        <v>16</v>
      </c>
      <c r="C75" s="4">
        <v>1210420430</v>
      </c>
      <c r="D75" s="4">
        <v>240</v>
      </c>
      <c r="E75" s="8" t="s">
        <v>179</v>
      </c>
      <c r="F75" s="20">
        <v>300000</v>
      </c>
      <c r="I75" s="20">
        <v>0</v>
      </c>
      <c r="J75" s="78">
        <v>0</v>
      </c>
    </row>
    <row r="76" spans="1:10" s="87" customFormat="1" ht="47.25" customHeight="1">
      <c r="A76" s="14">
        <v>800</v>
      </c>
      <c r="B76" s="10" t="s">
        <v>299</v>
      </c>
      <c r="C76" s="4"/>
      <c r="D76" s="4"/>
      <c r="E76" s="8" t="s">
        <v>294</v>
      </c>
      <c r="F76" s="20">
        <f>F77</f>
        <v>509300</v>
      </c>
      <c r="G76" s="89"/>
      <c r="H76" s="89"/>
      <c r="I76" s="20">
        <f aca="true" t="shared" si="6" ref="I76:J80">I77</f>
        <v>533400</v>
      </c>
      <c r="J76" s="78">
        <f t="shared" si="6"/>
        <v>559600</v>
      </c>
    </row>
    <row r="77" spans="1:10" s="87" customFormat="1" ht="47.25" customHeight="1">
      <c r="A77" s="14">
        <v>800</v>
      </c>
      <c r="B77" s="10" t="s">
        <v>300</v>
      </c>
      <c r="C77" s="4"/>
      <c r="D77" s="4"/>
      <c r="E77" s="8" t="s">
        <v>295</v>
      </c>
      <c r="F77" s="20">
        <f>F78</f>
        <v>509300</v>
      </c>
      <c r="G77" s="88"/>
      <c r="H77" s="88"/>
      <c r="I77" s="20">
        <f t="shared" si="6"/>
        <v>533400</v>
      </c>
      <c r="J77" s="78">
        <f t="shared" si="6"/>
        <v>559600</v>
      </c>
    </row>
    <row r="78" spans="1:10" s="87" customFormat="1" ht="76.5" customHeight="1">
      <c r="A78" s="14">
        <v>800</v>
      </c>
      <c r="B78" s="10" t="s">
        <v>300</v>
      </c>
      <c r="C78" s="10" t="s">
        <v>119</v>
      </c>
      <c r="D78" s="4"/>
      <c r="E78" s="8" t="s">
        <v>623</v>
      </c>
      <c r="F78" s="20">
        <f>F79</f>
        <v>509300</v>
      </c>
      <c r="G78" s="88"/>
      <c r="H78" s="88"/>
      <c r="I78" s="20">
        <f t="shared" si="6"/>
        <v>533400</v>
      </c>
      <c r="J78" s="78">
        <f t="shared" si="6"/>
        <v>559600</v>
      </c>
    </row>
    <row r="79" spans="1:10" s="87" customFormat="1" ht="47.25" customHeight="1">
      <c r="A79" s="14">
        <v>800</v>
      </c>
      <c r="B79" s="10" t="s">
        <v>300</v>
      </c>
      <c r="C79" s="10" t="s">
        <v>301</v>
      </c>
      <c r="D79" s="4"/>
      <c r="E79" s="90" t="s">
        <v>296</v>
      </c>
      <c r="F79" s="20">
        <f>F80</f>
        <v>509300</v>
      </c>
      <c r="G79" s="88"/>
      <c r="H79" s="88"/>
      <c r="I79" s="20">
        <f t="shared" si="6"/>
        <v>533400</v>
      </c>
      <c r="J79" s="78">
        <f t="shared" si="6"/>
        <v>559600</v>
      </c>
    </row>
    <row r="80" spans="1:10" s="87" customFormat="1" ht="47.25" customHeight="1">
      <c r="A80" s="14">
        <v>800</v>
      </c>
      <c r="B80" s="10" t="s">
        <v>300</v>
      </c>
      <c r="C80" s="10" t="s">
        <v>302</v>
      </c>
      <c r="D80" s="4"/>
      <c r="E80" s="8" t="s">
        <v>297</v>
      </c>
      <c r="F80" s="20">
        <f>F81</f>
        <v>509300</v>
      </c>
      <c r="G80" s="88"/>
      <c r="H80" s="88"/>
      <c r="I80" s="20">
        <f t="shared" si="6"/>
        <v>533400</v>
      </c>
      <c r="J80" s="78">
        <f t="shared" si="6"/>
        <v>559600</v>
      </c>
    </row>
    <row r="81" spans="1:10" s="87" customFormat="1" ht="89.25" customHeight="1">
      <c r="A81" s="14">
        <v>800</v>
      </c>
      <c r="B81" s="10" t="s">
        <v>300</v>
      </c>
      <c r="C81" s="10" t="s">
        <v>303</v>
      </c>
      <c r="D81" s="4"/>
      <c r="E81" s="8" t="s">
        <v>298</v>
      </c>
      <c r="F81" s="20">
        <f>F82+F83</f>
        <v>509300</v>
      </c>
      <c r="G81" s="88"/>
      <c r="H81" s="88"/>
      <c r="I81" s="20">
        <f>I82+I83</f>
        <v>533400</v>
      </c>
      <c r="J81" s="78">
        <f>J82+J83</f>
        <v>559600</v>
      </c>
    </row>
    <row r="82" spans="1:10" s="89" customFormat="1" ht="57.75" customHeight="1">
      <c r="A82" s="14">
        <v>800</v>
      </c>
      <c r="B82" s="10" t="s">
        <v>300</v>
      </c>
      <c r="C82" s="10" t="s">
        <v>303</v>
      </c>
      <c r="D82" s="4">
        <v>120</v>
      </c>
      <c r="E82" s="8" t="s">
        <v>167</v>
      </c>
      <c r="F82" s="20">
        <v>425504</v>
      </c>
      <c r="G82" s="88"/>
      <c r="H82" s="88"/>
      <c r="I82" s="20">
        <v>449604</v>
      </c>
      <c r="J82" s="78">
        <v>475804</v>
      </c>
    </row>
    <row r="83" spans="1:10" s="88" customFormat="1" ht="30.75" customHeight="1">
      <c r="A83" s="14">
        <v>800</v>
      </c>
      <c r="B83" s="10" t="s">
        <v>300</v>
      </c>
      <c r="C83" s="10" t="s">
        <v>303</v>
      </c>
      <c r="D83" s="4">
        <v>240</v>
      </c>
      <c r="E83" s="8" t="s">
        <v>179</v>
      </c>
      <c r="F83" s="20">
        <v>83796</v>
      </c>
      <c r="I83" s="20">
        <v>83796</v>
      </c>
      <c r="J83" s="78">
        <v>83796</v>
      </c>
    </row>
    <row r="84" spans="1:10" s="88" customFormat="1" ht="74.25" customHeight="1">
      <c r="A84" s="14">
        <v>800</v>
      </c>
      <c r="B84" s="10" t="s">
        <v>24</v>
      </c>
      <c r="C84" s="4"/>
      <c r="D84" s="18"/>
      <c r="E84" s="8" t="s">
        <v>25</v>
      </c>
      <c r="F84" s="20">
        <f>F85+F91</f>
        <v>2147930</v>
      </c>
      <c r="G84" s="35"/>
      <c r="H84" s="3"/>
      <c r="I84" s="20">
        <f>I85+I91</f>
        <v>2066630</v>
      </c>
      <c r="J84" s="78">
        <f>J85+J91</f>
        <v>2066630</v>
      </c>
    </row>
    <row r="85" spans="1:10" s="88" customFormat="1" ht="47.25" customHeight="1">
      <c r="A85" s="14">
        <v>800</v>
      </c>
      <c r="B85" s="10" t="s">
        <v>26</v>
      </c>
      <c r="C85" s="4"/>
      <c r="D85" s="18"/>
      <c r="E85" s="8" t="s">
        <v>27</v>
      </c>
      <c r="F85" s="20">
        <f>F86</f>
        <v>461400</v>
      </c>
      <c r="G85" s="3"/>
      <c r="H85" s="3"/>
      <c r="I85" s="20">
        <f aca="true" t="shared" si="7" ref="I85:J89">I86</f>
        <v>380100</v>
      </c>
      <c r="J85" s="78">
        <f t="shared" si="7"/>
        <v>380100</v>
      </c>
    </row>
    <row r="86" spans="1:10" s="88" customFormat="1" ht="74.25" customHeight="1">
      <c r="A86" s="14">
        <v>800</v>
      </c>
      <c r="B86" s="10" t="s">
        <v>26</v>
      </c>
      <c r="C86" s="10" t="s">
        <v>119</v>
      </c>
      <c r="D86" s="18"/>
      <c r="E86" s="8" t="s">
        <v>624</v>
      </c>
      <c r="F86" s="20">
        <f>F87</f>
        <v>461400</v>
      </c>
      <c r="G86" s="3"/>
      <c r="H86" s="3"/>
      <c r="I86" s="20">
        <f t="shared" si="7"/>
        <v>380100</v>
      </c>
      <c r="J86" s="78">
        <f t="shared" si="7"/>
        <v>380100</v>
      </c>
    </row>
    <row r="87" spans="1:10" s="88" customFormat="1" ht="85.5" customHeight="1">
      <c r="A87" s="14">
        <v>800</v>
      </c>
      <c r="B87" s="10" t="s">
        <v>26</v>
      </c>
      <c r="C87" s="10" t="s">
        <v>123</v>
      </c>
      <c r="D87" s="9"/>
      <c r="E87" s="8" t="s">
        <v>79</v>
      </c>
      <c r="F87" s="20">
        <f>F88</f>
        <v>461400</v>
      </c>
      <c r="G87" s="3"/>
      <c r="H87" s="3"/>
      <c r="I87" s="20">
        <f t="shared" si="7"/>
        <v>380100</v>
      </c>
      <c r="J87" s="78">
        <f t="shared" si="7"/>
        <v>380100</v>
      </c>
    </row>
    <row r="88" spans="1:10" s="88" customFormat="1" ht="47.25" customHeight="1">
      <c r="A88" s="14">
        <v>800</v>
      </c>
      <c r="B88" s="10" t="s">
        <v>26</v>
      </c>
      <c r="C88" s="10" t="s">
        <v>244</v>
      </c>
      <c r="D88" s="9"/>
      <c r="E88" s="39" t="s">
        <v>175</v>
      </c>
      <c r="F88" s="20">
        <f>F89</f>
        <v>461400</v>
      </c>
      <c r="G88" s="3"/>
      <c r="H88" s="3"/>
      <c r="I88" s="20">
        <f t="shared" si="7"/>
        <v>380100</v>
      </c>
      <c r="J88" s="78">
        <f t="shared" si="7"/>
        <v>380100</v>
      </c>
    </row>
    <row r="89" spans="1:10" s="88" customFormat="1" ht="90.75" customHeight="1">
      <c r="A89" s="14">
        <v>800</v>
      </c>
      <c r="B89" s="10" t="s">
        <v>26</v>
      </c>
      <c r="C89" s="10" t="s">
        <v>304</v>
      </c>
      <c r="D89" s="18"/>
      <c r="E89" s="8" t="s">
        <v>81</v>
      </c>
      <c r="F89" s="20">
        <f>F90</f>
        <v>461400</v>
      </c>
      <c r="G89" s="3"/>
      <c r="H89" s="3"/>
      <c r="I89" s="20">
        <f t="shared" si="7"/>
        <v>380100</v>
      </c>
      <c r="J89" s="78">
        <f t="shared" si="7"/>
        <v>380100</v>
      </c>
    </row>
    <row r="90" spans="1:10" ht="80.25" customHeight="1">
      <c r="A90" s="14">
        <v>800</v>
      </c>
      <c r="B90" s="10" t="s">
        <v>26</v>
      </c>
      <c r="C90" s="10" t="s">
        <v>304</v>
      </c>
      <c r="D90" s="19">
        <v>120</v>
      </c>
      <c r="E90" s="24" t="s">
        <v>167</v>
      </c>
      <c r="F90" s="20">
        <v>461400</v>
      </c>
      <c r="I90" s="20">
        <v>380100</v>
      </c>
      <c r="J90" s="78">
        <v>380100</v>
      </c>
    </row>
    <row r="91" spans="1:10" s="171" customFormat="1" ht="49.5" customHeight="1">
      <c r="A91" s="14">
        <v>800</v>
      </c>
      <c r="B91" s="10" t="s">
        <v>425</v>
      </c>
      <c r="C91" s="10"/>
      <c r="D91" s="19"/>
      <c r="E91" s="8" t="s">
        <v>539</v>
      </c>
      <c r="F91" s="20">
        <f>F92</f>
        <v>1686530</v>
      </c>
      <c r="I91" s="20">
        <f aca="true" t="shared" si="8" ref="I91:J95">I92</f>
        <v>1686530</v>
      </c>
      <c r="J91" s="78">
        <f t="shared" si="8"/>
        <v>1686530</v>
      </c>
    </row>
    <row r="92" spans="1:10" s="171" customFormat="1" ht="80.25" customHeight="1">
      <c r="A92" s="14">
        <v>800</v>
      </c>
      <c r="B92" s="10" t="s">
        <v>425</v>
      </c>
      <c r="C92" s="10" t="s">
        <v>121</v>
      </c>
      <c r="D92" s="19"/>
      <c r="E92" s="8" t="s">
        <v>623</v>
      </c>
      <c r="F92" s="20">
        <f>F93</f>
        <v>1686530</v>
      </c>
      <c r="I92" s="20">
        <f t="shared" si="8"/>
        <v>1686530</v>
      </c>
      <c r="J92" s="78">
        <f t="shared" si="8"/>
        <v>1686530</v>
      </c>
    </row>
    <row r="93" spans="1:10" s="171" customFormat="1" ht="36" customHeight="1">
      <c r="A93" s="14">
        <v>800</v>
      </c>
      <c r="B93" s="10" t="s">
        <v>425</v>
      </c>
      <c r="C93" s="10" t="s">
        <v>427</v>
      </c>
      <c r="D93" s="19"/>
      <c r="E93" s="40" t="s">
        <v>625</v>
      </c>
      <c r="F93" s="20">
        <f>F94</f>
        <v>1686530</v>
      </c>
      <c r="I93" s="20">
        <f t="shared" si="8"/>
        <v>1686530</v>
      </c>
      <c r="J93" s="78">
        <f t="shared" si="8"/>
        <v>1686530</v>
      </c>
    </row>
    <row r="94" spans="1:10" s="171" customFormat="1" ht="37.5" customHeight="1">
      <c r="A94" s="14">
        <v>800</v>
      </c>
      <c r="B94" s="10" t="s">
        <v>425</v>
      </c>
      <c r="C94" s="10" t="s">
        <v>428</v>
      </c>
      <c r="D94" s="19"/>
      <c r="E94" s="8" t="s">
        <v>626</v>
      </c>
      <c r="F94" s="20">
        <f>F95</f>
        <v>1686530</v>
      </c>
      <c r="I94" s="20">
        <f t="shared" si="8"/>
        <v>1686530</v>
      </c>
      <c r="J94" s="78">
        <f t="shared" si="8"/>
        <v>1686530</v>
      </c>
    </row>
    <row r="95" spans="1:10" s="171" customFormat="1" ht="38.25" customHeight="1">
      <c r="A95" s="14">
        <v>800</v>
      </c>
      <c r="B95" s="10" t="s">
        <v>425</v>
      </c>
      <c r="C95" s="10" t="s">
        <v>627</v>
      </c>
      <c r="D95" s="19"/>
      <c r="E95" s="40" t="s">
        <v>426</v>
      </c>
      <c r="F95" s="20">
        <f>F96</f>
        <v>1686530</v>
      </c>
      <c r="I95" s="20">
        <f t="shared" si="8"/>
        <v>1686530</v>
      </c>
      <c r="J95" s="78">
        <f t="shared" si="8"/>
        <v>1686530</v>
      </c>
    </row>
    <row r="96" spans="1:10" s="171" customFormat="1" ht="41.25" customHeight="1">
      <c r="A96" s="14">
        <v>800</v>
      </c>
      <c r="B96" s="10" t="s">
        <v>425</v>
      </c>
      <c r="C96" s="10" t="s">
        <v>627</v>
      </c>
      <c r="D96" s="4">
        <v>240</v>
      </c>
      <c r="E96" s="8" t="s">
        <v>179</v>
      </c>
      <c r="F96" s="20">
        <v>1686530</v>
      </c>
      <c r="I96" s="20">
        <v>1686530</v>
      </c>
      <c r="J96" s="78">
        <v>1686530</v>
      </c>
    </row>
    <row r="97" spans="1:10" s="164" customFormat="1" ht="65.25" customHeight="1">
      <c r="A97" s="14">
        <v>800</v>
      </c>
      <c r="B97" s="10" t="s">
        <v>28</v>
      </c>
      <c r="C97" s="10"/>
      <c r="D97" s="19"/>
      <c r="E97" s="8" t="s">
        <v>29</v>
      </c>
      <c r="F97" s="20">
        <f>F98+F110+F132</f>
        <v>39764470</v>
      </c>
      <c r="G97" s="20"/>
      <c r="H97" s="20"/>
      <c r="I97" s="20">
        <f>I98+I110+I132</f>
        <v>41235030</v>
      </c>
      <c r="J97" s="20">
        <f>J98+J110+J132</f>
        <v>42688360</v>
      </c>
    </row>
    <row r="98" spans="1:10" s="164" customFormat="1" ht="65.25" customHeight="1">
      <c r="A98" s="14">
        <v>800</v>
      </c>
      <c r="B98" s="10" t="s">
        <v>30</v>
      </c>
      <c r="C98" s="10"/>
      <c r="D98" s="19"/>
      <c r="E98" s="8" t="s">
        <v>31</v>
      </c>
      <c r="F98" s="20">
        <f>F99</f>
        <v>5958800</v>
      </c>
      <c r="G98" s="3"/>
      <c r="H98" s="3"/>
      <c r="I98" s="20">
        <f>I99+I107</f>
        <v>5976400</v>
      </c>
      <c r="J98" s="78">
        <f>J99+J107</f>
        <v>5994000</v>
      </c>
    </row>
    <row r="99" spans="1:10" s="164" customFormat="1" ht="81" customHeight="1">
      <c r="A99" s="14">
        <v>800</v>
      </c>
      <c r="B99" s="10" t="s">
        <v>30</v>
      </c>
      <c r="C99" s="10" t="s">
        <v>126</v>
      </c>
      <c r="D99" s="19"/>
      <c r="E99" s="8" t="s">
        <v>632</v>
      </c>
      <c r="F99" s="20">
        <f>F100</f>
        <v>5958800</v>
      </c>
      <c r="G99" s="20"/>
      <c r="H99" s="20"/>
      <c r="I99" s="20">
        <f>I100</f>
        <v>5826400</v>
      </c>
      <c r="J99" s="20">
        <f>J100</f>
        <v>5844000</v>
      </c>
    </row>
    <row r="100" spans="1:10" s="135" customFormat="1" ht="45.75" customHeight="1">
      <c r="A100" s="14">
        <v>800</v>
      </c>
      <c r="B100" s="10" t="s">
        <v>30</v>
      </c>
      <c r="C100" s="10" t="s">
        <v>127</v>
      </c>
      <c r="D100" s="19"/>
      <c r="E100" s="8" t="s">
        <v>446</v>
      </c>
      <c r="F100" s="20">
        <f>F101+F104+F107</f>
        <v>5958800</v>
      </c>
      <c r="G100" s="3"/>
      <c r="H100" s="3"/>
      <c r="I100" s="20">
        <f>I101+I104</f>
        <v>5826400</v>
      </c>
      <c r="J100" s="78">
        <f>J101+J104</f>
        <v>5844000</v>
      </c>
    </row>
    <row r="101" spans="1:10" s="135" customFormat="1" ht="45.75" customHeight="1">
      <c r="A101" s="14">
        <v>800</v>
      </c>
      <c r="B101" s="10" t="s">
        <v>30</v>
      </c>
      <c r="C101" s="10" t="s">
        <v>180</v>
      </c>
      <c r="D101" s="19"/>
      <c r="E101" s="132" t="s">
        <v>447</v>
      </c>
      <c r="F101" s="20">
        <f>F102</f>
        <v>1161700</v>
      </c>
      <c r="G101" s="3"/>
      <c r="H101" s="3"/>
      <c r="I101" s="20">
        <f>I102</f>
        <v>1165200</v>
      </c>
      <c r="J101" s="78">
        <f>J102</f>
        <v>1168800</v>
      </c>
    </row>
    <row r="102" spans="1:10" s="135" customFormat="1" ht="87.75" customHeight="1">
      <c r="A102" s="14">
        <v>800</v>
      </c>
      <c r="B102" s="10" t="s">
        <v>30</v>
      </c>
      <c r="C102" s="10" t="s">
        <v>305</v>
      </c>
      <c r="D102" s="19"/>
      <c r="E102" s="8" t="s">
        <v>474</v>
      </c>
      <c r="F102" s="20">
        <f>F103</f>
        <v>1161700</v>
      </c>
      <c r="G102" s="3"/>
      <c r="H102" s="3"/>
      <c r="I102" s="20">
        <f>I103</f>
        <v>1165200</v>
      </c>
      <c r="J102" s="78">
        <f>J103</f>
        <v>1168800</v>
      </c>
    </row>
    <row r="103" spans="1:10" ht="27">
      <c r="A103" s="14">
        <v>800</v>
      </c>
      <c r="B103" s="10" t="s">
        <v>30</v>
      </c>
      <c r="C103" s="10" t="s">
        <v>305</v>
      </c>
      <c r="D103" s="19">
        <v>240</v>
      </c>
      <c r="E103" s="8" t="s">
        <v>179</v>
      </c>
      <c r="F103" s="20">
        <v>1161700</v>
      </c>
      <c r="I103" s="20">
        <v>1165200</v>
      </c>
      <c r="J103" s="78">
        <v>1168800</v>
      </c>
    </row>
    <row r="104" spans="1:10" ht="41.25">
      <c r="A104" s="14">
        <v>800</v>
      </c>
      <c r="B104" s="10" t="s">
        <v>30</v>
      </c>
      <c r="C104" s="10" t="s">
        <v>306</v>
      </c>
      <c r="D104" s="19"/>
      <c r="E104" s="8" t="s">
        <v>308</v>
      </c>
      <c r="F104" s="20">
        <f>F105</f>
        <v>4647100</v>
      </c>
      <c r="G104" s="89"/>
      <c r="H104" s="89"/>
      <c r="I104" s="20">
        <f>I105</f>
        <v>4661200</v>
      </c>
      <c r="J104" s="78">
        <f>J105</f>
        <v>4675200</v>
      </c>
    </row>
    <row r="105" spans="1:10" ht="41.25">
      <c r="A105" s="14">
        <v>800</v>
      </c>
      <c r="B105" s="10" t="s">
        <v>30</v>
      </c>
      <c r="C105" s="10" t="s">
        <v>307</v>
      </c>
      <c r="D105" s="19"/>
      <c r="E105" s="8" t="s">
        <v>309</v>
      </c>
      <c r="F105" s="20">
        <f>F106</f>
        <v>4647100</v>
      </c>
      <c r="G105" s="89"/>
      <c r="H105" s="89"/>
      <c r="I105" s="20">
        <f>I106</f>
        <v>4661200</v>
      </c>
      <c r="J105" s="78">
        <f>J106</f>
        <v>4675200</v>
      </c>
    </row>
    <row r="106" spans="1:10" ht="27">
      <c r="A106" s="14">
        <v>800</v>
      </c>
      <c r="B106" s="10" t="s">
        <v>30</v>
      </c>
      <c r="C106" s="10" t="s">
        <v>307</v>
      </c>
      <c r="D106" s="19">
        <v>240</v>
      </c>
      <c r="E106" s="8" t="s">
        <v>179</v>
      </c>
      <c r="F106" s="20">
        <v>4647100</v>
      </c>
      <c r="G106" s="89"/>
      <c r="H106" s="89"/>
      <c r="I106" s="20">
        <v>4661200</v>
      </c>
      <c r="J106" s="78">
        <v>4675200</v>
      </c>
    </row>
    <row r="107" spans="1:10" s="171" customFormat="1" ht="41.25">
      <c r="A107" s="14">
        <v>800</v>
      </c>
      <c r="B107" s="10" t="s">
        <v>30</v>
      </c>
      <c r="C107" s="10" t="s">
        <v>628</v>
      </c>
      <c r="D107" s="19"/>
      <c r="E107" s="8" t="s">
        <v>630</v>
      </c>
      <c r="F107" s="20">
        <f>F108</f>
        <v>150000</v>
      </c>
      <c r="I107" s="20">
        <f>I108</f>
        <v>150000</v>
      </c>
      <c r="J107" s="78">
        <f>J108</f>
        <v>150000</v>
      </c>
    </row>
    <row r="108" spans="1:10" s="171" customFormat="1" ht="69">
      <c r="A108" s="14">
        <v>800</v>
      </c>
      <c r="B108" s="10" t="s">
        <v>30</v>
      </c>
      <c r="C108" s="10" t="s">
        <v>629</v>
      </c>
      <c r="D108" s="19"/>
      <c r="E108" s="8" t="s">
        <v>631</v>
      </c>
      <c r="F108" s="20">
        <f>F109</f>
        <v>150000</v>
      </c>
      <c r="I108" s="20">
        <f>I109</f>
        <v>150000</v>
      </c>
      <c r="J108" s="78">
        <f>J109</f>
        <v>150000</v>
      </c>
    </row>
    <row r="109" spans="1:10" s="171" customFormat="1" ht="54.75">
      <c r="A109" s="14">
        <v>800</v>
      </c>
      <c r="B109" s="10" t="s">
        <v>30</v>
      </c>
      <c r="C109" s="10" t="s">
        <v>629</v>
      </c>
      <c r="D109" s="19">
        <v>810</v>
      </c>
      <c r="E109" s="8" t="s">
        <v>606</v>
      </c>
      <c r="F109" s="20">
        <v>150000</v>
      </c>
      <c r="I109" s="20">
        <v>150000</v>
      </c>
      <c r="J109" s="78">
        <v>150000</v>
      </c>
    </row>
    <row r="110" spans="1:10" ht="14.25">
      <c r="A110" s="14">
        <v>800</v>
      </c>
      <c r="B110" s="10" t="s">
        <v>32</v>
      </c>
      <c r="C110" s="10"/>
      <c r="D110" s="19"/>
      <c r="E110" s="8" t="s">
        <v>33</v>
      </c>
      <c r="F110" s="20">
        <f>F111</f>
        <v>33154670</v>
      </c>
      <c r="G110" s="20">
        <f aca="true" t="shared" si="9" ref="G110:J111">G111</f>
        <v>0</v>
      </c>
      <c r="H110" s="20">
        <f t="shared" si="9"/>
        <v>0</v>
      </c>
      <c r="I110" s="20">
        <f t="shared" si="9"/>
        <v>34739630</v>
      </c>
      <c r="J110" s="20">
        <f t="shared" si="9"/>
        <v>36175360</v>
      </c>
    </row>
    <row r="111" spans="1:10" ht="69">
      <c r="A111" s="14">
        <v>800</v>
      </c>
      <c r="B111" s="10" t="s">
        <v>32</v>
      </c>
      <c r="C111" s="10" t="s">
        <v>126</v>
      </c>
      <c r="D111" s="19"/>
      <c r="E111" s="8" t="s">
        <v>633</v>
      </c>
      <c r="F111" s="20">
        <f>F112</f>
        <v>33154670</v>
      </c>
      <c r="G111" s="20">
        <f t="shared" si="9"/>
        <v>0</v>
      </c>
      <c r="H111" s="20">
        <f t="shared" si="9"/>
        <v>0</v>
      </c>
      <c r="I111" s="20">
        <f t="shared" si="9"/>
        <v>34739630</v>
      </c>
      <c r="J111" s="20">
        <f t="shared" si="9"/>
        <v>36175360</v>
      </c>
    </row>
    <row r="112" spans="1:10" ht="41.25">
      <c r="A112" s="14">
        <v>800</v>
      </c>
      <c r="B112" s="10" t="s">
        <v>32</v>
      </c>
      <c r="C112" s="10" t="s">
        <v>128</v>
      </c>
      <c r="D112" s="19"/>
      <c r="E112" s="8" t="s">
        <v>448</v>
      </c>
      <c r="F112" s="20">
        <f>F113+F122+F127</f>
        <v>33154670</v>
      </c>
      <c r="G112" s="20">
        <f>G113+G122+G127</f>
        <v>0</v>
      </c>
      <c r="H112" s="20">
        <f>H113+H122+H127</f>
        <v>0</v>
      </c>
      <c r="I112" s="20">
        <f>I113+I122+I127</f>
        <v>34739630</v>
      </c>
      <c r="J112" s="20">
        <f>J113+J122+J127</f>
        <v>36175360</v>
      </c>
    </row>
    <row r="113" spans="1:10" s="89" customFormat="1" ht="27">
      <c r="A113" s="14">
        <v>800</v>
      </c>
      <c r="B113" s="10" t="s">
        <v>32</v>
      </c>
      <c r="C113" s="10" t="s">
        <v>182</v>
      </c>
      <c r="D113" s="19"/>
      <c r="E113" s="42" t="s">
        <v>181</v>
      </c>
      <c r="F113" s="20">
        <f>F114+F116+F118+F120</f>
        <v>21696170</v>
      </c>
      <c r="G113" s="20">
        <f>G114+G116+G118+G120</f>
        <v>0</v>
      </c>
      <c r="H113" s="20">
        <f>H114+H116+H118+H120</f>
        <v>0</v>
      </c>
      <c r="I113" s="20">
        <f>I114+I116+I118+I120</f>
        <v>22813030</v>
      </c>
      <c r="J113" s="20">
        <f>J114+J116+J118+J120</f>
        <v>23802760</v>
      </c>
    </row>
    <row r="114" spans="1:10" s="89" customFormat="1" ht="14.25">
      <c r="A114" s="14">
        <v>800</v>
      </c>
      <c r="B114" s="10" t="s">
        <v>32</v>
      </c>
      <c r="C114" s="10" t="s">
        <v>310</v>
      </c>
      <c r="D114" s="19"/>
      <c r="E114" s="8" t="s">
        <v>110</v>
      </c>
      <c r="F114" s="20">
        <f>F115</f>
        <v>10799970</v>
      </c>
      <c r="G114" s="3"/>
      <c r="H114" s="3"/>
      <c r="I114" s="20">
        <f>I115</f>
        <v>11507930</v>
      </c>
      <c r="J114" s="78">
        <f>J115</f>
        <v>12071360</v>
      </c>
    </row>
    <row r="115" spans="1:10" s="89" customFormat="1" ht="44.25" customHeight="1">
      <c r="A115" s="14">
        <v>800</v>
      </c>
      <c r="B115" s="10" t="s">
        <v>32</v>
      </c>
      <c r="C115" s="10" t="s">
        <v>310</v>
      </c>
      <c r="D115" s="19">
        <v>240</v>
      </c>
      <c r="E115" s="8" t="s">
        <v>163</v>
      </c>
      <c r="F115" s="20">
        <v>10799970</v>
      </c>
      <c r="G115" s="3"/>
      <c r="H115" s="3"/>
      <c r="I115" s="20">
        <v>11507930</v>
      </c>
      <c r="J115" s="78">
        <v>12071360</v>
      </c>
    </row>
    <row r="116" spans="1:10" ht="41.25">
      <c r="A116" s="14">
        <v>800</v>
      </c>
      <c r="B116" s="10" t="s">
        <v>32</v>
      </c>
      <c r="C116" s="10" t="s">
        <v>270</v>
      </c>
      <c r="D116" s="19"/>
      <c r="E116" s="8" t="s">
        <v>239</v>
      </c>
      <c r="F116" s="20">
        <f>F117</f>
        <v>10224600</v>
      </c>
      <c r="I116" s="20">
        <f>I117</f>
        <v>10633500</v>
      </c>
      <c r="J116" s="78">
        <f>J117</f>
        <v>11058900</v>
      </c>
    </row>
    <row r="117" spans="1:10" ht="30.75" customHeight="1">
      <c r="A117" s="14">
        <v>800</v>
      </c>
      <c r="B117" s="10" t="s">
        <v>32</v>
      </c>
      <c r="C117" s="10" t="s">
        <v>270</v>
      </c>
      <c r="D117" s="19">
        <v>240</v>
      </c>
      <c r="E117" s="8" t="s">
        <v>163</v>
      </c>
      <c r="F117" s="20">
        <v>10224600</v>
      </c>
      <c r="I117" s="20">
        <v>10633500</v>
      </c>
      <c r="J117" s="78">
        <v>11058900</v>
      </c>
    </row>
    <row r="118" spans="1:10" ht="41.25">
      <c r="A118" s="14">
        <v>800</v>
      </c>
      <c r="B118" s="10" t="s">
        <v>32</v>
      </c>
      <c r="C118" s="10" t="s">
        <v>311</v>
      </c>
      <c r="D118" s="19"/>
      <c r="E118" s="161" t="s">
        <v>507</v>
      </c>
      <c r="F118" s="20">
        <f>F119</f>
        <v>537300</v>
      </c>
      <c r="G118" s="92"/>
      <c r="H118" s="92"/>
      <c r="I118" s="20">
        <f>I119</f>
        <v>537300</v>
      </c>
      <c r="J118" s="78">
        <f>J119</f>
        <v>538000</v>
      </c>
    </row>
    <row r="119" spans="1:10" ht="27">
      <c r="A119" s="14">
        <v>800</v>
      </c>
      <c r="B119" s="10" t="s">
        <v>32</v>
      </c>
      <c r="C119" s="10" t="s">
        <v>311</v>
      </c>
      <c r="D119" s="19">
        <v>240</v>
      </c>
      <c r="E119" s="29" t="s">
        <v>179</v>
      </c>
      <c r="F119" s="20">
        <v>537300</v>
      </c>
      <c r="G119" s="92"/>
      <c r="H119" s="92"/>
      <c r="I119" s="20">
        <v>537300</v>
      </c>
      <c r="J119" s="78">
        <v>538000</v>
      </c>
    </row>
    <row r="120" spans="1:10" ht="54.75">
      <c r="A120" s="14">
        <v>800</v>
      </c>
      <c r="B120" s="10" t="s">
        <v>32</v>
      </c>
      <c r="C120" s="10" t="s">
        <v>312</v>
      </c>
      <c r="D120" s="19"/>
      <c r="E120" s="29" t="s">
        <v>508</v>
      </c>
      <c r="F120" s="20">
        <f>F121</f>
        <v>134300</v>
      </c>
      <c r="G120" s="92"/>
      <c r="H120" s="92"/>
      <c r="I120" s="20">
        <f>I121</f>
        <v>134300</v>
      </c>
      <c r="J120" s="78">
        <f>J121</f>
        <v>134500</v>
      </c>
    </row>
    <row r="121" spans="1:10" ht="27">
      <c r="A121" s="14">
        <v>800</v>
      </c>
      <c r="B121" s="10" t="s">
        <v>32</v>
      </c>
      <c r="C121" s="10" t="s">
        <v>312</v>
      </c>
      <c r="D121" s="19">
        <v>240</v>
      </c>
      <c r="E121" s="29" t="s">
        <v>179</v>
      </c>
      <c r="F121" s="20">
        <v>134300</v>
      </c>
      <c r="G121" s="92"/>
      <c r="H121" s="92"/>
      <c r="I121" s="20">
        <v>134300</v>
      </c>
      <c r="J121" s="78">
        <v>134500</v>
      </c>
    </row>
    <row r="122" spans="1:10" ht="54.75">
      <c r="A122" s="14">
        <v>800</v>
      </c>
      <c r="B122" s="10" t="s">
        <v>32</v>
      </c>
      <c r="C122" s="10" t="s">
        <v>315</v>
      </c>
      <c r="D122" s="19"/>
      <c r="E122" s="41" t="s">
        <v>449</v>
      </c>
      <c r="F122" s="20">
        <f>F123+F125</f>
        <v>10438400</v>
      </c>
      <c r="G122" s="20">
        <f>G123+G125</f>
        <v>0</v>
      </c>
      <c r="H122" s="20">
        <f>H123+H125</f>
        <v>0</v>
      </c>
      <c r="I122" s="20">
        <f>I123+I125</f>
        <v>10885800</v>
      </c>
      <c r="J122" s="20">
        <f>J123+J125</f>
        <v>11307000</v>
      </c>
    </row>
    <row r="123" spans="1:10" ht="27">
      <c r="A123" s="14">
        <v>800</v>
      </c>
      <c r="B123" s="10" t="s">
        <v>32</v>
      </c>
      <c r="C123" s="10" t="s">
        <v>316</v>
      </c>
      <c r="D123" s="19"/>
      <c r="E123" s="93" t="s">
        <v>313</v>
      </c>
      <c r="F123" s="20">
        <v>8350700</v>
      </c>
      <c r="G123" s="92"/>
      <c r="H123" s="92"/>
      <c r="I123" s="20">
        <v>8708600</v>
      </c>
      <c r="J123" s="78">
        <v>9045600</v>
      </c>
    </row>
    <row r="124" spans="1:10" s="92" customFormat="1" ht="27">
      <c r="A124" s="14">
        <v>800</v>
      </c>
      <c r="B124" s="10" t="s">
        <v>32</v>
      </c>
      <c r="C124" s="10" t="s">
        <v>316</v>
      </c>
      <c r="D124" s="19">
        <v>240</v>
      </c>
      <c r="E124" s="8" t="s">
        <v>179</v>
      </c>
      <c r="F124" s="20">
        <v>8350700</v>
      </c>
      <c r="I124" s="20">
        <v>8708600</v>
      </c>
      <c r="J124" s="78">
        <v>9045600</v>
      </c>
    </row>
    <row r="125" spans="1:10" s="92" customFormat="1" ht="27">
      <c r="A125" s="14">
        <v>800</v>
      </c>
      <c r="B125" s="10" t="s">
        <v>32</v>
      </c>
      <c r="C125" s="10" t="s">
        <v>317</v>
      </c>
      <c r="D125" s="19"/>
      <c r="E125" s="93" t="s">
        <v>314</v>
      </c>
      <c r="F125" s="20">
        <f>F126</f>
        <v>2087700</v>
      </c>
      <c r="I125" s="20">
        <f>I126</f>
        <v>2177200</v>
      </c>
      <c r="J125" s="78">
        <f>J126</f>
        <v>2261400</v>
      </c>
    </row>
    <row r="126" spans="1:10" s="92" customFormat="1" ht="27">
      <c r="A126" s="14">
        <v>800</v>
      </c>
      <c r="B126" s="10" t="s">
        <v>32</v>
      </c>
      <c r="C126" s="10" t="s">
        <v>317</v>
      </c>
      <c r="D126" s="19">
        <v>240</v>
      </c>
      <c r="E126" s="8" t="s">
        <v>179</v>
      </c>
      <c r="F126" s="20">
        <v>2087700</v>
      </c>
      <c r="I126" s="20">
        <v>2177200</v>
      </c>
      <c r="J126" s="78">
        <v>2261400</v>
      </c>
    </row>
    <row r="127" spans="1:10" s="92" customFormat="1" ht="41.25">
      <c r="A127" s="14">
        <v>800</v>
      </c>
      <c r="B127" s="10" t="s">
        <v>32</v>
      </c>
      <c r="C127" s="10" t="s">
        <v>322</v>
      </c>
      <c r="D127" s="19"/>
      <c r="E127" s="94" t="s">
        <v>319</v>
      </c>
      <c r="F127" s="32">
        <f>F128+F130</f>
        <v>1020100</v>
      </c>
      <c r="G127" s="32">
        <f>G128+G130</f>
        <v>0</v>
      </c>
      <c r="H127" s="32">
        <f>H128+H130</f>
        <v>0</v>
      </c>
      <c r="I127" s="32">
        <f>I128+I130</f>
        <v>1040800</v>
      </c>
      <c r="J127" s="32">
        <f>J128+J130</f>
        <v>1065600</v>
      </c>
    </row>
    <row r="128" spans="1:10" s="92" customFormat="1" ht="54.75">
      <c r="A128" s="14">
        <v>800</v>
      </c>
      <c r="B128" s="10" t="s">
        <v>32</v>
      </c>
      <c r="C128" s="10" t="s">
        <v>323</v>
      </c>
      <c r="D128" s="19"/>
      <c r="E128" s="94" t="s">
        <v>320</v>
      </c>
      <c r="F128" s="20">
        <f>F129</f>
        <v>816100</v>
      </c>
      <c r="I128" s="20">
        <f>I129</f>
        <v>832600</v>
      </c>
      <c r="J128" s="78">
        <f>J129</f>
        <v>852500</v>
      </c>
    </row>
    <row r="129" spans="1:10" s="92" customFormat="1" ht="27">
      <c r="A129" s="14">
        <v>800</v>
      </c>
      <c r="B129" s="10" t="s">
        <v>32</v>
      </c>
      <c r="C129" s="10" t="s">
        <v>323</v>
      </c>
      <c r="D129" s="19">
        <v>240</v>
      </c>
      <c r="E129" s="8" t="s">
        <v>179</v>
      </c>
      <c r="F129" s="20">
        <v>816100</v>
      </c>
      <c r="I129" s="20">
        <v>832600</v>
      </c>
      <c r="J129" s="78">
        <v>852500</v>
      </c>
    </row>
    <row r="130" spans="1:10" s="92" customFormat="1" ht="54.75">
      <c r="A130" s="14">
        <v>800</v>
      </c>
      <c r="B130" s="10" t="s">
        <v>32</v>
      </c>
      <c r="C130" s="10" t="s">
        <v>324</v>
      </c>
      <c r="D130" s="19"/>
      <c r="E130" s="93" t="s">
        <v>321</v>
      </c>
      <c r="F130" s="20">
        <f>F131</f>
        <v>204000</v>
      </c>
      <c r="I130" s="20">
        <f>I131</f>
        <v>208200</v>
      </c>
      <c r="J130" s="78">
        <f>J131</f>
        <v>213100</v>
      </c>
    </row>
    <row r="131" spans="1:10" s="92" customFormat="1" ht="27">
      <c r="A131" s="14">
        <v>800</v>
      </c>
      <c r="B131" s="10" t="s">
        <v>32</v>
      </c>
      <c r="C131" s="10" t="s">
        <v>324</v>
      </c>
      <c r="D131" s="19">
        <v>240</v>
      </c>
      <c r="E131" s="8" t="s">
        <v>179</v>
      </c>
      <c r="F131" s="20">
        <v>204000</v>
      </c>
      <c r="I131" s="20">
        <v>208200</v>
      </c>
      <c r="J131" s="78">
        <v>213100</v>
      </c>
    </row>
    <row r="132" spans="1:10" s="92" customFormat="1" ht="14.25">
      <c r="A132" s="14">
        <v>800</v>
      </c>
      <c r="B132" s="10" t="s">
        <v>34</v>
      </c>
      <c r="C132" s="10"/>
      <c r="D132" s="19"/>
      <c r="E132" s="8" t="s">
        <v>35</v>
      </c>
      <c r="F132" s="20">
        <f>F133+F150</f>
        <v>651000</v>
      </c>
      <c r="G132" s="3"/>
      <c r="H132" s="3"/>
      <c r="I132" s="20">
        <f>I133+I150</f>
        <v>519000</v>
      </c>
      <c r="J132" s="20">
        <f>J133+J150</f>
        <v>519000</v>
      </c>
    </row>
    <row r="133" spans="1:10" s="151" customFormat="1" ht="82.5">
      <c r="A133" s="14">
        <v>800</v>
      </c>
      <c r="B133" s="50" t="s">
        <v>34</v>
      </c>
      <c r="C133" s="50" t="s">
        <v>202</v>
      </c>
      <c r="D133" s="51"/>
      <c r="E133" s="74" t="s">
        <v>634</v>
      </c>
      <c r="F133" s="20">
        <f>F134+F138+F142+F146</f>
        <v>360000</v>
      </c>
      <c r="G133" s="3"/>
      <c r="H133" s="3"/>
      <c r="I133" s="20">
        <f>I134+I138+I142+I146</f>
        <v>228000</v>
      </c>
      <c r="J133" s="78">
        <f>J134+J138+J142+J146</f>
        <v>228000</v>
      </c>
    </row>
    <row r="134" spans="1:10" s="151" customFormat="1" ht="43.5" customHeight="1">
      <c r="A134" s="14">
        <v>800</v>
      </c>
      <c r="B134" s="10" t="s">
        <v>34</v>
      </c>
      <c r="C134" s="10" t="s">
        <v>203</v>
      </c>
      <c r="D134" s="49"/>
      <c r="E134" s="8" t="s">
        <v>204</v>
      </c>
      <c r="F134" s="20">
        <f>F135</f>
        <v>30000</v>
      </c>
      <c r="G134" s="3"/>
      <c r="H134" s="3"/>
      <c r="I134" s="20">
        <f aca="true" t="shared" si="10" ref="I134:J136">I135</f>
        <v>30000</v>
      </c>
      <c r="J134" s="78">
        <f t="shared" si="10"/>
        <v>30000</v>
      </c>
    </row>
    <row r="135" spans="1:10" s="151" customFormat="1" ht="100.5" customHeight="1">
      <c r="A135" s="14">
        <v>800</v>
      </c>
      <c r="B135" s="10" t="s">
        <v>34</v>
      </c>
      <c r="C135" s="10" t="s">
        <v>205</v>
      </c>
      <c r="D135" s="49"/>
      <c r="E135" s="8" t="s">
        <v>636</v>
      </c>
      <c r="F135" s="20">
        <f>F136</f>
        <v>30000</v>
      </c>
      <c r="G135" s="3"/>
      <c r="H135" s="3"/>
      <c r="I135" s="20">
        <f t="shared" si="10"/>
        <v>30000</v>
      </c>
      <c r="J135" s="78">
        <f t="shared" si="10"/>
        <v>30000</v>
      </c>
    </row>
    <row r="136" spans="1:10" s="151" customFormat="1" ht="54.75" customHeight="1">
      <c r="A136" s="14">
        <v>800</v>
      </c>
      <c r="B136" s="10" t="s">
        <v>34</v>
      </c>
      <c r="C136" s="10" t="s">
        <v>329</v>
      </c>
      <c r="D136" s="49"/>
      <c r="E136" s="8" t="s">
        <v>206</v>
      </c>
      <c r="F136" s="20">
        <f>F137</f>
        <v>30000</v>
      </c>
      <c r="G136" s="3"/>
      <c r="H136" s="3"/>
      <c r="I136" s="20">
        <f t="shared" si="10"/>
        <v>30000</v>
      </c>
      <c r="J136" s="78">
        <f t="shared" si="10"/>
        <v>30000</v>
      </c>
    </row>
    <row r="137" spans="1:10" s="171" customFormat="1" ht="82.5" customHeight="1">
      <c r="A137" s="14">
        <v>800</v>
      </c>
      <c r="B137" s="10" t="s">
        <v>34</v>
      </c>
      <c r="C137" s="10" t="s">
        <v>329</v>
      </c>
      <c r="D137" s="49">
        <v>240</v>
      </c>
      <c r="E137" s="8" t="s">
        <v>179</v>
      </c>
      <c r="F137" s="20">
        <v>30000</v>
      </c>
      <c r="G137" s="3"/>
      <c r="H137" s="3"/>
      <c r="I137" s="20">
        <v>30000</v>
      </c>
      <c r="J137" s="78">
        <v>30000</v>
      </c>
    </row>
    <row r="138" spans="1:10" s="171" customFormat="1" ht="54.75" customHeight="1">
      <c r="A138" s="14">
        <v>800</v>
      </c>
      <c r="B138" s="10" t="s">
        <v>34</v>
      </c>
      <c r="C138" s="10" t="s">
        <v>207</v>
      </c>
      <c r="D138" s="49"/>
      <c r="E138" s="8" t="s">
        <v>569</v>
      </c>
      <c r="F138" s="20">
        <f>F139</f>
        <v>30000</v>
      </c>
      <c r="G138" s="3"/>
      <c r="H138" s="3"/>
      <c r="I138" s="20">
        <f aca="true" t="shared" si="11" ref="I138:J140">I139</f>
        <v>30000</v>
      </c>
      <c r="J138" s="78">
        <f t="shared" si="11"/>
        <v>30000</v>
      </c>
    </row>
    <row r="139" spans="1:10" s="171" customFormat="1" ht="80.25" customHeight="1">
      <c r="A139" s="14">
        <v>800</v>
      </c>
      <c r="B139" s="10" t="s">
        <v>34</v>
      </c>
      <c r="C139" s="10" t="s">
        <v>208</v>
      </c>
      <c r="D139" s="49"/>
      <c r="E139" s="8" t="s">
        <v>635</v>
      </c>
      <c r="F139" s="20">
        <f>F140</f>
        <v>30000</v>
      </c>
      <c r="G139" s="3"/>
      <c r="H139" s="3"/>
      <c r="I139" s="20">
        <f t="shared" si="11"/>
        <v>30000</v>
      </c>
      <c r="J139" s="78">
        <f t="shared" si="11"/>
        <v>30000</v>
      </c>
    </row>
    <row r="140" spans="1:10" s="171" customFormat="1" ht="54.75" customHeight="1">
      <c r="A140" s="14">
        <v>800</v>
      </c>
      <c r="B140" s="10" t="s">
        <v>34</v>
      </c>
      <c r="C140" s="10" t="s">
        <v>328</v>
      </c>
      <c r="D140" s="49"/>
      <c r="E140" s="8" t="s">
        <v>570</v>
      </c>
      <c r="F140" s="20">
        <f>F141</f>
        <v>30000</v>
      </c>
      <c r="G140" s="3"/>
      <c r="H140" s="3"/>
      <c r="I140" s="20">
        <f t="shared" si="11"/>
        <v>30000</v>
      </c>
      <c r="J140" s="78">
        <f t="shared" si="11"/>
        <v>30000</v>
      </c>
    </row>
    <row r="141" spans="1:10" s="151" customFormat="1" ht="76.5" customHeight="1">
      <c r="A141" s="14">
        <v>800</v>
      </c>
      <c r="B141" s="10" t="s">
        <v>34</v>
      </c>
      <c r="C141" s="10" t="s">
        <v>328</v>
      </c>
      <c r="D141" s="49">
        <v>240</v>
      </c>
      <c r="E141" s="8" t="s">
        <v>179</v>
      </c>
      <c r="F141" s="20">
        <v>30000</v>
      </c>
      <c r="G141" s="3"/>
      <c r="H141" s="3"/>
      <c r="I141" s="20">
        <v>30000</v>
      </c>
      <c r="J141" s="78">
        <v>30000</v>
      </c>
    </row>
    <row r="142" spans="1:10" s="151" customFormat="1" ht="33" customHeight="1">
      <c r="A142" s="14">
        <v>800</v>
      </c>
      <c r="B142" s="10" t="s">
        <v>34</v>
      </c>
      <c r="C142" s="10" t="s">
        <v>209</v>
      </c>
      <c r="D142" s="49"/>
      <c r="E142" s="8" t="s">
        <v>325</v>
      </c>
      <c r="F142" s="20">
        <f>F143</f>
        <v>18000</v>
      </c>
      <c r="G142" s="3"/>
      <c r="H142" s="3"/>
      <c r="I142" s="20">
        <f aca="true" t="shared" si="12" ref="I142:J144">I143</f>
        <v>18000</v>
      </c>
      <c r="J142" s="78">
        <f t="shared" si="12"/>
        <v>18000</v>
      </c>
    </row>
    <row r="143" spans="1:10" s="92" customFormat="1" ht="41.25">
      <c r="A143" s="14">
        <v>800</v>
      </c>
      <c r="B143" s="10" t="s">
        <v>34</v>
      </c>
      <c r="C143" s="10" t="s">
        <v>252</v>
      </c>
      <c r="D143" s="49"/>
      <c r="E143" s="8" t="s">
        <v>326</v>
      </c>
      <c r="F143" s="20">
        <f>F144</f>
        <v>18000</v>
      </c>
      <c r="G143" s="3"/>
      <c r="H143" s="3"/>
      <c r="I143" s="20">
        <f t="shared" si="12"/>
        <v>18000</v>
      </c>
      <c r="J143" s="78">
        <f t="shared" si="12"/>
        <v>18000</v>
      </c>
    </row>
    <row r="144" spans="1:10" s="135" customFormat="1" ht="27">
      <c r="A144" s="14">
        <v>800</v>
      </c>
      <c r="B144" s="10" t="s">
        <v>34</v>
      </c>
      <c r="C144" s="10" t="s">
        <v>327</v>
      </c>
      <c r="D144" s="49"/>
      <c r="E144" s="8" t="s">
        <v>571</v>
      </c>
      <c r="F144" s="20">
        <f>F145</f>
        <v>18000</v>
      </c>
      <c r="G144" s="3"/>
      <c r="H144" s="3"/>
      <c r="I144" s="20">
        <f t="shared" si="12"/>
        <v>18000</v>
      </c>
      <c r="J144" s="78">
        <f t="shared" si="12"/>
        <v>18000</v>
      </c>
    </row>
    <row r="145" spans="1:10" s="135" customFormat="1" ht="27">
      <c r="A145" s="14">
        <v>800</v>
      </c>
      <c r="B145" s="10" t="s">
        <v>34</v>
      </c>
      <c r="C145" s="10" t="s">
        <v>327</v>
      </c>
      <c r="D145" s="49">
        <v>240</v>
      </c>
      <c r="E145" s="8" t="s">
        <v>179</v>
      </c>
      <c r="F145" s="20">
        <v>18000</v>
      </c>
      <c r="G145" s="3"/>
      <c r="H145" s="3"/>
      <c r="I145" s="20">
        <v>18000</v>
      </c>
      <c r="J145" s="78">
        <v>18000</v>
      </c>
    </row>
    <row r="146" spans="1:10" s="92" customFormat="1" ht="27">
      <c r="A146" s="14">
        <v>800</v>
      </c>
      <c r="B146" s="10" t="s">
        <v>34</v>
      </c>
      <c r="C146" s="10" t="s">
        <v>553</v>
      </c>
      <c r="D146" s="4"/>
      <c r="E146" s="144" t="s">
        <v>554</v>
      </c>
      <c r="F146" s="20">
        <f>F147</f>
        <v>282000</v>
      </c>
      <c r="G146" s="151"/>
      <c r="H146" s="151"/>
      <c r="I146" s="20">
        <f aca="true" t="shared" si="13" ref="I146:J148">I147</f>
        <v>150000</v>
      </c>
      <c r="J146" s="78">
        <f t="shared" si="13"/>
        <v>150000</v>
      </c>
    </row>
    <row r="147" spans="1:10" ht="83.25" customHeight="1">
      <c r="A147" s="14">
        <v>800</v>
      </c>
      <c r="B147" s="10" t="s">
        <v>34</v>
      </c>
      <c r="C147" s="10" t="s">
        <v>555</v>
      </c>
      <c r="D147" s="4"/>
      <c r="E147" s="144" t="s">
        <v>556</v>
      </c>
      <c r="F147" s="20">
        <f>F148</f>
        <v>282000</v>
      </c>
      <c r="G147" s="151"/>
      <c r="H147" s="151"/>
      <c r="I147" s="20">
        <f t="shared" si="13"/>
        <v>150000</v>
      </c>
      <c r="J147" s="78">
        <f t="shared" si="13"/>
        <v>150000</v>
      </c>
    </row>
    <row r="148" spans="1:10" ht="27">
      <c r="A148" s="14">
        <v>800</v>
      </c>
      <c r="B148" s="10" t="s">
        <v>34</v>
      </c>
      <c r="C148" s="10" t="s">
        <v>557</v>
      </c>
      <c r="D148" s="4"/>
      <c r="E148" s="144" t="s">
        <v>637</v>
      </c>
      <c r="F148" s="20">
        <f>F149</f>
        <v>282000</v>
      </c>
      <c r="G148" s="151"/>
      <c r="H148" s="151"/>
      <c r="I148" s="20">
        <f t="shared" si="13"/>
        <v>150000</v>
      </c>
      <c r="J148" s="78">
        <f t="shared" si="13"/>
        <v>150000</v>
      </c>
    </row>
    <row r="149" spans="1:10" ht="91.5" customHeight="1">
      <c r="A149" s="14">
        <v>800</v>
      </c>
      <c r="B149" s="10" t="s">
        <v>34</v>
      </c>
      <c r="C149" s="10" t="s">
        <v>557</v>
      </c>
      <c r="D149" s="4">
        <v>240</v>
      </c>
      <c r="E149" s="8" t="s">
        <v>179</v>
      </c>
      <c r="F149" s="20">
        <v>282000</v>
      </c>
      <c r="G149" s="151"/>
      <c r="H149" s="151"/>
      <c r="I149" s="20">
        <v>150000</v>
      </c>
      <c r="J149" s="78">
        <v>150000</v>
      </c>
    </row>
    <row r="150" spans="1:10" s="57" customFormat="1" ht="69">
      <c r="A150" s="14">
        <v>800</v>
      </c>
      <c r="B150" s="10" t="s">
        <v>34</v>
      </c>
      <c r="C150" s="4">
        <v>1200000000</v>
      </c>
      <c r="D150" s="1" t="s">
        <v>5</v>
      </c>
      <c r="E150" s="8" t="s">
        <v>638</v>
      </c>
      <c r="F150" s="20">
        <f>F151</f>
        <v>291000</v>
      </c>
      <c r="G150" s="3"/>
      <c r="H150" s="3"/>
      <c r="I150" s="20">
        <f aca="true" t="shared" si="14" ref="I150:J153">I151</f>
        <v>291000</v>
      </c>
      <c r="J150" s="78">
        <f t="shared" si="14"/>
        <v>291000</v>
      </c>
    </row>
    <row r="151" spans="1:10" s="57" customFormat="1" ht="82.5">
      <c r="A151" s="14">
        <v>800</v>
      </c>
      <c r="B151" s="10" t="s">
        <v>34</v>
      </c>
      <c r="C151" s="4">
        <v>1210000000</v>
      </c>
      <c r="D151" s="9" t="s">
        <v>5</v>
      </c>
      <c r="E151" s="8" t="s">
        <v>475</v>
      </c>
      <c r="F151" s="20">
        <f>F152</f>
        <v>291000</v>
      </c>
      <c r="G151" s="3"/>
      <c r="H151" s="3"/>
      <c r="I151" s="20">
        <f t="shared" si="14"/>
        <v>291000</v>
      </c>
      <c r="J151" s="78">
        <f t="shared" si="14"/>
        <v>291000</v>
      </c>
    </row>
    <row r="152" spans="1:10" ht="46.5" customHeight="1">
      <c r="A152" s="14">
        <v>800</v>
      </c>
      <c r="B152" s="10" t="s">
        <v>34</v>
      </c>
      <c r="C152" s="4">
        <v>1210100000</v>
      </c>
      <c r="D152" s="9"/>
      <c r="E152" s="38" t="s">
        <v>576</v>
      </c>
      <c r="F152" s="20">
        <f>F153</f>
        <v>291000</v>
      </c>
      <c r="I152" s="20">
        <f t="shared" si="14"/>
        <v>291000</v>
      </c>
      <c r="J152" s="78">
        <f t="shared" si="14"/>
        <v>291000</v>
      </c>
    </row>
    <row r="153" spans="1:10" ht="69">
      <c r="A153" s="14">
        <v>800</v>
      </c>
      <c r="B153" s="10" t="s">
        <v>34</v>
      </c>
      <c r="C153" s="4">
        <v>1210120110</v>
      </c>
      <c r="D153" s="9" t="s">
        <v>5</v>
      </c>
      <c r="E153" s="8" t="s">
        <v>545</v>
      </c>
      <c r="F153" s="20">
        <f>F154</f>
        <v>291000</v>
      </c>
      <c r="I153" s="20">
        <f t="shared" si="14"/>
        <v>291000</v>
      </c>
      <c r="J153" s="78">
        <f t="shared" si="14"/>
        <v>291000</v>
      </c>
    </row>
    <row r="154" spans="1:10" ht="27">
      <c r="A154" s="14">
        <v>800</v>
      </c>
      <c r="B154" s="10" t="s">
        <v>34</v>
      </c>
      <c r="C154" s="4">
        <v>1210120110</v>
      </c>
      <c r="D154" s="4">
        <v>240</v>
      </c>
      <c r="E154" s="8" t="s">
        <v>163</v>
      </c>
      <c r="F154" s="20">
        <v>291000</v>
      </c>
      <c r="I154" s="20">
        <v>291000</v>
      </c>
      <c r="J154" s="78">
        <v>291000</v>
      </c>
    </row>
    <row r="155" spans="1:10" ht="14.25">
      <c r="A155" s="14">
        <v>800</v>
      </c>
      <c r="B155" s="10" t="s">
        <v>210</v>
      </c>
      <c r="C155" s="10"/>
      <c r="D155" s="19"/>
      <c r="E155" s="8" t="s">
        <v>211</v>
      </c>
      <c r="F155" s="20">
        <f aca="true" t="shared" si="15" ref="F155:F160">F156</f>
        <v>70000</v>
      </c>
      <c r="G155" s="20"/>
      <c r="H155" s="20"/>
      <c r="I155" s="20">
        <f aca="true" t="shared" si="16" ref="I155:J160">I156</f>
        <v>70000</v>
      </c>
      <c r="J155" s="20">
        <f t="shared" si="16"/>
        <v>70000</v>
      </c>
    </row>
    <row r="156" spans="1:10" ht="14.25">
      <c r="A156" s="14">
        <v>800</v>
      </c>
      <c r="B156" s="15" t="s">
        <v>212</v>
      </c>
      <c r="C156" s="15"/>
      <c r="D156" s="174"/>
      <c r="E156" s="17" t="s">
        <v>213</v>
      </c>
      <c r="F156" s="20">
        <f t="shared" si="15"/>
        <v>70000</v>
      </c>
      <c r="I156" s="20">
        <f t="shared" si="16"/>
        <v>70000</v>
      </c>
      <c r="J156" s="78">
        <f t="shared" si="16"/>
        <v>70000</v>
      </c>
    </row>
    <row r="157" spans="1:10" ht="54.75">
      <c r="A157" s="14">
        <v>800</v>
      </c>
      <c r="B157" s="10" t="s">
        <v>212</v>
      </c>
      <c r="C157" s="10" t="s">
        <v>129</v>
      </c>
      <c r="D157" s="19"/>
      <c r="E157" s="8" t="s">
        <v>639</v>
      </c>
      <c r="F157" s="20">
        <f t="shared" si="15"/>
        <v>70000</v>
      </c>
      <c r="I157" s="20">
        <f t="shared" si="16"/>
        <v>70000</v>
      </c>
      <c r="J157" s="78">
        <f t="shared" si="16"/>
        <v>70000</v>
      </c>
    </row>
    <row r="158" spans="1:10" ht="54.75">
      <c r="A158" s="14">
        <v>800</v>
      </c>
      <c r="B158" s="10" t="s">
        <v>212</v>
      </c>
      <c r="C158" s="10" t="s">
        <v>130</v>
      </c>
      <c r="D158" s="19"/>
      <c r="E158" s="59" t="s">
        <v>450</v>
      </c>
      <c r="F158" s="20">
        <f t="shared" si="15"/>
        <v>70000</v>
      </c>
      <c r="I158" s="20">
        <f t="shared" si="16"/>
        <v>70000</v>
      </c>
      <c r="J158" s="78">
        <f t="shared" si="16"/>
        <v>70000</v>
      </c>
    </row>
    <row r="159" spans="1:10" ht="35.25" customHeight="1">
      <c r="A159" s="14">
        <v>800</v>
      </c>
      <c r="B159" s="10" t="s">
        <v>212</v>
      </c>
      <c r="C159" s="10" t="s">
        <v>256</v>
      </c>
      <c r="D159" s="19"/>
      <c r="E159" s="62" t="s">
        <v>253</v>
      </c>
      <c r="F159" s="20">
        <f t="shared" si="15"/>
        <v>70000</v>
      </c>
      <c r="I159" s="20">
        <f t="shared" si="16"/>
        <v>70000</v>
      </c>
      <c r="J159" s="78">
        <f t="shared" si="16"/>
        <v>70000</v>
      </c>
    </row>
    <row r="160" spans="1:10" s="151" customFormat="1" ht="27">
      <c r="A160" s="14">
        <v>800</v>
      </c>
      <c r="B160" s="10" t="s">
        <v>212</v>
      </c>
      <c r="C160" s="10" t="s">
        <v>330</v>
      </c>
      <c r="D160" s="19"/>
      <c r="E160" s="59" t="s">
        <v>254</v>
      </c>
      <c r="F160" s="20">
        <f t="shared" si="15"/>
        <v>70000</v>
      </c>
      <c r="G160" s="3"/>
      <c r="H160" s="3"/>
      <c r="I160" s="20">
        <f t="shared" si="16"/>
        <v>70000</v>
      </c>
      <c r="J160" s="78">
        <f t="shared" si="16"/>
        <v>70000</v>
      </c>
    </row>
    <row r="161" spans="1:10" s="151" customFormat="1" ht="27">
      <c r="A161" s="14">
        <v>800</v>
      </c>
      <c r="B161" s="10" t="s">
        <v>212</v>
      </c>
      <c r="C161" s="10" t="s">
        <v>330</v>
      </c>
      <c r="D161" s="19">
        <v>240</v>
      </c>
      <c r="E161" s="8" t="s">
        <v>163</v>
      </c>
      <c r="F161" s="20">
        <v>70000</v>
      </c>
      <c r="G161" s="3"/>
      <c r="H161" s="3"/>
      <c r="I161" s="20">
        <v>70000</v>
      </c>
      <c r="J161" s="78">
        <v>70000</v>
      </c>
    </row>
    <row r="162" spans="1:10" s="151" customFormat="1" ht="14.25">
      <c r="A162" s="14">
        <v>800</v>
      </c>
      <c r="B162" s="10" t="s">
        <v>36</v>
      </c>
      <c r="C162" s="10"/>
      <c r="D162" s="19"/>
      <c r="E162" s="8" t="s">
        <v>37</v>
      </c>
      <c r="F162" s="20">
        <f>F163</f>
        <v>87000</v>
      </c>
      <c r="G162" s="35"/>
      <c r="H162" s="3"/>
      <c r="I162" s="20">
        <f>I163</f>
        <v>87000</v>
      </c>
      <c r="J162" s="78">
        <f>J163</f>
        <v>87000</v>
      </c>
    </row>
    <row r="163" spans="1:10" s="151" customFormat="1" ht="14.25">
      <c r="A163" s="14">
        <v>800</v>
      </c>
      <c r="B163" s="10" t="s">
        <v>38</v>
      </c>
      <c r="C163" s="10"/>
      <c r="D163" s="19"/>
      <c r="E163" s="8" t="s">
        <v>237</v>
      </c>
      <c r="F163" s="20">
        <f>F164+F176</f>
        <v>87000</v>
      </c>
      <c r="G163" s="3"/>
      <c r="H163" s="3"/>
      <c r="I163" s="20">
        <f>I164+I176</f>
        <v>87000</v>
      </c>
      <c r="J163" s="78">
        <f>J164+J176</f>
        <v>87000</v>
      </c>
    </row>
    <row r="164" spans="1:10" ht="87" customHeight="1">
      <c r="A164" s="14">
        <v>800</v>
      </c>
      <c r="B164" s="10" t="s">
        <v>38</v>
      </c>
      <c r="C164" s="10" t="s">
        <v>131</v>
      </c>
      <c r="D164" s="19"/>
      <c r="E164" s="8" t="s">
        <v>640</v>
      </c>
      <c r="F164" s="20">
        <f>F165</f>
        <v>50000</v>
      </c>
      <c r="I164" s="20">
        <f>I165</f>
        <v>50000</v>
      </c>
      <c r="J164" s="78">
        <f>J165</f>
        <v>50000</v>
      </c>
    </row>
    <row r="165" spans="1:10" ht="41.25">
      <c r="A165" s="14">
        <v>800</v>
      </c>
      <c r="B165" s="10" t="s">
        <v>38</v>
      </c>
      <c r="C165" s="10" t="s">
        <v>132</v>
      </c>
      <c r="D165" s="19"/>
      <c r="E165" s="8" t="s">
        <v>39</v>
      </c>
      <c r="F165" s="20">
        <f>F166+F171</f>
        <v>50000</v>
      </c>
      <c r="I165" s="20">
        <f>I166+I171</f>
        <v>50000</v>
      </c>
      <c r="J165" s="78">
        <f>J166+J171</f>
        <v>50000</v>
      </c>
    </row>
    <row r="166" spans="1:10" s="135" customFormat="1" ht="14.25">
      <c r="A166" s="14">
        <v>800</v>
      </c>
      <c r="B166" s="10" t="s">
        <v>38</v>
      </c>
      <c r="C166" s="10" t="s">
        <v>183</v>
      </c>
      <c r="D166" s="19"/>
      <c r="E166" s="42" t="s">
        <v>184</v>
      </c>
      <c r="F166" s="20">
        <f>F167+F169</f>
        <v>22000</v>
      </c>
      <c r="G166" s="3"/>
      <c r="H166" s="3"/>
      <c r="I166" s="20">
        <f>I167+I169</f>
        <v>22000</v>
      </c>
      <c r="J166" s="78">
        <f>J167+J169</f>
        <v>22000</v>
      </c>
    </row>
    <row r="167" spans="1:10" s="164" customFormat="1" ht="27">
      <c r="A167" s="14">
        <v>800</v>
      </c>
      <c r="B167" s="10" t="s">
        <v>38</v>
      </c>
      <c r="C167" s="10" t="s">
        <v>331</v>
      </c>
      <c r="D167" s="19"/>
      <c r="E167" s="8" t="s">
        <v>133</v>
      </c>
      <c r="F167" s="20">
        <f>F168</f>
        <v>6000</v>
      </c>
      <c r="G167" s="3"/>
      <c r="H167" s="3"/>
      <c r="I167" s="20">
        <f>I168</f>
        <v>6000</v>
      </c>
      <c r="J167" s="78">
        <f>J168</f>
        <v>6000</v>
      </c>
    </row>
    <row r="168" spans="1:10" s="171" customFormat="1" ht="27">
      <c r="A168" s="14">
        <v>800</v>
      </c>
      <c r="B168" s="10" t="s">
        <v>38</v>
      </c>
      <c r="C168" s="10" t="s">
        <v>331</v>
      </c>
      <c r="D168" s="19">
        <v>240</v>
      </c>
      <c r="E168" s="8" t="s">
        <v>163</v>
      </c>
      <c r="F168" s="20">
        <v>6000</v>
      </c>
      <c r="G168" s="3"/>
      <c r="H168" s="3"/>
      <c r="I168" s="20">
        <v>6000</v>
      </c>
      <c r="J168" s="78">
        <v>6000</v>
      </c>
    </row>
    <row r="169" spans="1:10" s="171" customFormat="1" ht="61.5" customHeight="1">
      <c r="A169" s="14">
        <v>800</v>
      </c>
      <c r="B169" s="10" t="s">
        <v>38</v>
      </c>
      <c r="C169" s="10" t="s">
        <v>332</v>
      </c>
      <c r="D169" s="19"/>
      <c r="E169" s="8" t="s">
        <v>476</v>
      </c>
      <c r="F169" s="20">
        <f>F170</f>
        <v>16000</v>
      </c>
      <c r="G169" s="3"/>
      <c r="H169" s="3"/>
      <c r="I169" s="20">
        <f>I170</f>
        <v>16000</v>
      </c>
      <c r="J169" s="78">
        <f>J170</f>
        <v>16000</v>
      </c>
    </row>
    <row r="170" spans="1:10" ht="32.25" customHeight="1">
      <c r="A170" s="14">
        <v>800</v>
      </c>
      <c r="B170" s="10" t="s">
        <v>38</v>
      </c>
      <c r="C170" s="10" t="s">
        <v>332</v>
      </c>
      <c r="D170" s="19">
        <v>240</v>
      </c>
      <c r="E170" s="8" t="s">
        <v>163</v>
      </c>
      <c r="F170" s="20">
        <v>16000</v>
      </c>
      <c r="I170" s="20">
        <v>16000</v>
      </c>
      <c r="J170" s="78">
        <v>16000</v>
      </c>
    </row>
    <row r="171" spans="1:10" ht="54.75">
      <c r="A171" s="14">
        <v>800</v>
      </c>
      <c r="B171" s="10" t="s">
        <v>38</v>
      </c>
      <c r="C171" s="10" t="s">
        <v>185</v>
      </c>
      <c r="D171" s="19"/>
      <c r="E171" s="42" t="s">
        <v>186</v>
      </c>
      <c r="F171" s="20">
        <f>F172+F174</f>
        <v>28000</v>
      </c>
      <c r="I171" s="20">
        <f>I172+I174</f>
        <v>28000</v>
      </c>
      <c r="J171" s="78">
        <f>J172+J174</f>
        <v>28000</v>
      </c>
    </row>
    <row r="172" spans="1:10" s="57" customFormat="1" ht="41.25">
      <c r="A172" s="14">
        <v>800</v>
      </c>
      <c r="B172" s="10" t="s">
        <v>38</v>
      </c>
      <c r="C172" s="10" t="s">
        <v>333</v>
      </c>
      <c r="D172" s="19"/>
      <c r="E172" s="8" t="s">
        <v>477</v>
      </c>
      <c r="F172" s="20">
        <f>F173</f>
        <v>13000</v>
      </c>
      <c r="G172" s="3"/>
      <c r="H172" s="3"/>
      <c r="I172" s="20">
        <f>I173</f>
        <v>13000</v>
      </c>
      <c r="J172" s="78">
        <f>J173</f>
        <v>13000</v>
      </c>
    </row>
    <row r="173" spans="1:10" s="57" customFormat="1" ht="23.25" customHeight="1">
      <c r="A173" s="14">
        <v>800</v>
      </c>
      <c r="B173" s="10" t="s">
        <v>38</v>
      </c>
      <c r="C173" s="10" t="s">
        <v>333</v>
      </c>
      <c r="D173" s="19">
        <v>240</v>
      </c>
      <c r="E173" s="8" t="s">
        <v>163</v>
      </c>
      <c r="F173" s="20">
        <v>13000</v>
      </c>
      <c r="G173" s="3"/>
      <c r="H173" s="3"/>
      <c r="I173" s="20">
        <v>13000</v>
      </c>
      <c r="J173" s="78">
        <v>13000</v>
      </c>
    </row>
    <row r="174" spans="1:10" s="57" customFormat="1" ht="20.25" customHeight="1">
      <c r="A174" s="14">
        <v>800</v>
      </c>
      <c r="B174" s="10" t="s">
        <v>38</v>
      </c>
      <c r="C174" s="10" t="s">
        <v>334</v>
      </c>
      <c r="D174" s="19"/>
      <c r="E174" s="8" t="s">
        <v>558</v>
      </c>
      <c r="F174" s="20">
        <f>F175</f>
        <v>15000</v>
      </c>
      <c r="G174" s="3"/>
      <c r="H174" s="3"/>
      <c r="I174" s="20">
        <f>I175</f>
        <v>15000</v>
      </c>
      <c r="J174" s="78">
        <f>J175</f>
        <v>15000</v>
      </c>
    </row>
    <row r="175" spans="1:10" ht="27">
      <c r="A175" s="14">
        <v>800</v>
      </c>
      <c r="B175" s="10" t="s">
        <v>38</v>
      </c>
      <c r="C175" s="10" t="s">
        <v>334</v>
      </c>
      <c r="D175" s="19">
        <v>240</v>
      </c>
      <c r="E175" s="8" t="s">
        <v>163</v>
      </c>
      <c r="F175" s="20">
        <v>15000</v>
      </c>
      <c r="I175" s="20">
        <v>15000</v>
      </c>
      <c r="J175" s="78">
        <v>15000</v>
      </c>
    </row>
    <row r="176" spans="1:10" s="57" customFormat="1" ht="69">
      <c r="A176" s="14">
        <v>800</v>
      </c>
      <c r="B176" s="10" t="s">
        <v>38</v>
      </c>
      <c r="C176" s="10" t="s">
        <v>121</v>
      </c>
      <c r="D176" s="4"/>
      <c r="E176" s="8" t="s">
        <v>641</v>
      </c>
      <c r="F176" s="20">
        <f>F177+F184</f>
        <v>37000</v>
      </c>
      <c r="G176" s="3"/>
      <c r="H176" s="3"/>
      <c r="I176" s="20">
        <f>I177+I184</f>
        <v>37000</v>
      </c>
      <c r="J176" s="78">
        <f>J177+J184</f>
        <v>37000</v>
      </c>
    </row>
    <row r="177" spans="1:10" s="57" customFormat="1" ht="41.25">
      <c r="A177" s="14">
        <v>800</v>
      </c>
      <c r="B177" s="10" t="s">
        <v>38</v>
      </c>
      <c r="C177" s="10" t="s">
        <v>122</v>
      </c>
      <c r="D177" s="19"/>
      <c r="E177" s="8" t="s">
        <v>490</v>
      </c>
      <c r="F177" s="20">
        <f>F178+F181</f>
        <v>20000</v>
      </c>
      <c r="G177" s="3"/>
      <c r="H177" s="3"/>
      <c r="I177" s="20">
        <f>I178+I181</f>
        <v>20000</v>
      </c>
      <c r="J177" s="78">
        <f>J178+J181</f>
        <v>20000</v>
      </c>
    </row>
    <row r="178" spans="1:10" s="135" customFormat="1" ht="69">
      <c r="A178" s="136">
        <v>800</v>
      </c>
      <c r="B178" s="137" t="s">
        <v>38</v>
      </c>
      <c r="C178" s="137" t="s">
        <v>187</v>
      </c>
      <c r="D178" s="138"/>
      <c r="E178" s="38" t="s">
        <v>188</v>
      </c>
      <c r="F178" s="139">
        <f>F179</f>
        <v>6000</v>
      </c>
      <c r="G178" s="140"/>
      <c r="H178" s="140"/>
      <c r="I178" s="139">
        <f>I179</f>
        <v>6000</v>
      </c>
      <c r="J178" s="141">
        <f>J179</f>
        <v>6000</v>
      </c>
    </row>
    <row r="179" spans="1:10" s="135" customFormat="1" ht="27">
      <c r="A179" s="14">
        <v>800</v>
      </c>
      <c r="B179" s="10" t="s">
        <v>38</v>
      </c>
      <c r="C179" s="10" t="s">
        <v>335</v>
      </c>
      <c r="D179" s="19"/>
      <c r="E179" s="8" t="s">
        <v>478</v>
      </c>
      <c r="F179" s="20">
        <f>F180</f>
        <v>6000</v>
      </c>
      <c r="G179" s="3"/>
      <c r="H179" s="3"/>
      <c r="I179" s="20">
        <f>I180</f>
        <v>6000</v>
      </c>
      <c r="J179" s="78">
        <f>J180</f>
        <v>6000</v>
      </c>
    </row>
    <row r="180" spans="1:10" s="135" customFormat="1" ht="27">
      <c r="A180" s="14">
        <v>800</v>
      </c>
      <c r="B180" s="10" t="s">
        <v>38</v>
      </c>
      <c r="C180" s="10" t="s">
        <v>335</v>
      </c>
      <c r="D180" s="19">
        <v>240</v>
      </c>
      <c r="E180" s="8" t="s">
        <v>163</v>
      </c>
      <c r="F180" s="20">
        <v>6000</v>
      </c>
      <c r="G180" s="3"/>
      <c r="H180" s="3"/>
      <c r="I180" s="20">
        <v>6000</v>
      </c>
      <c r="J180" s="78">
        <v>6000</v>
      </c>
    </row>
    <row r="181" spans="1:10" ht="41.25">
      <c r="A181" s="14">
        <v>800</v>
      </c>
      <c r="B181" s="10" t="s">
        <v>38</v>
      </c>
      <c r="C181" s="10" t="s">
        <v>172</v>
      </c>
      <c r="D181" s="19"/>
      <c r="E181" s="42" t="s">
        <v>189</v>
      </c>
      <c r="F181" s="20">
        <f>F182</f>
        <v>14000</v>
      </c>
      <c r="I181" s="20">
        <f>I182</f>
        <v>14000</v>
      </c>
      <c r="J181" s="78">
        <f>J182</f>
        <v>14000</v>
      </c>
    </row>
    <row r="182" spans="1:10" ht="27">
      <c r="A182" s="14">
        <v>800</v>
      </c>
      <c r="B182" s="10" t="s">
        <v>38</v>
      </c>
      <c r="C182" s="10" t="s">
        <v>336</v>
      </c>
      <c r="D182" s="19"/>
      <c r="E182" s="8" t="s">
        <v>95</v>
      </c>
      <c r="F182" s="20">
        <f>F183</f>
        <v>14000</v>
      </c>
      <c r="I182" s="20">
        <f>I183</f>
        <v>14000</v>
      </c>
      <c r="J182" s="78">
        <f>J183</f>
        <v>14000</v>
      </c>
    </row>
    <row r="183" spans="1:10" ht="66.75" customHeight="1">
      <c r="A183" s="14">
        <v>800</v>
      </c>
      <c r="B183" s="10" t="s">
        <v>38</v>
      </c>
      <c r="C183" s="10" t="s">
        <v>336</v>
      </c>
      <c r="D183" s="19">
        <v>240</v>
      </c>
      <c r="E183" s="8" t="s">
        <v>163</v>
      </c>
      <c r="F183" s="20">
        <v>14000</v>
      </c>
      <c r="I183" s="20">
        <v>14000</v>
      </c>
      <c r="J183" s="78">
        <v>14000</v>
      </c>
    </row>
    <row r="184" spans="1:10" ht="47.25" customHeight="1">
      <c r="A184" s="14">
        <v>800</v>
      </c>
      <c r="B184" s="10" t="s">
        <v>38</v>
      </c>
      <c r="C184" s="10" t="s">
        <v>214</v>
      </c>
      <c r="D184" s="52"/>
      <c r="E184" s="8" t="s">
        <v>479</v>
      </c>
      <c r="F184" s="20">
        <f>F185+F190</f>
        <v>17000</v>
      </c>
      <c r="I184" s="20">
        <f>I185+I190</f>
        <v>17000</v>
      </c>
      <c r="J184" s="78">
        <f>J185+J190</f>
        <v>17000</v>
      </c>
    </row>
    <row r="185" spans="1:10" ht="45.75" customHeight="1">
      <c r="A185" s="14">
        <v>800</v>
      </c>
      <c r="B185" s="10" t="s">
        <v>38</v>
      </c>
      <c r="C185" s="10" t="s">
        <v>176</v>
      </c>
      <c r="D185" s="52"/>
      <c r="E185" s="8" t="s">
        <v>491</v>
      </c>
      <c r="F185" s="20">
        <f>F186+F188</f>
        <v>13500</v>
      </c>
      <c r="I185" s="20">
        <f>I186+I188</f>
        <v>13500</v>
      </c>
      <c r="J185" s="78">
        <f>J186+J188</f>
        <v>13500</v>
      </c>
    </row>
    <row r="186" spans="1:10" ht="41.25">
      <c r="A186" s="14">
        <v>800</v>
      </c>
      <c r="B186" s="10" t="s">
        <v>38</v>
      </c>
      <c r="C186" s="10" t="s">
        <v>337</v>
      </c>
      <c r="D186" s="52"/>
      <c r="E186" s="8" t="s">
        <v>215</v>
      </c>
      <c r="F186" s="20">
        <f>F187</f>
        <v>3500</v>
      </c>
      <c r="I186" s="20">
        <f>I187</f>
        <v>3500</v>
      </c>
      <c r="J186" s="78">
        <f>J187</f>
        <v>3500</v>
      </c>
    </row>
    <row r="187" spans="1:10" ht="27">
      <c r="A187" s="14">
        <v>800</v>
      </c>
      <c r="B187" s="10" t="s">
        <v>38</v>
      </c>
      <c r="C187" s="10" t="s">
        <v>337</v>
      </c>
      <c r="D187" s="52">
        <v>240</v>
      </c>
      <c r="E187" s="8" t="s">
        <v>179</v>
      </c>
      <c r="F187" s="20">
        <v>3500</v>
      </c>
      <c r="I187" s="20">
        <v>3500</v>
      </c>
      <c r="J187" s="78">
        <v>3500</v>
      </c>
    </row>
    <row r="188" spans="1:10" ht="45.75" customHeight="1">
      <c r="A188" s="14">
        <v>800</v>
      </c>
      <c r="B188" s="10" t="s">
        <v>38</v>
      </c>
      <c r="C188" s="10" t="s">
        <v>338</v>
      </c>
      <c r="D188" s="19"/>
      <c r="E188" s="8" t="s">
        <v>497</v>
      </c>
      <c r="F188" s="20">
        <f>F189</f>
        <v>10000</v>
      </c>
      <c r="G188" s="70"/>
      <c r="H188" s="70"/>
      <c r="I188" s="20">
        <f>I189</f>
        <v>10000</v>
      </c>
      <c r="J188" s="78">
        <f>J189</f>
        <v>10000</v>
      </c>
    </row>
    <row r="189" spans="1:10" ht="27">
      <c r="A189" s="14">
        <v>800</v>
      </c>
      <c r="B189" s="10" t="s">
        <v>38</v>
      </c>
      <c r="C189" s="10" t="s">
        <v>338</v>
      </c>
      <c r="D189" s="19">
        <v>240</v>
      </c>
      <c r="E189" s="8" t="s">
        <v>163</v>
      </c>
      <c r="F189" s="20">
        <v>10000</v>
      </c>
      <c r="G189" s="70"/>
      <c r="H189" s="70"/>
      <c r="I189" s="20">
        <v>10000</v>
      </c>
      <c r="J189" s="78">
        <v>10000</v>
      </c>
    </row>
    <row r="190" spans="1:10" ht="27">
      <c r="A190" s="14">
        <v>800</v>
      </c>
      <c r="B190" s="10" t="s">
        <v>38</v>
      </c>
      <c r="C190" s="10" t="s">
        <v>177</v>
      </c>
      <c r="D190" s="19"/>
      <c r="E190" s="41" t="s">
        <v>178</v>
      </c>
      <c r="F190" s="20">
        <f>F191</f>
        <v>3500</v>
      </c>
      <c r="G190" s="70"/>
      <c r="H190" s="70"/>
      <c r="I190" s="20">
        <f>I191</f>
        <v>3500</v>
      </c>
      <c r="J190" s="78">
        <f>J191</f>
        <v>3500</v>
      </c>
    </row>
    <row r="191" spans="1:10" ht="41.25">
      <c r="A191" s="14">
        <v>800</v>
      </c>
      <c r="B191" s="10" t="s">
        <v>38</v>
      </c>
      <c r="C191" s="10" t="s">
        <v>339</v>
      </c>
      <c r="D191" s="19"/>
      <c r="E191" s="8" t="s">
        <v>94</v>
      </c>
      <c r="F191" s="20">
        <f>F192</f>
        <v>3500</v>
      </c>
      <c r="G191" s="70"/>
      <c r="H191" s="70"/>
      <c r="I191" s="20">
        <f>I192</f>
        <v>3500</v>
      </c>
      <c r="J191" s="78">
        <f>J192</f>
        <v>3500</v>
      </c>
    </row>
    <row r="192" spans="1:10" ht="27">
      <c r="A192" s="14">
        <v>800</v>
      </c>
      <c r="B192" s="10" t="s">
        <v>38</v>
      </c>
      <c r="C192" s="10" t="s">
        <v>339</v>
      </c>
      <c r="D192" s="19">
        <v>240</v>
      </c>
      <c r="E192" s="8" t="s">
        <v>163</v>
      </c>
      <c r="F192" s="20">
        <v>3500</v>
      </c>
      <c r="G192" s="70"/>
      <c r="H192" s="70"/>
      <c r="I192" s="20">
        <v>3500</v>
      </c>
      <c r="J192" s="78">
        <v>3500</v>
      </c>
    </row>
    <row r="193" spans="1:10" ht="14.25">
      <c r="A193" s="14">
        <v>800</v>
      </c>
      <c r="B193" s="10" t="s">
        <v>40</v>
      </c>
      <c r="C193" s="10"/>
      <c r="D193" s="19"/>
      <c r="E193" s="8" t="s">
        <v>41</v>
      </c>
      <c r="F193" s="20">
        <f>F194+F200+F240</f>
        <v>3735900</v>
      </c>
      <c r="G193" s="20"/>
      <c r="H193" s="20"/>
      <c r="I193" s="20">
        <f>I194+I200+I240</f>
        <v>6585780</v>
      </c>
      <c r="J193" s="20">
        <f>J194+J200+J240</f>
        <v>9532680</v>
      </c>
    </row>
    <row r="194" spans="1:10" ht="34.5" customHeight="1">
      <c r="A194" s="14">
        <v>800</v>
      </c>
      <c r="B194" s="10" t="s">
        <v>42</v>
      </c>
      <c r="C194" s="10"/>
      <c r="D194" s="19"/>
      <c r="E194" s="8" t="s">
        <v>43</v>
      </c>
      <c r="F194" s="20">
        <f>F195</f>
        <v>787000</v>
      </c>
      <c r="I194" s="20">
        <f aca="true" t="shared" si="17" ref="I194:J198">I195</f>
        <v>787000</v>
      </c>
      <c r="J194" s="78">
        <f t="shared" si="17"/>
        <v>787000</v>
      </c>
    </row>
    <row r="195" spans="1:10" ht="69">
      <c r="A195" s="14">
        <v>800</v>
      </c>
      <c r="B195" s="10" t="s">
        <v>42</v>
      </c>
      <c r="C195" s="10" t="s">
        <v>134</v>
      </c>
      <c r="D195" s="19"/>
      <c r="E195" s="8" t="s">
        <v>642</v>
      </c>
      <c r="F195" s="20">
        <f>F196</f>
        <v>787000</v>
      </c>
      <c r="I195" s="20">
        <f t="shared" si="17"/>
        <v>787000</v>
      </c>
      <c r="J195" s="78">
        <f t="shared" si="17"/>
        <v>787000</v>
      </c>
    </row>
    <row r="196" spans="1:10" ht="62.25" customHeight="1">
      <c r="A196" s="14">
        <v>800</v>
      </c>
      <c r="B196" s="10" t="s">
        <v>42</v>
      </c>
      <c r="C196" s="10" t="s">
        <v>135</v>
      </c>
      <c r="D196" s="19"/>
      <c r="E196" s="8" t="s">
        <v>44</v>
      </c>
      <c r="F196" s="20">
        <f>F197</f>
        <v>787000</v>
      </c>
      <c r="I196" s="20">
        <f t="shared" si="17"/>
        <v>787000</v>
      </c>
      <c r="J196" s="78">
        <f t="shared" si="17"/>
        <v>787000</v>
      </c>
    </row>
    <row r="197" spans="1:10" s="140" customFormat="1" ht="41.25">
      <c r="A197" s="14">
        <v>800</v>
      </c>
      <c r="B197" s="10" t="s">
        <v>42</v>
      </c>
      <c r="C197" s="10" t="s">
        <v>190</v>
      </c>
      <c r="D197" s="19"/>
      <c r="E197" s="8" t="s">
        <v>566</v>
      </c>
      <c r="F197" s="20">
        <f>F198</f>
        <v>787000</v>
      </c>
      <c r="G197" s="3"/>
      <c r="H197" s="3"/>
      <c r="I197" s="20">
        <f t="shared" si="17"/>
        <v>787000</v>
      </c>
      <c r="J197" s="78">
        <f t="shared" si="17"/>
        <v>787000</v>
      </c>
    </row>
    <row r="198" spans="1:10" ht="27">
      <c r="A198" s="14">
        <v>800</v>
      </c>
      <c r="B198" s="10" t="s">
        <v>42</v>
      </c>
      <c r="C198" s="10" t="s">
        <v>340</v>
      </c>
      <c r="D198" s="19"/>
      <c r="E198" s="8" t="s">
        <v>568</v>
      </c>
      <c r="F198" s="20">
        <f>F199</f>
        <v>787000</v>
      </c>
      <c r="I198" s="20">
        <f t="shared" si="17"/>
        <v>787000</v>
      </c>
      <c r="J198" s="78">
        <f t="shared" si="17"/>
        <v>787000</v>
      </c>
    </row>
    <row r="199" spans="1:10" ht="14.25">
      <c r="A199" s="14">
        <v>800</v>
      </c>
      <c r="B199" s="10" t="s">
        <v>42</v>
      </c>
      <c r="C199" s="10" t="s">
        <v>340</v>
      </c>
      <c r="D199" s="19">
        <v>310</v>
      </c>
      <c r="E199" s="8" t="s">
        <v>165</v>
      </c>
      <c r="F199" s="20">
        <v>787000</v>
      </c>
      <c r="I199" s="20">
        <v>787000</v>
      </c>
      <c r="J199" s="78">
        <v>787000</v>
      </c>
    </row>
    <row r="200" spans="1:10" ht="14.25">
      <c r="A200" s="14">
        <v>800</v>
      </c>
      <c r="B200" s="10" t="s">
        <v>45</v>
      </c>
      <c r="C200" s="10"/>
      <c r="D200" s="19"/>
      <c r="E200" s="8" t="s">
        <v>46</v>
      </c>
      <c r="F200" s="20">
        <f>F201</f>
        <v>1244400</v>
      </c>
      <c r="G200" s="20"/>
      <c r="H200" s="20"/>
      <c r="I200" s="20">
        <f>I201</f>
        <v>1244400</v>
      </c>
      <c r="J200" s="20">
        <f>J201</f>
        <v>1244400</v>
      </c>
    </row>
    <row r="201" spans="1:10" ht="54.75" customHeight="1">
      <c r="A201" s="14">
        <v>800</v>
      </c>
      <c r="B201" s="10" t="s">
        <v>45</v>
      </c>
      <c r="C201" s="10" t="s">
        <v>134</v>
      </c>
      <c r="D201" s="19"/>
      <c r="E201" s="8" t="s">
        <v>661</v>
      </c>
      <c r="F201" s="20">
        <f>F202+F215+F221</f>
        <v>1244400</v>
      </c>
      <c r="I201" s="20">
        <f>I202+I215+I221</f>
        <v>1244400</v>
      </c>
      <c r="J201" s="78">
        <f>J202+J215+J221</f>
        <v>1244400</v>
      </c>
    </row>
    <row r="202" spans="1:10" ht="14.25">
      <c r="A202" s="14">
        <v>800</v>
      </c>
      <c r="B202" s="10" t="s">
        <v>45</v>
      </c>
      <c r="C202" s="10" t="s">
        <v>136</v>
      </c>
      <c r="D202" s="19"/>
      <c r="E202" s="8" t="s">
        <v>47</v>
      </c>
      <c r="F202" s="20">
        <f>F203+F210</f>
        <v>218000</v>
      </c>
      <c r="I202" s="20">
        <f>I203+I210</f>
        <v>218000</v>
      </c>
      <c r="J202" s="78">
        <f>J203+J210</f>
        <v>218000</v>
      </c>
    </row>
    <row r="203" spans="1:10" ht="14.25">
      <c r="A203" s="14">
        <v>800</v>
      </c>
      <c r="B203" s="10" t="s">
        <v>45</v>
      </c>
      <c r="C203" s="10" t="s">
        <v>191</v>
      </c>
      <c r="D203" s="19"/>
      <c r="E203" s="43" t="s">
        <v>192</v>
      </c>
      <c r="F203" s="20">
        <f>F204+F206+F208</f>
        <v>143000</v>
      </c>
      <c r="I203" s="20">
        <f>I204+I206+I208</f>
        <v>143000</v>
      </c>
      <c r="J203" s="78">
        <f>J204+J206+J208</f>
        <v>143000</v>
      </c>
    </row>
    <row r="204" spans="1:10" ht="27">
      <c r="A204" s="14">
        <v>800</v>
      </c>
      <c r="B204" s="10" t="s">
        <v>45</v>
      </c>
      <c r="C204" s="10" t="s">
        <v>347</v>
      </c>
      <c r="D204" s="19"/>
      <c r="E204" s="8" t="s">
        <v>111</v>
      </c>
      <c r="F204" s="20">
        <f>F205</f>
        <v>53000</v>
      </c>
      <c r="I204" s="20">
        <f>I205</f>
        <v>53000</v>
      </c>
      <c r="J204" s="78">
        <f>J205</f>
        <v>53000</v>
      </c>
    </row>
    <row r="205" spans="1:10" ht="55.5" customHeight="1">
      <c r="A205" s="14">
        <v>800</v>
      </c>
      <c r="B205" s="10" t="s">
        <v>45</v>
      </c>
      <c r="C205" s="10" t="s">
        <v>347</v>
      </c>
      <c r="D205" s="19">
        <v>240</v>
      </c>
      <c r="E205" s="8" t="s">
        <v>163</v>
      </c>
      <c r="F205" s="20">
        <v>53000</v>
      </c>
      <c r="I205" s="20">
        <v>53000</v>
      </c>
      <c r="J205" s="78">
        <v>53000</v>
      </c>
    </row>
    <row r="206" spans="1:10" ht="14.25">
      <c r="A206" s="14">
        <v>800</v>
      </c>
      <c r="B206" s="10" t="s">
        <v>45</v>
      </c>
      <c r="C206" s="10" t="s">
        <v>348</v>
      </c>
      <c r="D206" s="19"/>
      <c r="E206" s="8" t="s">
        <v>97</v>
      </c>
      <c r="F206" s="20">
        <f>F207</f>
        <v>10000</v>
      </c>
      <c r="I206" s="20">
        <f>I207</f>
        <v>10000</v>
      </c>
      <c r="J206" s="78">
        <f>J207</f>
        <v>10000</v>
      </c>
    </row>
    <row r="207" spans="1:10" s="70" customFormat="1" ht="14.25">
      <c r="A207" s="14">
        <v>800</v>
      </c>
      <c r="B207" s="10" t="s">
        <v>45</v>
      </c>
      <c r="C207" s="10" t="s">
        <v>348</v>
      </c>
      <c r="D207" s="19">
        <v>360</v>
      </c>
      <c r="E207" s="8" t="s">
        <v>363</v>
      </c>
      <c r="F207" s="20">
        <v>10000</v>
      </c>
      <c r="G207" s="3"/>
      <c r="H207" s="3"/>
      <c r="I207" s="20">
        <v>10000</v>
      </c>
      <c r="J207" s="78">
        <v>10000</v>
      </c>
    </row>
    <row r="208" spans="1:10" s="70" customFormat="1" ht="27">
      <c r="A208" s="14">
        <v>800</v>
      </c>
      <c r="B208" s="10" t="s">
        <v>45</v>
      </c>
      <c r="C208" s="10" t="s">
        <v>349</v>
      </c>
      <c r="D208" s="19"/>
      <c r="E208" s="23" t="s">
        <v>242</v>
      </c>
      <c r="F208" s="20">
        <f>F209</f>
        <v>80000</v>
      </c>
      <c r="G208" s="3"/>
      <c r="H208" s="3"/>
      <c r="I208" s="20">
        <f>I209</f>
        <v>80000</v>
      </c>
      <c r="J208" s="78">
        <f>J209</f>
        <v>80000</v>
      </c>
    </row>
    <row r="209" spans="1:10" s="70" customFormat="1" ht="44.25" customHeight="1">
      <c r="A209" s="14">
        <v>800</v>
      </c>
      <c r="B209" s="10" t="s">
        <v>45</v>
      </c>
      <c r="C209" s="10" t="s">
        <v>349</v>
      </c>
      <c r="D209" s="19">
        <v>360</v>
      </c>
      <c r="E209" s="8" t="s">
        <v>363</v>
      </c>
      <c r="F209" s="20">
        <v>80000</v>
      </c>
      <c r="G209" s="3"/>
      <c r="H209" s="3"/>
      <c r="I209" s="20">
        <v>80000</v>
      </c>
      <c r="J209" s="78">
        <v>80000</v>
      </c>
    </row>
    <row r="210" spans="1:10" s="70" customFormat="1" ht="14.25">
      <c r="A210" s="14">
        <v>800</v>
      </c>
      <c r="B210" s="10" t="s">
        <v>45</v>
      </c>
      <c r="C210" s="10" t="s">
        <v>193</v>
      </c>
      <c r="D210" s="19"/>
      <c r="E210" s="43" t="s">
        <v>194</v>
      </c>
      <c r="F210" s="20">
        <f>F211+F213</f>
        <v>75000</v>
      </c>
      <c r="G210" s="3"/>
      <c r="H210" s="3"/>
      <c r="I210" s="20">
        <f>I211+I213</f>
        <v>75000</v>
      </c>
      <c r="J210" s="78">
        <f>J211+J213</f>
        <v>75000</v>
      </c>
    </row>
    <row r="211" spans="1:10" s="70" customFormat="1" ht="27">
      <c r="A211" s="14">
        <v>800</v>
      </c>
      <c r="B211" s="10" t="s">
        <v>45</v>
      </c>
      <c r="C211" s="10" t="s">
        <v>350</v>
      </c>
      <c r="D211" s="19"/>
      <c r="E211" s="8" t="s">
        <v>96</v>
      </c>
      <c r="F211" s="20">
        <f>F212</f>
        <v>50000</v>
      </c>
      <c r="G211" s="3"/>
      <c r="H211" s="3"/>
      <c r="I211" s="20">
        <f>I212</f>
        <v>50000</v>
      </c>
      <c r="J211" s="78">
        <f>J212</f>
        <v>50000</v>
      </c>
    </row>
    <row r="212" spans="1:10" ht="31.5" customHeight="1">
      <c r="A212" s="14">
        <v>800</v>
      </c>
      <c r="B212" s="10" t="s">
        <v>45</v>
      </c>
      <c r="C212" s="10" t="s">
        <v>350</v>
      </c>
      <c r="D212" s="19">
        <v>240</v>
      </c>
      <c r="E212" s="8" t="s">
        <v>163</v>
      </c>
      <c r="F212" s="20">
        <v>50000</v>
      </c>
      <c r="I212" s="20">
        <v>50000</v>
      </c>
      <c r="J212" s="78">
        <v>50000</v>
      </c>
    </row>
    <row r="213" spans="1:10" ht="54.75">
      <c r="A213" s="14">
        <v>800</v>
      </c>
      <c r="B213" s="10" t="s">
        <v>45</v>
      </c>
      <c r="C213" s="10" t="s">
        <v>351</v>
      </c>
      <c r="D213" s="19"/>
      <c r="E213" s="8" t="s">
        <v>98</v>
      </c>
      <c r="F213" s="20">
        <f>F214</f>
        <v>25000</v>
      </c>
      <c r="I213" s="20">
        <f>I214</f>
        <v>25000</v>
      </c>
      <c r="J213" s="78">
        <f>J214</f>
        <v>25000</v>
      </c>
    </row>
    <row r="214" spans="1:10" ht="42.75" customHeight="1">
      <c r="A214" s="14">
        <v>800</v>
      </c>
      <c r="B214" s="10" t="s">
        <v>45</v>
      </c>
      <c r="C214" s="10" t="s">
        <v>351</v>
      </c>
      <c r="D214" s="19">
        <v>240</v>
      </c>
      <c r="E214" s="8" t="s">
        <v>163</v>
      </c>
      <c r="F214" s="20">
        <v>25000</v>
      </c>
      <c r="I214" s="20">
        <v>25000</v>
      </c>
      <c r="J214" s="78">
        <v>25000</v>
      </c>
    </row>
    <row r="215" spans="1:10" ht="54" customHeight="1">
      <c r="A215" s="14">
        <v>800</v>
      </c>
      <c r="B215" s="10" t="s">
        <v>45</v>
      </c>
      <c r="C215" s="10" t="s">
        <v>137</v>
      </c>
      <c r="D215" s="19"/>
      <c r="E215" s="8" t="s">
        <v>451</v>
      </c>
      <c r="F215" s="20">
        <f>F216</f>
        <v>494400</v>
      </c>
      <c r="I215" s="20">
        <f>I216</f>
        <v>494400</v>
      </c>
      <c r="J215" s="78">
        <f>J216</f>
        <v>494400</v>
      </c>
    </row>
    <row r="216" spans="1:10" ht="57" customHeight="1">
      <c r="A216" s="14">
        <v>800</v>
      </c>
      <c r="B216" s="10" t="s">
        <v>45</v>
      </c>
      <c r="C216" s="10" t="s">
        <v>195</v>
      </c>
      <c r="D216" s="19"/>
      <c r="E216" s="68" t="s">
        <v>354</v>
      </c>
      <c r="F216" s="20">
        <f>F217+F219</f>
        <v>494400</v>
      </c>
      <c r="I216" s="20">
        <f>I217+I219</f>
        <v>494400</v>
      </c>
      <c r="J216" s="78">
        <f>J217+J219</f>
        <v>494400</v>
      </c>
    </row>
    <row r="217" spans="1:10" ht="27">
      <c r="A217" s="14">
        <v>800</v>
      </c>
      <c r="B217" s="10" t="s">
        <v>45</v>
      </c>
      <c r="C217" s="10" t="s">
        <v>352</v>
      </c>
      <c r="D217" s="19"/>
      <c r="E217" s="8" t="s">
        <v>99</v>
      </c>
      <c r="F217" s="20">
        <f>F218</f>
        <v>236000</v>
      </c>
      <c r="I217" s="20">
        <f>I218</f>
        <v>236000</v>
      </c>
      <c r="J217" s="78">
        <f>J218</f>
        <v>236000</v>
      </c>
    </row>
    <row r="218" spans="1:10" ht="35.25" customHeight="1">
      <c r="A218" s="14">
        <v>800</v>
      </c>
      <c r="B218" s="10" t="s">
        <v>45</v>
      </c>
      <c r="C218" s="10" t="s">
        <v>352</v>
      </c>
      <c r="D218" s="19">
        <v>310</v>
      </c>
      <c r="E218" s="8" t="s">
        <v>165</v>
      </c>
      <c r="F218" s="20">
        <v>236000</v>
      </c>
      <c r="I218" s="20">
        <v>236000</v>
      </c>
      <c r="J218" s="78">
        <v>236000</v>
      </c>
    </row>
    <row r="219" spans="1:10" ht="41.25" customHeight="1">
      <c r="A219" s="14">
        <v>800</v>
      </c>
      <c r="B219" s="10" t="s">
        <v>45</v>
      </c>
      <c r="C219" s="10" t="s">
        <v>353</v>
      </c>
      <c r="D219" s="19"/>
      <c r="E219" s="8" t="s">
        <v>100</v>
      </c>
      <c r="F219" s="20">
        <f>F220</f>
        <v>258400</v>
      </c>
      <c r="I219" s="20">
        <f>I220</f>
        <v>258400</v>
      </c>
      <c r="J219" s="78">
        <f>J220</f>
        <v>258400</v>
      </c>
    </row>
    <row r="220" spans="1:10" s="95" customFormat="1" ht="14.25">
      <c r="A220" s="14">
        <v>800</v>
      </c>
      <c r="B220" s="10" t="s">
        <v>45</v>
      </c>
      <c r="C220" s="10" t="s">
        <v>353</v>
      </c>
      <c r="D220" s="19">
        <v>310</v>
      </c>
      <c r="E220" s="8" t="s">
        <v>165</v>
      </c>
      <c r="F220" s="20">
        <v>258400</v>
      </c>
      <c r="G220" s="3"/>
      <c r="H220" s="3"/>
      <c r="I220" s="20">
        <v>258400</v>
      </c>
      <c r="J220" s="78">
        <v>258400</v>
      </c>
    </row>
    <row r="221" spans="1:10" s="95" customFormat="1" ht="14.25">
      <c r="A221" s="14">
        <v>800</v>
      </c>
      <c r="B221" s="10" t="s">
        <v>45</v>
      </c>
      <c r="C221" s="10" t="s">
        <v>135</v>
      </c>
      <c r="D221" s="19"/>
      <c r="E221" s="8" t="s">
        <v>44</v>
      </c>
      <c r="F221" s="20">
        <f>F222+F233</f>
        <v>532000</v>
      </c>
      <c r="G221" s="3"/>
      <c r="H221" s="3"/>
      <c r="I221" s="20">
        <f>I222+I233</f>
        <v>532000</v>
      </c>
      <c r="J221" s="78">
        <f>J222+J233</f>
        <v>532000</v>
      </c>
    </row>
    <row r="222" spans="1:10" s="95" customFormat="1" ht="27">
      <c r="A222" s="14">
        <v>800</v>
      </c>
      <c r="B222" s="10" t="s">
        <v>45</v>
      </c>
      <c r="C222" s="10" t="s">
        <v>196</v>
      </c>
      <c r="D222" s="19"/>
      <c r="E222" s="43" t="s">
        <v>197</v>
      </c>
      <c r="F222" s="20">
        <f>F223+F225+F227+F229+F231</f>
        <v>189000</v>
      </c>
      <c r="G222" s="3"/>
      <c r="H222" s="3"/>
      <c r="I222" s="20">
        <f>I223+I225+I227+I229+I231</f>
        <v>189000</v>
      </c>
      <c r="J222" s="78">
        <f>J223+J225+J227+J229+J231</f>
        <v>189000</v>
      </c>
    </row>
    <row r="223" spans="1:10" s="95" customFormat="1" ht="41.25">
      <c r="A223" s="14">
        <v>800</v>
      </c>
      <c r="B223" s="10" t="s">
        <v>45</v>
      </c>
      <c r="C223" s="10" t="s">
        <v>355</v>
      </c>
      <c r="D223" s="19"/>
      <c r="E223" s="8" t="s">
        <v>452</v>
      </c>
      <c r="F223" s="20">
        <f>F224</f>
        <v>20000</v>
      </c>
      <c r="G223" s="3"/>
      <c r="H223" s="3"/>
      <c r="I223" s="20">
        <f>I224</f>
        <v>20000</v>
      </c>
      <c r="J223" s="78">
        <f>J224</f>
        <v>20000</v>
      </c>
    </row>
    <row r="224" spans="1:10" s="95" customFormat="1" ht="27">
      <c r="A224" s="14">
        <v>800</v>
      </c>
      <c r="B224" s="10" t="s">
        <v>45</v>
      </c>
      <c r="C224" s="10" t="s">
        <v>355</v>
      </c>
      <c r="D224" s="19">
        <v>240</v>
      </c>
      <c r="E224" s="8" t="s">
        <v>163</v>
      </c>
      <c r="F224" s="20">
        <v>20000</v>
      </c>
      <c r="G224" s="3"/>
      <c r="H224" s="3"/>
      <c r="I224" s="20">
        <v>20000</v>
      </c>
      <c r="J224" s="78">
        <v>20000</v>
      </c>
    </row>
    <row r="225" spans="1:10" ht="41.25">
      <c r="A225" s="14">
        <v>800</v>
      </c>
      <c r="B225" s="10" t="s">
        <v>45</v>
      </c>
      <c r="C225" s="10" t="s">
        <v>356</v>
      </c>
      <c r="D225" s="19"/>
      <c r="E225" s="8" t="s">
        <v>453</v>
      </c>
      <c r="F225" s="20">
        <f>F226</f>
        <v>110000</v>
      </c>
      <c r="I225" s="20">
        <f>I226</f>
        <v>110000</v>
      </c>
      <c r="J225" s="78">
        <f>J226</f>
        <v>110000</v>
      </c>
    </row>
    <row r="226" spans="1:10" ht="27">
      <c r="A226" s="14">
        <v>800</v>
      </c>
      <c r="B226" s="10" t="s">
        <v>45</v>
      </c>
      <c r="C226" s="10" t="s">
        <v>356</v>
      </c>
      <c r="D226" s="19">
        <v>320</v>
      </c>
      <c r="E226" s="8" t="s">
        <v>166</v>
      </c>
      <c r="F226" s="20">
        <v>110000</v>
      </c>
      <c r="I226" s="20">
        <v>110000</v>
      </c>
      <c r="J226" s="78">
        <v>110000</v>
      </c>
    </row>
    <row r="227" spans="1:10" ht="27">
      <c r="A227" s="14">
        <v>800</v>
      </c>
      <c r="B227" s="10" t="s">
        <v>45</v>
      </c>
      <c r="C227" s="10" t="s">
        <v>357</v>
      </c>
      <c r="D227" s="71"/>
      <c r="E227" s="8" t="s">
        <v>278</v>
      </c>
      <c r="F227" s="48">
        <f>F228</f>
        <v>29000</v>
      </c>
      <c r="G227" s="70"/>
      <c r="H227" s="70"/>
      <c r="I227" s="48">
        <f>I228</f>
        <v>29000</v>
      </c>
      <c r="J227" s="78">
        <f>J228</f>
        <v>29000</v>
      </c>
    </row>
    <row r="228" spans="1:10" ht="27">
      <c r="A228" s="14">
        <v>800</v>
      </c>
      <c r="B228" s="10" t="s">
        <v>45</v>
      </c>
      <c r="C228" s="10" t="s">
        <v>357</v>
      </c>
      <c r="D228" s="71">
        <v>240</v>
      </c>
      <c r="E228" s="8" t="s">
        <v>179</v>
      </c>
      <c r="F228" s="48">
        <v>29000</v>
      </c>
      <c r="G228" s="70"/>
      <c r="H228" s="70"/>
      <c r="I228" s="48">
        <v>29000</v>
      </c>
      <c r="J228" s="78">
        <v>29000</v>
      </c>
    </row>
    <row r="229" spans="1:10" ht="27">
      <c r="A229" s="14">
        <v>800</v>
      </c>
      <c r="B229" s="10" t="s">
        <v>45</v>
      </c>
      <c r="C229" s="72" t="s">
        <v>358</v>
      </c>
      <c r="D229" s="19"/>
      <c r="E229" s="8" t="s">
        <v>112</v>
      </c>
      <c r="F229" s="20">
        <f>F230</f>
        <v>20000</v>
      </c>
      <c r="I229" s="20">
        <f>I230</f>
        <v>20000</v>
      </c>
      <c r="J229" s="78">
        <f>J230</f>
        <v>20000</v>
      </c>
    </row>
    <row r="230" spans="1:10" ht="14.25">
      <c r="A230" s="14">
        <v>800</v>
      </c>
      <c r="B230" s="10" t="s">
        <v>45</v>
      </c>
      <c r="C230" s="72" t="s">
        <v>358</v>
      </c>
      <c r="D230" s="19">
        <v>310</v>
      </c>
      <c r="E230" s="8" t="s">
        <v>165</v>
      </c>
      <c r="F230" s="20">
        <v>20000</v>
      </c>
      <c r="I230" s="20">
        <v>20000</v>
      </c>
      <c r="J230" s="78">
        <v>20000</v>
      </c>
    </row>
    <row r="231" spans="1:10" ht="33" customHeight="1">
      <c r="A231" s="14">
        <v>800</v>
      </c>
      <c r="B231" s="10" t="s">
        <v>45</v>
      </c>
      <c r="C231" s="72" t="s">
        <v>359</v>
      </c>
      <c r="D231" s="19"/>
      <c r="E231" s="23" t="s">
        <v>243</v>
      </c>
      <c r="F231" s="20">
        <f>F232</f>
        <v>10000</v>
      </c>
      <c r="I231" s="20">
        <f>I232</f>
        <v>10000</v>
      </c>
      <c r="J231" s="78">
        <f>J232</f>
        <v>10000</v>
      </c>
    </row>
    <row r="232" spans="1:10" ht="41.25" customHeight="1">
      <c r="A232" s="14">
        <v>800</v>
      </c>
      <c r="B232" s="10" t="s">
        <v>45</v>
      </c>
      <c r="C232" s="72" t="s">
        <v>359</v>
      </c>
      <c r="D232" s="19">
        <v>240</v>
      </c>
      <c r="E232" s="8" t="s">
        <v>163</v>
      </c>
      <c r="F232" s="20">
        <v>10000</v>
      </c>
      <c r="I232" s="20">
        <v>10000</v>
      </c>
      <c r="J232" s="78">
        <v>10000</v>
      </c>
    </row>
    <row r="233" spans="1:10" ht="41.25">
      <c r="A233" s="14">
        <v>800</v>
      </c>
      <c r="B233" s="10" t="s">
        <v>45</v>
      </c>
      <c r="C233" s="10" t="s">
        <v>198</v>
      </c>
      <c r="D233" s="19"/>
      <c r="E233" s="165" t="s">
        <v>572</v>
      </c>
      <c r="F233" s="20">
        <f>F234+F236+F238</f>
        <v>343000</v>
      </c>
      <c r="I233" s="20">
        <f>I234+I236+I238</f>
        <v>343000</v>
      </c>
      <c r="J233" s="78">
        <f>J234+J236+J238</f>
        <v>343000</v>
      </c>
    </row>
    <row r="234" spans="1:10" ht="27">
      <c r="A234" s="14">
        <v>800</v>
      </c>
      <c r="B234" s="10" t="s">
        <v>45</v>
      </c>
      <c r="C234" s="10" t="s">
        <v>360</v>
      </c>
      <c r="D234" s="19"/>
      <c r="E234" s="8" t="s">
        <v>101</v>
      </c>
      <c r="F234" s="20">
        <f>F235</f>
        <v>200000</v>
      </c>
      <c r="I234" s="20">
        <f>I235</f>
        <v>200000</v>
      </c>
      <c r="J234" s="78">
        <f>J235</f>
        <v>200000</v>
      </c>
    </row>
    <row r="235" spans="1:10" ht="27">
      <c r="A235" s="14">
        <v>800</v>
      </c>
      <c r="B235" s="10" t="s">
        <v>45</v>
      </c>
      <c r="C235" s="10" t="s">
        <v>360</v>
      </c>
      <c r="D235" s="4">
        <v>240</v>
      </c>
      <c r="E235" s="8" t="s">
        <v>163</v>
      </c>
      <c r="F235" s="20">
        <v>200000</v>
      </c>
      <c r="I235" s="20">
        <v>200000</v>
      </c>
      <c r="J235" s="78">
        <v>200000</v>
      </c>
    </row>
    <row r="236" spans="1:10" ht="41.25">
      <c r="A236" s="14">
        <v>800</v>
      </c>
      <c r="B236" s="10" t="s">
        <v>45</v>
      </c>
      <c r="C236" s="10" t="s">
        <v>361</v>
      </c>
      <c r="D236" s="4"/>
      <c r="E236" s="8" t="s">
        <v>471</v>
      </c>
      <c r="F236" s="20">
        <f>F237</f>
        <v>35000</v>
      </c>
      <c r="I236" s="20">
        <f>I237</f>
        <v>35000</v>
      </c>
      <c r="J236" s="78">
        <f>J237</f>
        <v>35000</v>
      </c>
    </row>
    <row r="237" spans="1:10" ht="27">
      <c r="A237" s="14">
        <v>800</v>
      </c>
      <c r="B237" s="10" t="s">
        <v>45</v>
      </c>
      <c r="C237" s="10" t="s">
        <v>361</v>
      </c>
      <c r="D237" s="4">
        <v>240</v>
      </c>
      <c r="E237" s="8" t="s">
        <v>163</v>
      </c>
      <c r="F237" s="20">
        <v>35000</v>
      </c>
      <c r="I237" s="20">
        <v>35000</v>
      </c>
      <c r="J237" s="78">
        <v>35000</v>
      </c>
    </row>
    <row r="238" spans="1:10" ht="54.75">
      <c r="A238" s="14">
        <v>800</v>
      </c>
      <c r="B238" s="10" t="s">
        <v>45</v>
      </c>
      <c r="C238" s="10" t="s">
        <v>362</v>
      </c>
      <c r="D238" s="4"/>
      <c r="E238" s="8" t="s">
        <v>496</v>
      </c>
      <c r="F238" s="20">
        <f>F239</f>
        <v>108000</v>
      </c>
      <c r="I238" s="20">
        <f>I239</f>
        <v>108000</v>
      </c>
      <c r="J238" s="78">
        <f>J239</f>
        <v>108000</v>
      </c>
    </row>
    <row r="239" spans="1:10" ht="14.25">
      <c r="A239" s="14">
        <v>800</v>
      </c>
      <c r="B239" s="10" t="s">
        <v>45</v>
      </c>
      <c r="C239" s="10" t="s">
        <v>362</v>
      </c>
      <c r="D239" s="4">
        <v>310</v>
      </c>
      <c r="E239" s="8" t="s">
        <v>165</v>
      </c>
      <c r="F239" s="20">
        <v>108000</v>
      </c>
      <c r="I239" s="20">
        <v>108000</v>
      </c>
      <c r="J239" s="78">
        <v>108000</v>
      </c>
    </row>
    <row r="240" spans="1:10" ht="14.25">
      <c r="A240" s="14">
        <v>800</v>
      </c>
      <c r="B240" s="10" t="s">
        <v>49</v>
      </c>
      <c r="C240" s="10"/>
      <c r="D240" s="19"/>
      <c r="E240" s="8" t="s">
        <v>50</v>
      </c>
      <c r="F240" s="20">
        <f>F241+F246</f>
        <v>1704500</v>
      </c>
      <c r="I240" s="20">
        <f>I241+I246</f>
        <v>4554380</v>
      </c>
      <c r="J240" s="78">
        <f>J241+J246</f>
        <v>7501280</v>
      </c>
    </row>
    <row r="241" spans="1:10" ht="31.5" customHeight="1">
      <c r="A241" s="14">
        <v>800</v>
      </c>
      <c r="B241" s="10" t="s">
        <v>49</v>
      </c>
      <c r="C241" s="10" t="s">
        <v>131</v>
      </c>
      <c r="D241" s="19"/>
      <c r="E241" s="8" t="s">
        <v>640</v>
      </c>
      <c r="F241" s="20">
        <f>F242</f>
        <v>231000</v>
      </c>
      <c r="G241" s="135"/>
      <c r="H241" s="135"/>
      <c r="I241" s="157">
        <f aca="true" t="shared" si="18" ref="I241:J244">I242</f>
        <v>133980</v>
      </c>
      <c r="J241" s="158">
        <f t="shared" si="18"/>
        <v>133980</v>
      </c>
    </row>
    <row r="242" spans="1:10" ht="42.75" customHeight="1">
      <c r="A242" s="14">
        <v>800</v>
      </c>
      <c r="B242" s="10" t="s">
        <v>49</v>
      </c>
      <c r="C242" s="10" t="s">
        <v>344</v>
      </c>
      <c r="D242" s="19"/>
      <c r="E242" s="8" t="s">
        <v>341</v>
      </c>
      <c r="F242" s="20">
        <f>F243</f>
        <v>231000</v>
      </c>
      <c r="G242" s="135"/>
      <c r="H242" s="135"/>
      <c r="I242" s="157">
        <f t="shared" si="18"/>
        <v>133980</v>
      </c>
      <c r="J242" s="158">
        <f t="shared" si="18"/>
        <v>133980</v>
      </c>
    </row>
    <row r="243" spans="1:10" ht="40.5" customHeight="1">
      <c r="A243" s="14">
        <v>800</v>
      </c>
      <c r="B243" s="10" t="s">
        <v>49</v>
      </c>
      <c r="C243" s="10" t="s">
        <v>345</v>
      </c>
      <c r="D243" s="19"/>
      <c r="E243" s="8" t="s">
        <v>342</v>
      </c>
      <c r="F243" s="20">
        <f>F244</f>
        <v>231000</v>
      </c>
      <c r="G243" s="135"/>
      <c r="H243" s="135"/>
      <c r="I243" s="157">
        <f t="shared" si="18"/>
        <v>133980</v>
      </c>
      <c r="J243" s="158">
        <f t="shared" si="18"/>
        <v>133980</v>
      </c>
    </row>
    <row r="244" spans="1:10" ht="27">
      <c r="A244" s="14">
        <v>800</v>
      </c>
      <c r="B244" s="10" t="s">
        <v>49</v>
      </c>
      <c r="C244" s="10" t="s">
        <v>346</v>
      </c>
      <c r="D244" s="19"/>
      <c r="E244" s="8" t="s">
        <v>343</v>
      </c>
      <c r="F244" s="20">
        <f>F245</f>
        <v>231000</v>
      </c>
      <c r="G244" s="135"/>
      <c r="H244" s="135"/>
      <c r="I244" s="157">
        <f t="shared" si="18"/>
        <v>133980</v>
      </c>
      <c r="J244" s="158">
        <f t="shared" si="18"/>
        <v>133980</v>
      </c>
    </row>
    <row r="245" spans="1:10" ht="33.75" customHeight="1">
      <c r="A245" s="14">
        <v>800</v>
      </c>
      <c r="B245" s="10" t="s">
        <v>49</v>
      </c>
      <c r="C245" s="10" t="s">
        <v>346</v>
      </c>
      <c r="D245" s="19">
        <v>320</v>
      </c>
      <c r="E245" s="8" t="s">
        <v>166</v>
      </c>
      <c r="F245" s="20">
        <v>231000</v>
      </c>
      <c r="G245" s="135"/>
      <c r="H245" s="135"/>
      <c r="I245" s="157">
        <v>133980</v>
      </c>
      <c r="J245" s="158">
        <v>133980</v>
      </c>
    </row>
    <row r="246" spans="1:10" ht="69">
      <c r="A246" s="14">
        <v>800</v>
      </c>
      <c r="B246" s="10" t="s">
        <v>49</v>
      </c>
      <c r="C246" s="10" t="s">
        <v>134</v>
      </c>
      <c r="D246" s="19"/>
      <c r="E246" s="8" t="s">
        <v>643</v>
      </c>
      <c r="F246" s="20">
        <f>F247</f>
        <v>1473500</v>
      </c>
      <c r="I246" s="20">
        <f>I247</f>
        <v>4420400</v>
      </c>
      <c r="J246" s="78">
        <f>J247</f>
        <v>7367300</v>
      </c>
    </row>
    <row r="247" spans="1:10" ht="27">
      <c r="A247" s="14">
        <v>800</v>
      </c>
      <c r="B247" s="10" t="s">
        <v>49</v>
      </c>
      <c r="C247" s="10" t="s">
        <v>138</v>
      </c>
      <c r="D247" s="19"/>
      <c r="E247" s="8" t="s">
        <v>48</v>
      </c>
      <c r="F247" s="20">
        <f>F248</f>
        <v>1473500</v>
      </c>
      <c r="I247" s="20">
        <f>I248</f>
        <v>4420400</v>
      </c>
      <c r="J247" s="78">
        <f>J248</f>
        <v>7367300</v>
      </c>
    </row>
    <row r="248" spans="1:10" ht="54.75">
      <c r="A248" s="14">
        <v>800</v>
      </c>
      <c r="B248" s="10" t="s">
        <v>49</v>
      </c>
      <c r="C248" s="10" t="s">
        <v>509</v>
      </c>
      <c r="D248" s="19"/>
      <c r="E248" s="68" t="s">
        <v>454</v>
      </c>
      <c r="F248" s="20">
        <f>F251</f>
        <v>1473500</v>
      </c>
      <c r="I248" s="20">
        <f>I249+I251</f>
        <v>4420400</v>
      </c>
      <c r="J248" s="78">
        <f>J249+J251</f>
        <v>7367300</v>
      </c>
    </row>
    <row r="249" spans="1:10" ht="96">
      <c r="A249" s="14">
        <v>800</v>
      </c>
      <c r="B249" s="10" t="s">
        <v>49</v>
      </c>
      <c r="C249" s="10" t="s">
        <v>271</v>
      </c>
      <c r="D249" s="19"/>
      <c r="E249" s="8" t="s">
        <v>272</v>
      </c>
      <c r="F249" s="20">
        <v>0</v>
      </c>
      <c r="I249" s="20">
        <f>I250</f>
        <v>1473500</v>
      </c>
      <c r="J249" s="78">
        <f>J250</f>
        <v>1473500</v>
      </c>
    </row>
    <row r="250" spans="1:10" ht="14.25">
      <c r="A250" s="14">
        <v>800</v>
      </c>
      <c r="B250" s="10" t="s">
        <v>49</v>
      </c>
      <c r="C250" s="10" t="s">
        <v>271</v>
      </c>
      <c r="D250" s="19">
        <v>410</v>
      </c>
      <c r="E250" s="8" t="s">
        <v>216</v>
      </c>
      <c r="F250" s="20">
        <v>0</v>
      </c>
      <c r="I250" s="20">
        <v>1473500</v>
      </c>
      <c r="J250" s="78">
        <v>1473500</v>
      </c>
    </row>
    <row r="251" spans="1:10" s="70" customFormat="1" ht="82.5">
      <c r="A251" s="14">
        <v>800</v>
      </c>
      <c r="B251" s="10" t="s">
        <v>49</v>
      </c>
      <c r="C251" s="10" t="s">
        <v>515</v>
      </c>
      <c r="D251" s="19"/>
      <c r="E251" s="8" t="s">
        <v>561</v>
      </c>
      <c r="F251" s="20">
        <f>F252</f>
        <v>1473500</v>
      </c>
      <c r="G251" s="135"/>
      <c r="H251" s="135"/>
      <c r="I251" s="20">
        <f>I252</f>
        <v>2946900</v>
      </c>
      <c r="J251" s="78">
        <f>J252</f>
        <v>5893800</v>
      </c>
    </row>
    <row r="252" spans="1:10" s="70" customFormat="1" ht="14.25">
      <c r="A252" s="14">
        <v>800</v>
      </c>
      <c r="B252" s="10" t="s">
        <v>49</v>
      </c>
      <c r="C252" s="10" t="s">
        <v>515</v>
      </c>
      <c r="D252" s="19">
        <v>410</v>
      </c>
      <c r="E252" s="8" t="s">
        <v>216</v>
      </c>
      <c r="F252" s="20">
        <v>1473500</v>
      </c>
      <c r="G252" s="135"/>
      <c r="H252" s="135"/>
      <c r="I252" s="20">
        <v>2946900</v>
      </c>
      <c r="J252" s="78">
        <v>5893800</v>
      </c>
    </row>
    <row r="253" spans="1:10" ht="14.25">
      <c r="A253" s="14">
        <v>800</v>
      </c>
      <c r="B253" s="10" t="s">
        <v>51</v>
      </c>
      <c r="C253" s="10"/>
      <c r="D253" s="19"/>
      <c r="E253" s="8" t="s">
        <v>52</v>
      </c>
      <c r="F253" s="20">
        <f>F254</f>
        <v>533000</v>
      </c>
      <c r="G253" s="35"/>
      <c r="I253" s="20">
        <f aca="true" t="shared" si="19" ref="I253:J255">I254</f>
        <v>473000</v>
      </c>
      <c r="J253" s="78">
        <f t="shared" si="19"/>
        <v>473000</v>
      </c>
    </row>
    <row r="254" spans="1:10" ht="14.25">
      <c r="A254" s="14">
        <v>800</v>
      </c>
      <c r="B254" s="10" t="s">
        <v>53</v>
      </c>
      <c r="C254" s="10"/>
      <c r="D254" s="19"/>
      <c r="E254" s="8" t="s">
        <v>54</v>
      </c>
      <c r="F254" s="20">
        <f>F255</f>
        <v>533000</v>
      </c>
      <c r="I254" s="20">
        <f t="shared" si="19"/>
        <v>473000</v>
      </c>
      <c r="J254" s="78">
        <f t="shared" si="19"/>
        <v>473000</v>
      </c>
    </row>
    <row r="255" spans="1:10" ht="69">
      <c r="A255" s="14">
        <v>800</v>
      </c>
      <c r="B255" s="10" t="s">
        <v>53</v>
      </c>
      <c r="C255" s="10" t="s">
        <v>139</v>
      </c>
      <c r="D255" s="19"/>
      <c r="E255" s="8" t="s">
        <v>644</v>
      </c>
      <c r="F255" s="20">
        <f>F256</f>
        <v>533000</v>
      </c>
      <c r="I255" s="20">
        <f t="shared" si="19"/>
        <v>473000</v>
      </c>
      <c r="J255" s="78">
        <f t="shared" si="19"/>
        <v>473000</v>
      </c>
    </row>
    <row r="256" spans="1:10" ht="41.25">
      <c r="A256" s="14">
        <v>800</v>
      </c>
      <c r="B256" s="10" t="s">
        <v>53</v>
      </c>
      <c r="C256" s="10" t="s">
        <v>140</v>
      </c>
      <c r="D256" s="19"/>
      <c r="E256" s="8" t="s">
        <v>492</v>
      </c>
      <c r="F256" s="20">
        <f>F257+F270</f>
        <v>533000</v>
      </c>
      <c r="I256" s="20">
        <f>I257+I270</f>
        <v>473000</v>
      </c>
      <c r="J256" s="78">
        <f>J257+J270</f>
        <v>473000</v>
      </c>
    </row>
    <row r="257" spans="1:10" ht="82.5">
      <c r="A257" s="14">
        <v>800</v>
      </c>
      <c r="B257" s="10" t="s">
        <v>53</v>
      </c>
      <c r="C257" s="10" t="s">
        <v>199</v>
      </c>
      <c r="D257" s="19"/>
      <c r="E257" s="44" t="s">
        <v>455</v>
      </c>
      <c r="F257" s="20">
        <f>F258+F261+F264+F266+F268</f>
        <v>408000</v>
      </c>
      <c r="I257" s="20">
        <f>I258+I261+I264+I266+I268</f>
        <v>348000</v>
      </c>
      <c r="J257" s="78">
        <f>J258+J261+J264+J266+J268</f>
        <v>348000</v>
      </c>
    </row>
    <row r="258" spans="1:10" ht="69">
      <c r="A258" s="14">
        <v>800</v>
      </c>
      <c r="B258" s="10" t="s">
        <v>53</v>
      </c>
      <c r="C258" s="10" t="s">
        <v>369</v>
      </c>
      <c r="D258" s="19"/>
      <c r="E258" s="8" t="s">
        <v>483</v>
      </c>
      <c r="F258" s="20">
        <f>F259+F260</f>
        <v>90000</v>
      </c>
      <c r="I258" s="20">
        <f>I259+I260</f>
        <v>90000</v>
      </c>
      <c r="J258" s="78">
        <f>J259+J260</f>
        <v>90000</v>
      </c>
    </row>
    <row r="259" spans="1:10" ht="14.25">
      <c r="A259" s="14">
        <v>800</v>
      </c>
      <c r="B259" s="10" t="s">
        <v>53</v>
      </c>
      <c r="C259" s="10" t="s">
        <v>369</v>
      </c>
      <c r="D259" s="19">
        <v>110</v>
      </c>
      <c r="E259" s="160" t="s">
        <v>512</v>
      </c>
      <c r="F259" s="20">
        <v>25000</v>
      </c>
      <c r="G259" s="135"/>
      <c r="H259" s="135"/>
      <c r="I259" s="20">
        <v>25000</v>
      </c>
      <c r="J259" s="78">
        <v>25000</v>
      </c>
    </row>
    <row r="260" spans="1:10" ht="27">
      <c r="A260" s="14">
        <v>800</v>
      </c>
      <c r="B260" s="10" t="s">
        <v>53</v>
      </c>
      <c r="C260" s="10" t="s">
        <v>369</v>
      </c>
      <c r="D260" s="19">
        <v>240</v>
      </c>
      <c r="E260" s="8" t="s">
        <v>163</v>
      </c>
      <c r="F260" s="20">
        <v>65000</v>
      </c>
      <c r="I260" s="20">
        <v>65000</v>
      </c>
      <c r="J260" s="78">
        <v>65000</v>
      </c>
    </row>
    <row r="261" spans="1:10" ht="54.75">
      <c r="A261" s="14">
        <v>800</v>
      </c>
      <c r="B261" s="10" t="s">
        <v>53</v>
      </c>
      <c r="C261" s="10" t="s">
        <v>368</v>
      </c>
      <c r="D261" s="19"/>
      <c r="E261" s="160" t="s">
        <v>605</v>
      </c>
      <c r="F261" s="20">
        <f>F262+F263</f>
        <v>98000</v>
      </c>
      <c r="I261" s="20">
        <f>I262+I263</f>
        <v>98000</v>
      </c>
      <c r="J261" s="78">
        <f>J262+J263</f>
        <v>98000</v>
      </c>
    </row>
    <row r="262" spans="1:10" ht="81" customHeight="1">
      <c r="A262" s="14">
        <v>800</v>
      </c>
      <c r="B262" s="10" t="s">
        <v>53</v>
      </c>
      <c r="C262" s="10" t="s">
        <v>368</v>
      </c>
      <c r="D262" s="19">
        <v>110</v>
      </c>
      <c r="E262" s="160" t="s">
        <v>512</v>
      </c>
      <c r="F262" s="20">
        <v>25000</v>
      </c>
      <c r="G262" s="135"/>
      <c r="H262" s="135"/>
      <c r="I262" s="20">
        <v>25000</v>
      </c>
      <c r="J262" s="78">
        <v>25000</v>
      </c>
    </row>
    <row r="263" spans="1:10" ht="108.75" customHeight="1">
      <c r="A263" s="14">
        <v>800</v>
      </c>
      <c r="B263" s="10" t="s">
        <v>53</v>
      </c>
      <c r="C263" s="10" t="s">
        <v>368</v>
      </c>
      <c r="D263" s="19">
        <v>240</v>
      </c>
      <c r="E263" s="8" t="s">
        <v>163</v>
      </c>
      <c r="F263" s="20">
        <v>73000</v>
      </c>
      <c r="I263" s="20">
        <v>73000</v>
      </c>
      <c r="J263" s="78">
        <v>73000</v>
      </c>
    </row>
    <row r="264" spans="1:10" ht="41.25">
      <c r="A264" s="14">
        <v>800</v>
      </c>
      <c r="B264" s="10" t="s">
        <v>53</v>
      </c>
      <c r="C264" s="10" t="s">
        <v>367</v>
      </c>
      <c r="D264" s="19"/>
      <c r="E264" s="8" t="s">
        <v>170</v>
      </c>
      <c r="F264" s="20">
        <f>F265</f>
        <v>30000</v>
      </c>
      <c r="I264" s="20">
        <f>I265</f>
        <v>30000</v>
      </c>
      <c r="J264" s="78">
        <f>J265</f>
        <v>30000</v>
      </c>
    </row>
    <row r="265" spans="1:10" s="135" customFormat="1" ht="27">
      <c r="A265" s="14">
        <v>800</v>
      </c>
      <c r="B265" s="10" t="s">
        <v>53</v>
      </c>
      <c r="C265" s="10" t="s">
        <v>367</v>
      </c>
      <c r="D265" s="19">
        <v>240</v>
      </c>
      <c r="E265" s="8" t="s">
        <v>163</v>
      </c>
      <c r="F265" s="20">
        <v>30000</v>
      </c>
      <c r="G265" s="3"/>
      <c r="H265" s="3"/>
      <c r="I265" s="20">
        <v>30000</v>
      </c>
      <c r="J265" s="78">
        <v>30000</v>
      </c>
    </row>
    <row r="266" spans="1:10" s="135" customFormat="1" ht="82.5">
      <c r="A266" s="14">
        <v>800</v>
      </c>
      <c r="B266" s="10" t="s">
        <v>53</v>
      </c>
      <c r="C266" s="10" t="s">
        <v>366</v>
      </c>
      <c r="D266" s="19"/>
      <c r="E266" s="8" t="s">
        <v>480</v>
      </c>
      <c r="F266" s="20">
        <f>F267</f>
        <v>32000</v>
      </c>
      <c r="G266" s="3"/>
      <c r="H266" s="3"/>
      <c r="I266" s="20">
        <f>I267</f>
        <v>32000</v>
      </c>
      <c r="J266" s="78">
        <f>J267</f>
        <v>32000</v>
      </c>
    </row>
    <row r="267" spans="1:10" s="135" customFormat="1" ht="27">
      <c r="A267" s="14">
        <v>800</v>
      </c>
      <c r="B267" s="10" t="s">
        <v>53</v>
      </c>
      <c r="C267" s="10" t="s">
        <v>366</v>
      </c>
      <c r="D267" s="19">
        <v>240</v>
      </c>
      <c r="E267" s="8" t="s">
        <v>163</v>
      </c>
      <c r="F267" s="20">
        <v>32000</v>
      </c>
      <c r="G267" s="3"/>
      <c r="H267" s="3"/>
      <c r="I267" s="20">
        <v>32000</v>
      </c>
      <c r="J267" s="78">
        <v>32000</v>
      </c>
    </row>
    <row r="268" spans="1:10" s="135" customFormat="1" ht="14.25">
      <c r="A268" s="14">
        <v>800</v>
      </c>
      <c r="B268" s="10" t="s">
        <v>53</v>
      </c>
      <c r="C268" s="10" t="s">
        <v>365</v>
      </c>
      <c r="D268" s="19"/>
      <c r="E268" s="8" t="s">
        <v>102</v>
      </c>
      <c r="F268" s="20">
        <f>F269</f>
        <v>158000</v>
      </c>
      <c r="G268" s="3"/>
      <c r="H268" s="3"/>
      <c r="I268" s="20">
        <f>I269</f>
        <v>98000</v>
      </c>
      <c r="J268" s="78">
        <f>J269</f>
        <v>98000</v>
      </c>
    </row>
    <row r="269" spans="1:10" s="135" customFormat="1" ht="27">
      <c r="A269" s="14">
        <v>800</v>
      </c>
      <c r="B269" s="10" t="s">
        <v>53</v>
      </c>
      <c r="C269" s="10" t="s">
        <v>365</v>
      </c>
      <c r="D269" s="19">
        <v>240</v>
      </c>
      <c r="E269" s="8" t="s">
        <v>163</v>
      </c>
      <c r="F269" s="20">
        <v>158000</v>
      </c>
      <c r="G269" s="3"/>
      <c r="H269" s="3"/>
      <c r="I269" s="20">
        <v>98000</v>
      </c>
      <c r="J269" s="78">
        <v>98000</v>
      </c>
    </row>
    <row r="270" spans="1:10" ht="27">
      <c r="A270" s="14">
        <v>800</v>
      </c>
      <c r="B270" s="10" t="s">
        <v>53</v>
      </c>
      <c r="C270" s="10" t="s">
        <v>217</v>
      </c>
      <c r="D270" s="53"/>
      <c r="E270" s="8" t="s">
        <v>218</v>
      </c>
      <c r="F270" s="20">
        <f>F271</f>
        <v>125000</v>
      </c>
      <c r="I270" s="20">
        <f>I271</f>
        <v>125000</v>
      </c>
      <c r="J270" s="78">
        <f>J271</f>
        <v>125000</v>
      </c>
    </row>
    <row r="271" spans="1:10" ht="27">
      <c r="A271" s="14">
        <v>800</v>
      </c>
      <c r="B271" s="10" t="s">
        <v>53</v>
      </c>
      <c r="C271" s="10" t="s">
        <v>364</v>
      </c>
      <c r="D271" s="53"/>
      <c r="E271" s="8" t="s">
        <v>219</v>
      </c>
      <c r="F271" s="20">
        <f>F272</f>
        <v>125000</v>
      </c>
      <c r="I271" s="20">
        <f>I272</f>
        <v>125000</v>
      </c>
      <c r="J271" s="78">
        <f>J272</f>
        <v>125000</v>
      </c>
    </row>
    <row r="272" spans="1:10" ht="27">
      <c r="A272" s="14">
        <v>800</v>
      </c>
      <c r="B272" s="10" t="s">
        <v>53</v>
      </c>
      <c r="C272" s="10" t="s">
        <v>364</v>
      </c>
      <c r="D272" s="53">
        <v>240</v>
      </c>
      <c r="E272" s="8" t="s">
        <v>163</v>
      </c>
      <c r="F272" s="20">
        <v>125000</v>
      </c>
      <c r="I272" s="20">
        <v>125000</v>
      </c>
      <c r="J272" s="78">
        <v>125000</v>
      </c>
    </row>
    <row r="273" spans="1:10" ht="77.25" customHeight="1">
      <c r="A273" s="14">
        <v>800</v>
      </c>
      <c r="B273" s="10" t="s">
        <v>55</v>
      </c>
      <c r="C273" s="10"/>
      <c r="D273" s="19"/>
      <c r="E273" s="8" t="s">
        <v>56</v>
      </c>
      <c r="F273" s="20">
        <f>F274</f>
        <v>1798100</v>
      </c>
      <c r="G273" s="35"/>
      <c r="I273" s="20">
        <f aca="true" t="shared" si="20" ref="I273:J275">I274</f>
        <v>1798100</v>
      </c>
      <c r="J273" s="78">
        <f t="shared" si="20"/>
        <v>1798100</v>
      </c>
    </row>
    <row r="274" spans="1:10" ht="14.25">
      <c r="A274" s="14">
        <v>800</v>
      </c>
      <c r="B274" s="10" t="s">
        <v>57</v>
      </c>
      <c r="C274" s="10"/>
      <c r="D274" s="19"/>
      <c r="E274" s="8" t="s">
        <v>58</v>
      </c>
      <c r="F274" s="20">
        <f>F275</f>
        <v>1798100</v>
      </c>
      <c r="I274" s="20">
        <f t="shared" si="20"/>
        <v>1798100</v>
      </c>
      <c r="J274" s="78">
        <f t="shared" si="20"/>
        <v>1798100</v>
      </c>
    </row>
    <row r="275" spans="1:10" s="135" customFormat="1" ht="69">
      <c r="A275" s="14">
        <v>800</v>
      </c>
      <c r="B275" s="10" t="s">
        <v>57</v>
      </c>
      <c r="C275" s="10" t="s">
        <v>141</v>
      </c>
      <c r="D275" s="19"/>
      <c r="E275" s="8" t="s">
        <v>645</v>
      </c>
      <c r="F275" s="20">
        <f>F276</f>
        <v>1798100</v>
      </c>
      <c r="G275" s="20"/>
      <c r="H275" s="20"/>
      <c r="I275" s="20">
        <f t="shared" si="20"/>
        <v>1798100</v>
      </c>
      <c r="J275" s="20">
        <f t="shared" si="20"/>
        <v>1798100</v>
      </c>
    </row>
    <row r="276" spans="1:10" s="135" customFormat="1" ht="41.25">
      <c r="A276" s="14">
        <v>800</v>
      </c>
      <c r="B276" s="10" t="s">
        <v>57</v>
      </c>
      <c r="C276" s="10" t="s">
        <v>142</v>
      </c>
      <c r="D276" s="19"/>
      <c r="E276" s="8" t="s">
        <v>234</v>
      </c>
      <c r="F276" s="20">
        <f>F277+F280</f>
        <v>1798100</v>
      </c>
      <c r="G276" s="3"/>
      <c r="H276" s="3"/>
      <c r="I276" s="20">
        <f>I277+I280</f>
        <v>1798100</v>
      </c>
      <c r="J276" s="78">
        <f>J277+J280</f>
        <v>1798100</v>
      </c>
    </row>
    <row r="277" spans="1:10" s="57" customFormat="1" ht="27">
      <c r="A277" s="14">
        <v>800</v>
      </c>
      <c r="B277" s="10" t="s">
        <v>57</v>
      </c>
      <c r="C277" s="10" t="s">
        <v>200</v>
      </c>
      <c r="D277" s="19"/>
      <c r="E277" s="38" t="s">
        <v>235</v>
      </c>
      <c r="F277" s="20">
        <f>F278</f>
        <v>800000</v>
      </c>
      <c r="G277" s="3"/>
      <c r="H277" s="3"/>
      <c r="I277" s="20">
        <f>I278</f>
        <v>800000</v>
      </c>
      <c r="J277" s="78">
        <f>J278</f>
        <v>800000</v>
      </c>
    </row>
    <row r="278" spans="1:10" s="135" customFormat="1" ht="14.25">
      <c r="A278" s="14">
        <v>800</v>
      </c>
      <c r="B278" s="10" t="s">
        <v>57</v>
      </c>
      <c r="C278" s="10" t="s">
        <v>375</v>
      </c>
      <c r="D278" s="19"/>
      <c r="E278" s="8" t="s">
        <v>236</v>
      </c>
      <c r="F278" s="20">
        <f>F279</f>
        <v>800000</v>
      </c>
      <c r="G278" s="3"/>
      <c r="H278" s="3"/>
      <c r="I278" s="20">
        <f>I279</f>
        <v>800000</v>
      </c>
      <c r="J278" s="78">
        <f>J279</f>
        <v>800000</v>
      </c>
    </row>
    <row r="279" spans="1:10" s="57" customFormat="1" ht="41.25">
      <c r="A279" s="14">
        <v>800</v>
      </c>
      <c r="B279" s="10" t="s">
        <v>57</v>
      </c>
      <c r="C279" s="10" t="s">
        <v>375</v>
      </c>
      <c r="D279" s="19">
        <v>630</v>
      </c>
      <c r="E279" s="8" t="s">
        <v>113</v>
      </c>
      <c r="F279" s="20">
        <v>800000</v>
      </c>
      <c r="G279" s="3"/>
      <c r="H279" s="3"/>
      <c r="I279" s="20">
        <v>800000</v>
      </c>
      <c r="J279" s="78">
        <v>800000</v>
      </c>
    </row>
    <row r="280" spans="1:10" s="57" customFormat="1" ht="27">
      <c r="A280" s="14">
        <v>800</v>
      </c>
      <c r="B280" s="10" t="s">
        <v>57</v>
      </c>
      <c r="C280" s="10" t="s">
        <v>373</v>
      </c>
      <c r="D280" s="19"/>
      <c r="E280" s="98" t="s">
        <v>370</v>
      </c>
      <c r="F280" s="20">
        <f>F281</f>
        <v>998100</v>
      </c>
      <c r="G280" s="97"/>
      <c r="H280" s="97"/>
      <c r="I280" s="20">
        <f>I281</f>
        <v>998100</v>
      </c>
      <c r="J280" s="78">
        <f>J281</f>
        <v>998100</v>
      </c>
    </row>
    <row r="281" spans="1:10" s="135" customFormat="1" ht="27">
      <c r="A281" s="14">
        <v>800</v>
      </c>
      <c r="B281" s="10" t="s">
        <v>57</v>
      </c>
      <c r="C281" s="10" t="s">
        <v>374</v>
      </c>
      <c r="D281" s="19"/>
      <c r="E281" s="98" t="s">
        <v>371</v>
      </c>
      <c r="F281" s="20">
        <f>F282</f>
        <v>998100</v>
      </c>
      <c r="G281" s="97"/>
      <c r="H281" s="97"/>
      <c r="I281" s="20">
        <f>I282</f>
        <v>998100</v>
      </c>
      <c r="J281" s="78">
        <f>J282</f>
        <v>998100</v>
      </c>
    </row>
    <row r="282" spans="1:10" s="57" customFormat="1" ht="84" customHeight="1">
      <c r="A282" s="14">
        <v>800</v>
      </c>
      <c r="B282" s="10" t="s">
        <v>57</v>
      </c>
      <c r="C282" s="10" t="s">
        <v>374</v>
      </c>
      <c r="D282" s="19">
        <v>630</v>
      </c>
      <c r="E282" s="98" t="s">
        <v>372</v>
      </c>
      <c r="F282" s="20">
        <v>998100</v>
      </c>
      <c r="G282" s="97"/>
      <c r="H282" s="97"/>
      <c r="I282" s="20">
        <v>998100</v>
      </c>
      <c r="J282" s="78">
        <v>998100</v>
      </c>
    </row>
    <row r="283" spans="1:10" ht="65.25" customHeight="1">
      <c r="A283" s="6">
        <v>801</v>
      </c>
      <c r="B283" s="21"/>
      <c r="C283" s="21"/>
      <c r="D283" s="22"/>
      <c r="E283" s="7" t="s">
        <v>498</v>
      </c>
      <c r="F283" s="31">
        <f>F284</f>
        <v>8540000</v>
      </c>
      <c r="G283" s="35"/>
      <c r="I283" s="31">
        <f aca="true" t="shared" si="21" ref="I283:J287">I284</f>
        <v>8037625</v>
      </c>
      <c r="J283" s="77">
        <f t="shared" si="21"/>
        <v>7658274</v>
      </c>
    </row>
    <row r="284" spans="1:10" ht="35.25" customHeight="1">
      <c r="A284" s="4">
        <v>801</v>
      </c>
      <c r="B284" s="10" t="s">
        <v>12</v>
      </c>
      <c r="C284" s="10"/>
      <c r="D284" s="19"/>
      <c r="E284" s="8" t="s">
        <v>13</v>
      </c>
      <c r="F284" s="20">
        <f>F285</f>
        <v>8540000</v>
      </c>
      <c r="I284" s="20">
        <f t="shared" si="21"/>
        <v>8037625</v>
      </c>
      <c r="J284" s="78">
        <f t="shared" si="21"/>
        <v>7658274</v>
      </c>
    </row>
    <row r="285" spans="1:10" ht="48.75" customHeight="1">
      <c r="A285" s="4">
        <v>801</v>
      </c>
      <c r="B285" s="10" t="s">
        <v>59</v>
      </c>
      <c r="C285" s="10"/>
      <c r="D285" s="19"/>
      <c r="E285" s="8" t="s">
        <v>60</v>
      </c>
      <c r="F285" s="20">
        <f>F286</f>
        <v>8540000</v>
      </c>
      <c r="I285" s="20">
        <f t="shared" si="21"/>
        <v>8037625</v>
      </c>
      <c r="J285" s="78">
        <f t="shared" si="21"/>
        <v>7658274</v>
      </c>
    </row>
    <row r="286" spans="1:10" ht="69">
      <c r="A286" s="4">
        <v>801</v>
      </c>
      <c r="B286" s="10" t="s">
        <v>59</v>
      </c>
      <c r="C286" s="10" t="s">
        <v>143</v>
      </c>
      <c r="D286" s="19"/>
      <c r="E286" s="8" t="s">
        <v>647</v>
      </c>
      <c r="F286" s="20">
        <f>F287</f>
        <v>8540000</v>
      </c>
      <c r="I286" s="20">
        <f t="shared" si="21"/>
        <v>8037625</v>
      </c>
      <c r="J286" s="78">
        <f t="shared" si="21"/>
        <v>7658274</v>
      </c>
    </row>
    <row r="287" spans="1:10" ht="54" customHeight="1">
      <c r="A287" s="4">
        <v>801</v>
      </c>
      <c r="B287" s="10" t="s">
        <v>59</v>
      </c>
      <c r="C287" s="10" t="s">
        <v>144</v>
      </c>
      <c r="D287" s="19"/>
      <c r="E287" s="8" t="s">
        <v>20</v>
      </c>
      <c r="F287" s="20">
        <f>F288</f>
        <v>8540000</v>
      </c>
      <c r="I287" s="20">
        <f t="shared" si="21"/>
        <v>8037625</v>
      </c>
      <c r="J287" s="78">
        <f t="shared" si="21"/>
        <v>7658274</v>
      </c>
    </row>
    <row r="288" spans="1:10" ht="14.25">
      <c r="A288" s="4">
        <v>801</v>
      </c>
      <c r="B288" s="10" t="s">
        <v>59</v>
      </c>
      <c r="C288" s="10" t="s">
        <v>376</v>
      </c>
      <c r="D288" s="19"/>
      <c r="E288" s="8" t="s">
        <v>103</v>
      </c>
      <c r="F288" s="20">
        <f>F289+F290+F291</f>
        <v>8540000</v>
      </c>
      <c r="I288" s="20">
        <f>I289+I290+I291</f>
        <v>8037625</v>
      </c>
      <c r="J288" s="78">
        <f>J289+J290+J291</f>
        <v>7658274</v>
      </c>
    </row>
    <row r="289" spans="1:10" ht="89.25" customHeight="1">
      <c r="A289" s="4">
        <v>801</v>
      </c>
      <c r="B289" s="10" t="s">
        <v>59</v>
      </c>
      <c r="C289" s="10" t="s">
        <v>376</v>
      </c>
      <c r="D289" s="19">
        <v>120</v>
      </c>
      <c r="E289" s="8" t="s">
        <v>167</v>
      </c>
      <c r="F289" s="20">
        <v>6718000</v>
      </c>
      <c r="I289" s="20">
        <v>6215625</v>
      </c>
      <c r="J289" s="78">
        <v>6000000</v>
      </c>
    </row>
    <row r="290" spans="1:10" ht="49.5" customHeight="1">
      <c r="A290" s="4">
        <v>801</v>
      </c>
      <c r="B290" s="10" t="s">
        <v>59</v>
      </c>
      <c r="C290" s="10" t="s">
        <v>376</v>
      </c>
      <c r="D290" s="19">
        <v>240</v>
      </c>
      <c r="E290" s="8" t="s">
        <v>163</v>
      </c>
      <c r="F290" s="20">
        <v>1819000</v>
      </c>
      <c r="I290" s="20">
        <v>1819000</v>
      </c>
      <c r="J290" s="78">
        <v>1655274</v>
      </c>
    </row>
    <row r="291" spans="1:10" s="96" customFormat="1" ht="75.75" customHeight="1">
      <c r="A291" s="4">
        <v>801</v>
      </c>
      <c r="B291" s="10" t="s">
        <v>59</v>
      </c>
      <c r="C291" s="10" t="s">
        <v>376</v>
      </c>
      <c r="D291" s="19">
        <v>850</v>
      </c>
      <c r="E291" s="8" t="s">
        <v>164</v>
      </c>
      <c r="F291" s="20">
        <v>3000</v>
      </c>
      <c r="G291" s="3"/>
      <c r="H291" s="3"/>
      <c r="I291" s="20">
        <v>3000</v>
      </c>
      <c r="J291" s="78">
        <v>3000</v>
      </c>
    </row>
    <row r="292" spans="1:10" s="96" customFormat="1" ht="51.75" customHeight="1">
      <c r="A292" s="6">
        <v>803</v>
      </c>
      <c r="B292" s="21"/>
      <c r="C292" s="21"/>
      <c r="D292" s="6"/>
      <c r="E292" s="7" t="s">
        <v>380</v>
      </c>
      <c r="F292" s="31">
        <f aca="true" t="shared" si="22" ref="F292:F297">F293</f>
        <v>1635680</v>
      </c>
      <c r="G292" s="31"/>
      <c r="H292" s="31"/>
      <c r="I292" s="31">
        <f aca="true" t="shared" si="23" ref="I292:J297">I293</f>
        <v>1635680</v>
      </c>
      <c r="J292" s="31">
        <f t="shared" si="23"/>
        <v>1635680</v>
      </c>
    </row>
    <row r="293" spans="1:10" s="96" customFormat="1" ht="50.25" customHeight="1">
      <c r="A293" s="4">
        <v>803</v>
      </c>
      <c r="B293" s="10" t="s">
        <v>24</v>
      </c>
      <c r="C293" s="10"/>
      <c r="D293" s="4"/>
      <c r="E293" s="8" t="s">
        <v>25</v>
      </c>
      <c r="F293" s="20">
        <f t="shared" si="22"/>
        <v>1635680</v>
      </c>
      <c r="G293" s="102"/>
      <c r="H293" s="102"/>
      <c r="I293" s="20">
        <f t="shared" si="23"/>
        <v>1635680</v>
      </c>
      <c r="J293" s="78">
        <f t="shared" si="23"/>
        <v>1635680</v>
      </c>
    </row>
    <row r="294" spans="1:10" s="96" customFormat="1" ht="60.75" customHeight="1">
      <c r="A294" s="4">
        <v>803</v>
      </c>
      <c r="B294" s="10" t="s">
        <v>425</v>
      </c>
      <c r="C294" s="10"/>
      <c r="D294" s="4"/>
      <c r="E294" s="8" t="s">
        <v>539</v>
      </c>
      <c r="F294" s="20">
        <f t="shared" si="22"/>
        <v>1635680</v>
      </c>
      <c r="G294" s="100"/>
      <c r="H294" s="100"/>
      <c r="I294" s="20">
        <f t="shared" si="23"/>
        <v>1635680</v>
      </c>
      <c r="J294" s="78">
        <f t="shared" si="23"/>
        <v>1635680</v>
      </c>
    </row>
    <row r="295" spans="1:10" s="96" customFormat="1" ht="85.5" customHeight="1">
      <c r="A295" s="4">
        <v>803</v>
      </c>
      <c r="B295" s="10" t="s">
        <v>425</v>
      </c>
      <c r="C295" s="10" t="s">
        <v>259</v>
      </c>
      <c r="D295" s="4"/>
      <c r="E295" s="74" t="s">
        <v>646</v>
      </c>
      <c r="F295" s="20">
        <f t="shared" si="22"/>
        <v>1635680</v>
      </c>
      <c r="G295" s="100"/>
      <c r="H295" s="100"/>
      <c r="I295" s="20">
        <f t="shared" si="23"/>
        <v>1635680</v>
      </c>
      <c r="J295" s="78">
        <f t="shared" si="23"/>
        <v>1635680</v>
      </c>
    </row>
    <row r="296" spans="1:10" s="96" customFormat="1" ht="45.75" customHeight="1">
      <c r="A296" s="4">
        <v>803</v>
      </c>
      <c r="B296" s="10" t="s">
        <v>425</v>
      </c>
      <c r="C296" s="10" t="s">
        <v>521</v>
      </c>
      <c r="D296" s="4"/>
      <c r="E296" s="8" t="s">
        <v>458</v>
      </c>
      <c r="F296" s="20">
        <f t="shared" si="22"/>
        <v>1635680</v>
      </c>
      <c r="G296" s="100"/>
      <c r="H296" s="100"/>
      <c r="I296" s="20">
        <f t="shared" si="23"/>
        <v>1635680</v>
      </c>
      <c r="J296" s="78">
        <f t="shared" si="23"/>
        <v>1635680</v>
      </c>
    </row>
    <row r="297" spans="1:10" ht="27">
      <c r="A297" s="4">
        <v>803</v>
      </c>
      <c r="B297" s="10" t="s">
        <v>425</v>
      </c>
      <c r="C297" s="10" t="s">
        <v>522</v>
      </c>
      <c r="D297" s="4"/>
      <c r="E297" s="39" t="s">
        <v>379</v>
      </c>
      <c r="F297" s="20">
        <f t="shared" si="22"/>
        <v>1635680</v>
      </c>
      <c r="G297" s="100"/>
      <c r="H297" s="100"/>
      <c r="I297" s="20">
        <f t="shared" si="23"/>
        <v>1635680</v>
      </c>
      <c r="J297" s="78">
        <f t="shared" si="23"/>
        <v>1635680</v>
      </c>
    </row>
    <row r="298" spans="1:10" ht="41.25">
      <c r="A298" s="4">
        <v>803</v>
      </c>
      <c r="B298" s="10" t="s">
        <v>425</v>
      </c>
      <c r="C298" s="10" t="s">
        <v>523</v>
      </c>
      <c r="D298" s="4"/>
      <c r="E298" s="8" t="s">
        <v>551</v>
      </c>
      <c r="F298" s="20">
        <f>F299+F300</f>
        <v>1635680</v>
      </c>
      <c r="G298" s="20"/>
      <c r="H298" s="20"/>
      <c r="I298" s="20">
        <f>I299+I300</f>
        <v>1635680</v>
      </c>
      <c r="J298" s="20">
        <f>J299+J300</f>
        <v>1635680</v>
      </c>
    </row>
    <row r="299" spans="1:10" ht="58.5" customHeight="1">
      <c r="A299" s="4">
        <v>803</v>
      </c>
      <c r="B299" s="10" t="s">
        <v>425</v>
      </c>
      <c r="C299" s="10" t="s">
        <v>523</v>
      </c>
      <c r="D299" s="4">
        <v>110</v>
      </c>
      <c r="E299" s="8" t="s">
        <v>169</v>
      </c>
      <c r="F299" s="20">
        <v>1550136</v>
      </c>
      <c r="G299" s="100"/>
      <c r="H299" s="100"/>
      <c r="I299" s="20">
        <v>1550136</v>
      </c>
      <c r="J299" s="78">
        <v>1550136</v>
      </c>
    </row>
    <row r="300" spans="1:10" ht="27">
      <c r="A300" s="4">
        <v>803</v>
      </c>
      <c r="B300" s="10" t="s">
        <v>425</v>
      </c>
      <c r="C300" s="10" t="s">
        <v>523</v>
      </c>
      <c r="D300" s="4">
        <v>240</v>
      </c>
      <c r="E300" s="8" t="s">
        <v>179</v>
      </c>
      <c r="F300" s="20">
        <v>85544</v>
      </c>
      <c r="G300" s="100"/>
      <c r="H300" s="100"/>
      <c r="I300" s="20">
        <v>85544</v>
      </c>
      <c r="J300" s="78">
        <v>85544</v>
      </c>
    </row>
    <row r="301" spans="1:10" ht="27">
      <c r="A301" s="6">
        <v>804</v>
      </c>
      <c r="B301" s="21"/>
      <c r="C301" s="21"/>
      <c r="D301" s="22"/>
      <c r="E301" s="7" t="s">
        <v>499</v>
      </c>
      <c r="F301" s="31">
        <f>F302+F315+F333</f>
        <v>42824808</v>
      </c>
      <c r="G301" s="31"/>
      <c r="H301" s="31"/>
      <c r="I301" s="31">
        <f>I302+I315+I333</f>
        <v>39419608</v>
      </c>
      <c r="J301" s="31">
        <f>J302+J315+J333</f>
        <v>38386108</v>
      </c>
    </row>
    <row r="302" spans="1:10" ht="14.25">
      <c r="A302" s="4">
        <v>804</v>
      </c>
      <c r="B302" s="10" t="s">
        <v>28</v>
      </c>
      <c r="C302" s="10"/>
      <c r="D302" s="19"/>
      <c r="E302" s="8" t="s">
        <v>29</v>
      </c>
      <c r="F302" s="20">
        <f>F303+F309</f>
        <v>25000</v>
      </c>
      <c r="G302" s="35"/>
      <c r="I302" s="20">
        <f>I303+I309</f>
        <v>25000</v>
      </c>
      <c r="J302" s="78">
        <f>J303+J309</f>
        <v>25000</v>
      </c>
    </row>
    <row r="303" spans="1:10" ht="14.25">
      <c r="A303" s="4">
        <v>804</v>
      </c>
      <c r="B303" s="10" t="s">
        <v>104</v>
      </c>
      <c r="C303" s="10"/>
      <c r="D303" s="4"/>
      <c r="E303" s="8" t="s">
        <v>105</v>
      </c>
      <c r="F303" s="20">
        <f>F304</f>
        <v>10000</v>
      </c>
      <c r="G303" s="35"/>
      <c r="H303" s="135"/>
      <c r="I303" s="20">
        <f aca="true" t="shared" si="24" ref="I303:J307">I304</f>
        <v>10000</v>
      </c>
      <c r="J303" s="78">
        <f t="shared" si="24"/>
        <v>10000</v>
      </c>
    </row>
    <row r="304" spans="1:10" s="97" customFormat="1" ht="69">
      <c r="A304" s="4">
        <v>804</v>
      </c>
      <c r="B304" s="10" t="s">
        <v>104</v>
      </c>
      <c r="C304" s="10" t="s">
        <v>121</v>
      </c>
      <c r="D304" s="4"/>
      <c r="E304" s="8" t="s">
        <v>648</v>
      </c>
      <c r="F304" s="20">
        <f>F305</f>
        <v>10000</v>
      </c>
      <c r="G304" s="35"/>
      <c r="H304" s="135"/>
      <c r="I304" s="20">
        <f t="shared" si="24"/>
        <v>10000</v>
      </c>
      <c r="J304" s="78">
        <f t="shared" si="24"/>
        <v>10000</v>
      </c>
    </row>
    <row r="305" spans="1:10" s="97" customFormat="1" ht="41.25">
      <c r="A305" s="4">
        <v>804</v>
      </c>
      <c r="B305" s="10" t="s">
        <v>104</v>
      </c>
      <c r="C305" s="10" t="s">
        <v>145</v>
      </c>
      <c r="D305" s="4"/>
      <c r="E305" s="8" t="s">
        <v>456</v>
      </c>
      <c r="F305" s="20">
        <f>F306</f>
        <v>10000</v>
      </c>
      <c r="G305" s="35"/>
      <c r="H305" s="135"/>
      <c r="I305" s="20">
        <f t="shared" si="24"/>
        <v>10000</v>
      </c>
      <c r="J305" s="78">
        <f t="shared" si="24"/>
        <v>10000</v>
      </c>
    </row>
    <row r="306" spans="1:10" s="97" customFormat="1" ht="41.25">
      <c r="A306" s="4">
        <v>804</v>
      </c>
      <c r="B306" s="10" t="s">
        <v>104</v>
      </c>
      <c r="C306" s="10" t="s">
        <v>383</v>
      </c>
      <c r="D306" s="4"/>
      <c r="E306" s="8" t="s">
        <v>457</v>
      </c>
      <c r="F306" s="20">
        <f>F307</f>
        <v>10000</v>
      </c>
      <c r="G306" s="35"/>
      <c r="H306" s="135"/>
      <c r="I306" s="20">
        <f t="shared" si="24"/>
        <v>10000</v>
      </c>
      <c r="J306" s="78">
        <f t="shared" si="24"/>
        <v>10000</v>
      </c>
    </row>
    <row r="307" spans="1:10" ht="54.75">
      <c r="A307" s="4">
        <v>804</v>
      </c>
      <c r="B307" s="10" t="s">
        <v>104</v>
      </c>
      <c r="C307" s="10" t="s">
        <v>385</v>
      </c>
      <c r="D307" s="4"/>
      <c r="E307" s="8" t="s">
        <v>559</v>
      </c>
      <c r="F307" s="20">
        <f>F308</f>
        <v>10000</v>
      </c>
      <c r="G307" s="35"/>
      <c r="H307" s="135"/>
      <c r="I307" s="20">
        <f t="shared" si="24"/>
        <v>10000</v>
      </c>
      <c r="J307" s="78">
        <f t="shared" si="24"/>
        <v>10000</v>
      </c>
    </row>
    <row r="308" spans="1:11" ht="15">
      <c r="A308" s="4">
        <v>804</v>
      </c>
      <c r="B308" s="10" t="s">
        <v>104</v>
      </c>
      <c r="C308" s="10" t="s">
        <v>385</v>
      </c>
      <c r="D308" s="4">
        <v>610</v>
      </c>
      <c r="E308" s="24" t="s">
        <v>168</v>
      </c>
      <c r="F308" s="20">
        <v>10000</v>
      </c>
      <c r="G308" s="35"/>
      <c r="H308" s="135"/>
      <c r="I308" s="20">
        <v>10000</v>
      </c>
      <c r="J308" s="78">
        <v>10000</v>
      </c>
      <c r="K308" s="99"/>
    </row>
    <row r="309" spans="1:11" ht="14.25">
      <c r="A309" s="4">
        <v>804</v>
      </c>
      <c r="B309" s="10" t="s">
        <v>34</v>
      </c>
      <c r="C309" s="10"/>
      <c r="D309" s="19"/>
      <c r="E309" s="8" t="s">
        <v>35</v>
      </c>
      <c r="F309" s="20">
        <f>F310</f>
        <v>15000</v>
      </c>
      <c r="I309" s="20">
        <f aca="true" t="shared" si="25" ref="I309:J313">I310</f>
        <v>15000</v>
      </c>
      <c r="J309" s="78">
        <f t="shared" si="25"/>
        <v>15000</v>
      </c>
      <c r="K309" s="99"/>
    </row>
    <row r="310" spans="1:11" ht="69">
      <c r="A310" s="4">
        <v>804</v>
      </c>
      <c r="B310" s="10" t="s">
        <v>34</v>
      </c>
      <c r="C310" s="10" t="s">
        <v>146</v>
      </c>
      <c r="D310" s="19"/>
      <c r="E310" s="8" t="s">
        <v>649</v>
      </c>
      <c r="F310" s="20">
        <f>F311</f>
        <v>15000</v>
      </c>
      <c r="I310" s="20">
        <f t="shared" si="25"/>
        <v>15000</v>
      </c>
      <c r="J310" s="78">
        <f t="shared" si="25"/>
        <v>15000</v>
      </c>
      <c r="K310" s="99"/>
    </row>
    <row r="311" spans="1:11" ht="54.75">
      <c r="A311" s="4">
        <v>804</v>
      </c>
      <c r="B311" s="10" t="s">
        <v>34</v>
      </c>
      <c r="C311" s="10" t="s">
        <v>147</v>
      </c>
      <c r="D311" s="19"/>
      <c r="E311" s="8" t="s">
        <v>459</v>
      </c>
      <c r="F311" s="20">
        <f>F312</f>
        <v>15000</v>
      </c>
      <c r="I311" s="20">
        <f t="shared" si="25"/>
        <v>15000</v>
      </c>
      <c r="J311" s="78">
        <f t="shared" si="25"/>
        <v>15000</v>
      </c>
      <c r="K311" s="99"/>
    </row>
    <row r="312" spans="1:11" ht="41.25">
      <c r="A312" s="4">
        <v>804</v>
      </c>
      <c r="B312" s="10" t="s">
        <v>34</v>
      </c>
      <c r="C312" s="10" t="s">
        <v>240</v>
      </c>
      <c r="D312" s="19"/>
      <c r="E312" s="8" t="s">
        <v>241</v>
      </c>
      <c r="F312" s="20">
        <f>F313</f>
        <v>15000</v>
      </c>
      <c r="I312" s="20">
        <f t="shared" si="25"/>
        <v>15000</v>
      </c>
      <c r="J312" s="78">
        <f t="shared" si="25"/>
        <v>15000</v>
      </c>
      <c r="K312" s="99"/>
    </row>
    <row r="313" spans="1:11" ht="42">
      <c r="A313" s="4">
        <v>804</v>
      </c>
      <c r="B313" s="10" t="s">
        <v>34</v>
      </c>
      <c r="C313" s="10" t="s">
        <v>386</v>
      </c>
      <c r="D313" s="19"/>
      <c r="E313" s="63" t="s">
        <v>255</v>
      </c>
      <c r="F313" s="20">
        <f>F314</f>
        <v>15000</v>
      </c>
      <c r="I313" s="20">
        <f t="shared" si="25"/>
        <v>15000</v>
      </c>
      <c r="J313" s="78">
        <f t="shared" si="25"/>
        <v>15000</v>
      </c>
      <c r="K313" s="99"/>
    </row>
    <row r="314" spans="1:11" ht="72" customHeight="1">
      <c r="A314" s="4">
        <v>804</v>
      </c>
      <c r="B314" s="10" t="s">
        <v>34</v>
      </c>
      <c r="C314" s="10" t="s">
        <v>386</v>
      </c>
      <c r="D314" s="19">
        <v>610</v>
      </c>
      <c r="E314" s="8" t="s">
        <v>168</v>
      </c>
      <c r="F314" s="20">
        <v>15000</v>
      </c>
      <c r="I314" s="20">
        <v>15000</v>
      </c>
      <c r="J314" s="78">
        <v>15000</v>
      </c>
      <c r="K314" s="99"/>
    </row>
    <row r="315" spans="1:11" ht="79.5" customHeight="1">
      <c r="A315" s="4">
        <v>804</v>
      </c>
      <c r="B315" s="10" t="s">
        <v>36</v>
      </c>
      <c r="C315" s="10"/>
      <c r="D315" s="19"/>
      <c r="E315" s="8" t="s">
        <v>37</v>
      </c>
      <c r="F315" s="20">
        <f>F316+F327</f>
        <v>9361541</v>
      </c>
      <c r="G315" s="35"/>
      <c r="I315" s="20">
        <f>I316+I327</f>
        <v>9361541</v>
      </c>
      <c r="J315" s="78">
        <f>J316+J327</f>
        <v>9361541</v>
      </c>
      <c r="K315" s="99"/>
    </row>
    <row r="316" spans="1:11" s="99" customFormat="1" ht="47.25" customHeight="1">
      <c r="A316" s="4">
        <v>804</v>
      </c>
      <c r="B316" s="10" t="s">
        <v>220</v>
      </c>
      <c r="C316" s="10"/>
      <c r="D316" s="19"/>
      <c r="E316" s="8" t="s">
        <v>221</v>
      </c>
      <c r="F316" s="20">
        <f>F317</f>
        <v>7491894</v>
      </c>
      <c r="G316" s="35"/>
      <c r="H316" s="3"/>
      <c r="I316" s="20">
        <f>I317</f>
        <v>7491894</v>
      </c>
      <c r="J316" s="78">
        <f>J317</f>
        <v>7491894</v>
      </c>
      <c r="K316" s="103"/>
    </row>
    <row r="317" spans="1:11" s="99" customFormat="1" ht="33.75" customHeight="1">
      <c r="A317" s="4">
        <v>804</v>
      </c>
      <c r="B317" s="10" t="s">
        <v>220</v>
      </c>
      <c r="C317" s="10" t="s">
        <v>148</v>
      </c>
      <c r="D317" s="19"/>
      <c r="E317" s="8" t="s">
        <v>650</v>
      </c>
      <c r="F317" s="20">
        <f>F318</f>
        <v>7491894</v>
      </c>
      <c r="G317" s="3"/>
      <c r="H317" s="3"/>
      <c r="I317" s="20">
        <f>I318</f>
        <v>7491894</v>
      </c>
      <c r="J317" s="78">
        <f>J318</f>
        <v>7491894</v>
      </c>
      <c r="K317" s="103"/>
    </row>
    <row r="318" spans="1:11" s="99" customFormat="1" ht="66" customHeight="1">
      <c r="A318" s="4">
        <v>804</v>
      </c>
      <c r="B318" s="10" t="s">
        <v>220</v>
      </c>
      <c r="C318" s="10" t="s">
        <v>149</v>
      </c>
      <c r="D318" s="19"/>
      <c r="E318" s="8" t="s">
        <v>63</v>
      </c>
      <c r="F318" s="20">
        <f>F319+F324</f>
        <v>7491894</v>
      </c>
      <c r="G318" s="20"/>
      <c r="H318" s="20"/>
      <c r="I318" s="20">
        <f>I319+I324</f>
        <v>7491894</v>
      </c>
      <c r="J318" s="20">
        <f>J319+J324</f>
        <v>7491894</v>
      </c>
      <c r="K318" s="101"/>
    </row>
    <row r="319" spans="1:11" s="99" customFormat="1" ht="45.75" customHeight="1">
      <c r="A319" s="4">
        <v>804</v>
      </c>
      <c r="B319" s="10" t="s">
        <v>220</v>
      </c>
      <c r="C319" s="10" t="s">
        <v>260</v>
      </c>
      <c r="D319" s="19"/>
      <c r="E319" s="8" t="s">
        <v>261</v>
      </c>
      <c r="F319" s="20">
        <f>F320+F322</f>
        <v>5993194</v>
      </c>
      <c r="G319" s="20"/>
      <c r="H319" s="20"/>
      <c r="I319" s="20">
        <f>I320+I322</f>
        <v>5993194</v>
      </c>
      <c r="J319" s="20">
        <f>J320+J322</f>
        <v>5993194</v>
      </c>
      <c r="K319" s="115"/>
    </row>
    <row r="320" spans="1:11" s="99" customFormat="1" ht="80.25" customHeight="1">
      <c r="A320" s="4">
        <v>804</v>
      </c>
      <c r="B320" s="10" t="s">
        <v>220</v>
      </c>
      <c r="C320" s="10" t="s">
        <v>387</v>
      </c>
      <c r="D320" s="19"/>
      <c r="E320" s="8" t="s">
        <v>64</v>
      </c>
      <c r="F320" s="20">
        <f>F321</f>
        <v>5978194</v>
      </c>
      <c r="G320" s="3"/>
      <c r="H320" s="3"/>
      <c r="I320" s="20">
        <f>I321</f>
        <v>5978194</v>
      </c>
      <c r="J320" s="78">
        <f>J321</f>
        <v>5978194</v>
      </c>
      <c r="K320" s="115"/>
    </row>
    <row r="321" spans="1:11" s="99" customFormat="1" ht="82.5" customHeight="1">
      <c r="A321" s="4">
        <v>804</v>
      </c>
      <c r="B321" s="10" t="s">
        <v>220</v>
      </c>
      <c r="C321" s="10" t="s">
        <v>387</v>
      </c>
      <c r="D321" s="19">
        <v>610</v>
      </c>
      <c r="E321" s="11" t="s">
        <v>168</v>
      </c>
      <c r="F321" s="20">
        <v>5978194</v>
      </c>
      <c r="G321" s="3"/>
      <c r="H321" s="3"/>
      <c r="I321" s="20">
        <v>5978194</v>
      </c>
      <c r="J321" s="78">
        <v>5978194</v>
      </c>
      <c r="K321" s="115"/>
    </row>
    <row r="322" spans="1:11" s="99" customFormat="1" ht="68.25" customHeight="1">
      <c r="A322" s="4">
        <v>804</v>
      </c>
      <c r="B322" s="10" t="s">
        <v>220</v>
      </c>
      <c r="C322" s="10" t="s">
        <v>389</v>
      </c>
      <c r="D322" s="64"/>
      <c r="E322" s="74" t="s">
        <v>388</v>
      </c>
      <c r="F322" s="65">
        <f>F323</f>
        <v>15000</v>
      </c>
      <c r="G322" s="102"/>
      <c r="H322" s="102"/>
      <c r="I322" s="65">
        <f>I323</f>
        <v>15000</v>
      </c>
      <c r="J322" s="78">
        <f>J323</f>
        <v>15000</v>
      </c>
      <c r="K322" s="115"/>
    </row>
    <row r="323" spans="1:11" s="99" customFormat="1" ht="58.5" customHeight="1">
      <c r="A323" s="4">
        <v>804</v>
      </c>
      <c r="B323" s="10" t="s">
        <v>220</v>
      </c>
      <c r="C323" s="10" t="s">
        <v>389</v>
      </c>
      <c r="D323" s="64">
        <v>610</v>
      </c>
      <c r="E323" s="105" t="s">
        <v>168</v>
      </c>
      <c r="F323" s="65">
        <v>15000</v>
      </c>
      <c r="G323" s="102"/>
      <c r="H323" s="102"/>
      <c r="I323" s="65">
        <v>15000</v>
      </c>
      <c r="J323" s="78">
        <v>15000</v>
      </c>
      <c r="K323" s="115"/>
    </row>
    <row r="324" spans="1:11" s="103" customFormat="1" ht="74.25" customHeight="1">
      <c r="A324" s="4">
        <v>804</v>
      </c>
      <c r="B324" s="10" t="s">
        <v>220</v>
      </c>
      <c r="C324" s="10" t="s">
        <v>392</v>
      </c>
      <c r="D324" s="64"/>
      <c r="E324" s="29" t="s">
        <v>390</v>
      </c>
      <c r="F324" s="65">
        <f>F325</f>
        <v>1498700</v>
      </c>
      <c r="G324" s="104"/>
      <c r="H324" s="104"/>
      <c r="I324" s="65">
        <f>I325</f>
        <v>1498700</v>
      </c>
      <c r="J324" s="78">
        <f>J325</f>
        <v>1498700</v>
      </c>
      <c r="K324" s="115"/>
    </row>
    <row r="325" spans="1:11" s="103" customFormat="1" ht="65.25" customHeight="1">
      <c r="A325" s="4">
        <v>804</v>
      </c>
      <c r="B325" s="10" t="s">
        <v>220</v>
      </c>
      <c r="C325" s="10" t="s">
        <v>393</v>
      </c>
      <c r="D325" s="64"/>
      <c r="E325" s="74" t="s">
        <v>391</v>
      </c>
      <c r="F325" s="65">
        <f>F326</f>
        <v>1498700</v>
      </c>
      <c r="G325" s="104"/>
      <c r="H325" s="104"/>
      <c r="I325" s="65">
        <f>I326</f>
        <v>1498700</v>
      </c>
      <c r="J325" s="78">
        <f>J326</f>
        <v>1498700</v>
      </c>
      <c r="K325" s="101"/>
    </row>
    <row r="326" spans="1:10" s="101" customFormat="1" ht="60" customHeight="1">
      <c r="A326" s="4">
        <v>804</v>
      </c>
      <c r="B326" s="10" t="s">
        <v>220</v>
      </c>
      <c r="C326" s="10" t="s">
        <v>393</v>
      </c>
      <c r="D326" s="64">
        <v>610</v>
      </c>
      <c r="E326" s="29" t="s">
        <v>168</v>
      </c>
      <c r="F326" s="65">
        <v>1498700</v>
      </c>
      <c r="G326" s="104"/>
      <c r="H326" s="104"/>
      <c r="I326" s="65">
        <v>1498700</v>
      </c>
      <c r="J326" s="79">
        <v>1498700</v>
      </c>
    </row>
    <row r="327" spans="1:11" s="115" customFormat="1" ht="57.75" customHeight="1">
      <c r="A327" s="4">
        <v>804</v>
      </c>
      <c r="B327" s="10" t="s">
        <v>38</v>
      </c>
      <c r="C327" s="10"/>
      <c r="D327" s="4"/>
      <c r="E327" s="8" t="s">
        <v>237</v>
      </c>
      <c r="F327" s="65">
        <f>F328</f>
        <v>1869647</v>
      </c>
      <c r="G327" s="135"/>
      <c r="H327" s="135"/>
      <c r="I327" s="156">
        <f aca="true" t="shared" si="26" ref="I327:J331">I328</f>
        <v>1869647</v>
      </c>
      <c r="J327" s="34">
        <f t="shared" si="26"/>
        <v>1869647</v>
      </c>
      <c r="K327" s="101"/>
    </row>
    <row r="328" spans="1:11" s="115" customFormat="1" ht="63.75" customHeight="1">
      <c r="A328" s="4">
        <v>804</v>
      </c>
      <c r="B328" s="10" t="s">
        <v>38</v>
      </c>
      <c r="C328" s="10" t="s">
        <v>150</v>
      </c>
      <c r="D328" s="6"/>
      <c r="E328" s="8" t="s">
        <v>651</v>
      </c>
      <c r="F328" s="65">
        <f>F329</f>
        <v>1869647</v>
      </c>
      <c r="G328" s="135"/>
      <c r="H328" s="135"/>
      <c r="I328" s="156">
        <f t="shared" si="26"/>
        <v>1869647</v>
      </c>
      <c r="J328" s="34">
        <f t="shared" si="26"/>
        <v>1869647</v>
      </c>
      <c r="K328" s="101"/>
    </row>
    <row r="329" spans="1:11" s="115" customFormat="1" ht="54.75" customHeight="1">
      <c r="A329" s="4">
        <v>804</v>
      </c>
      <c r="B329" s="10" t="s">
        <v>38</v>
      </c>
      <c r="C329" s="10" t="s">
        <v>151</v>
      </c>
      <c r="D329" s="4"/>
      <c r="E329" s="162" t="s">
        <v>563</v>
      </c>
      <c r="F329" s="65">
        <f>F330</f>
        <v>1869647</v>
      </c>
      <c r="G329" s="135"/>
      <c r="H329" s="135"/>
      <c r="I329" s="156">
        <f t="shared" si="26"/>
        <v>1869647</v>
      </c>
      <c r="J329" s="34">
        <f t="shared" si="26"/>
        <v>1869647</v>
      </c>
      <c r="K329" s="101"/>
    </row>
    <row r="330" spans="1:11" s="115" customFormat="1" ht="48" customHeight="1">
      <c r="A330" s="4">
        <v>804</v>
      </c>
      <c r="B330" s="10" t="s">
        <v>38</v>
      </c>
      <c r="C330" s="10" t="s">
        <v>377</v>
      </c>
      <c r="D330" s="4"/>
      <c r="E330" s="144" t="s">
        <v>562</v>
      </c>
      <c r="F330" s="65">
        <f>F331</f>
        <v>1869647</v>
      </c>
      <c r="G330" s="135"/>
      <c r="H330" s="135"/>
      <c r="I330" s="156">
        <f t="shared" si="26"/>
        <v>1869647</v>
      </c>
      <c r="J330" s="34">
        <f t="shared" si="26"/>
        <v>1869647</v>
      </c>
      <c r="K330" s="101"/>
    </row>
    <row r="331" spans="1:11" s="115" customFormat="1" ht="47.25" customHeight="1">
      <c r="A331" s="4">
        <v>804</v>
      </c>
      <c r="B331" s="10" t="s">
        <v>38</v>
      </c>
      <c r="C331" s="10" t="s">
        <v>378</v>
      </c>
      <c r="D331" s="4"/>
      <c r="E331" s="162" t="s">
        <v>564</v>
      </c>
      <c r="F331" s="65">
        <f>F332</f>
        <v>1869647</v>
      </c>
      <c r="G331" s="135"/>
      <c r="H331" s="135"/>
      <c r="I331" s="156">
        <f t="shared" si="26"/>
        <v>1869647</v>
      </c>
      <c r="J331" s="34">
        <f t="shared" si="26"/>
        <v>1869647</v>
      </c>
      <c r="K331" s="103"/>
    </row>
    <row r="332" spans="1:11" s="115" customFormat="1" ht="47.25" customHeight="1">
      <c r="A332" s="4">
        <v>804</v>
      </c>
      <c r="B332" s="10" t="s">
        <v>38</v>
      </c>
      <c r="C332" s="10" t="s">
        <v>378</v>
      </c>
      <c r="D332" s="4">
        <v>610</v>
      </c>
      <c r="E332" s="98" t="s">
        <v>168</v>
      </c>
      <c r="F332" s="65">
        <v>1869647</v>
      </c>
      <c r="G332" s="135"/>
      <c r="H332" s="135"/>
      <c r="I332" s="156">
        <v>1869647</v>
      </c>
      <c r="J332" s="34">
        <v>1869647</v>
      </c>
      <c r="K332" s="103"/>
    </row>
    <row r="333" spans="1:11" s="101" customFormat="1" ht="72.75" customHeight="1">
      <c r="A333" s="4">
        <v>804</v>
      </c>
      <c r="B333" s="10" t="s">
        <v>65</v>
      </c>
      <c r="C333" s="10"/>
      <c r="D333" s="19"/>
      <c r="E333" s="17" t="s">
        <v>114</v>
      </c>
      <c r="F333" s="20">
        <f>F334+F370</f>
        <v>33438267</v>
      </c>
      <c r="G333" s="20"/>
      <c r="H333" s="20"/>
      <c r="I333" s="20">
        <f>I334+I370</f>
        <v>30033067</v>
      </c>
      <c r="J333" s="32">
        <f>J334+J370</f>
        <v>28999567</v>
      </c>
      <c r="K333" s="103"/>
    </row>
    <row r="334" spans="1:11" s="101" customFormat="1" ht="76.5" customHeight="1">
      <c r="A334" s="4">
        <v>804</v>
      </c>
      <c r="B334" s="10" t="s">
        <v>66</v>
      </c>
      <c r="C334" s="10"/>
      <c r="D334" s="19"/>
      <c r="E334" s="8" t="s">
        <v>67</v>
      </c>
      <c r="F334" s="20">
        <f>F335</f>
        <v>31650083</v>
      </c>
      <c r="G334" s="35"/>
      <c r="H334" s="3"/>
      <c r="I334" s="20">
        <f>I335</f>
        <v>28244883</v>
      </c>
      <c r="J334" s="78">
        <f>J335</f>
        <v>27211383</v>
      </c>
      <c r="K334" s="103"/>
    </row>
    <row r="335" spans="1:11" s="101" customFormat="1" ht="47.25" customHeight="1">
      <c r="A335" s="4">
        <v>804</v>
      </c>
      <c r="B335" s="10" t="s">
        <v>66</v>
      </c>
      <c r="C335" s="10" t="s">
        <v>148</v>
      </c>
      <c r="D335" s="19"/>
      <c r="E335" s="8" t="s">
        <v>650</v>
      </c>
      <c r="F335" s="20">
        <f>F336+F355</f>
        <v>31650083</v>
      </c>
      <c r="G335" s="20"/>
      <c r="H335" s="20"/>
      <c r="I335" s="20">
        <f>I336+I355</f>
        <v>28244883</v>
      </c>
      <c r="J335" s="20">
        <f>J336+J355</f>
        <v>27211383</v>
      </c>
      <c r="K335" s="3"/>
    </row>
    <row r="336" spans="1:11" s="103" customFormat="1" ht="57" customHeight="1">
      <c r="A336" s="4">
        <v>804</v>
      </c>
      <c r="B336" s="10" t="s">
        <v>66</v>
      </c>
      <c r="C336" s="10" t="s">
        <v>152</v>
      </c>
      <c r="D336" s="19"/>
      <c r="E336" s="8" t="s">
        <v>68</v>
      </c>
      <c r="F336" s="20">
        <f>F337+F342+F345+F352</f>
        <v>11773326</v>
      </c>
      <c r="G336" s="3"/>
      <c r="H336" s="3"/>
      <c r="I336" s="20">
        <f>I337+I342+I345</f>
        <v>10391326</v>
      </c>
      <c r="J336" s="78">
        <f>J337+J342+J345</f>
        <v>9891326</v>
      </c>
      <c r="K336" s="3"/>
    </row>
    <row r="337" spans="1:11" s="103" customFormat="1" ht="49.5" customHeight="1">
      <c r="A337" s="4">
        <v>804</v>
      </c>
      <c r="B337" s="10" t="s">
        <v>66</v>
      </c>
      <c r="C337" s="10" t="s">
        <v>262</v>
      </c>
      <c r="D337" s="19"/>
      <c r="E337" s="40" t="s">
        <v>396</v>
      </c>
      <c r="F337" s="20">
        <f>F338+F340</f>
        <v>8074126</v>
      </c>
      <c r="G337" s="20"/>
      <c r="H337" s="20"/>
      <c r="I337" s="20">
        <f>I338+I340</f>
        <v>7074126</v>
      </c>
      <c r="J337" s="20">
        <f>J338+J340</f>
        <v>6574126</v>
      </c>
      <c r="K337" s="3"/>
    </row>
    <row r="338" spans="1:11" s="103" customFormat="1" ht="64.5" customHeight="1">
      <c r="A338" s="4">
        <v>804</v>
      </c>
      <c r="B338" s="10" t="s">
        <v>66</v>
      </c>
      <c r="C338" s="10" t="s">
        <v>394</v>
      </c>
      <c r="D338" s="19"/>
      <c r="E338" s="8" t="s">
        <v>69</v>
      </c>
      <c r="F338" s="20">
        <f>F339</f>
        <v>8041644</v>
      </c>
      <c r="G338" s="3"/>
      <c r="H338" s="3"/>
      <c r="I338" s="20">
        <f>I339</f>
        <v>7041644</v>
      </c>
      <c r="J338" s="78">
        <f>J339</f>
        <v>6541644</v>
      </c>
      <c r="K338" s="3"/>
    </row>
    <row r="339" spans="1:11" s="103" customFormat="1" ht="77.25" customHeight="1">
      <c r="A339" s="4">
        <v>804</v>
      </c>
      <c r="B339" s="10" t="s">
        <v>66</v>
      </c>
      <c r="C339" s="10" t="s">
        <v>394</v>
      </c>
      <c r="D339" s="19">
        <v>610</v>
      </c>
      <c r="E339" s="11" t="s">
        <v>168</v>
      </c>
      <c r="F339" s="20">
        <v>8041644</v>
      </c>
      <c r="G339" s="3"/>
      <c r="H339" s="3"/>
      <c r="I339" s="20">
        <v>7041644</v>
      </c>
      <c r="J339" s="78">
        <v>6541644</v>
      </c>
      <c r="K339" s="3"/>
    </row>
    <row r="340" spans="1:11" s="103" customFormat="1" ht="58.5" customHeight="1">
      <c r="A340" s="4">
        <v>804</v>
      </c>
      <c r="B340" s="10" t="s">
        <v>66</v>
      </c>
      <c r="C340" s="10" t="s">
        <v>395</v>
      </c>
      <c r="D340" s="64"/>
      <c r="E340" s="29" t="s">
        <v>577</v>
      </c>
      <c r="F340" s="65">
        <f>F341</f>
        <v>32482</v>
      </c>
      <c r="G340" s="106"/>
      <c r="H340" s="106"/>
      <c r="I340" s="65">
        <f>I341</f>
        <v>32482</v>
      </c>
      <c r="J340" s="78">
        <f>J341</f>
        <v>32482</v>
      </c>
      <c r="K340" s="3"/>
    </row>
    <row r="341" spans="1:11" s="103" customFormat="1" ht="47.25" customHeight="1">
      <c r="A341" s="4">
        <v>804</v>
      </c>
      <c r="B341" s="10" t="s">
        <v>66</v>
      </c>
      <c r="C341" s="10" t="s">
        <v>395</v>
      </c>
      <c r="D341" s="64">
        <v>610</v>
      </c>
      <c r="E341" s="11" t="s">
        <v>168</v>
      </c>
      <c r="F341" s="175">
        <v>32482</v>
      </c>
      <c r="G341" s="106"/>
      <c r="H341" s="106"/>
      <c r="I341" s="65">
        <v>32482</v>
      </c>
      <c r="J341" s="78">
        <v>32482</v>
      </c>
      <c r="K341" s="3"/>
    </row>
    <row r="342" spans="1:11" s="103" customFormat="1" ht="73.5" customHeight="1">
      <c r="A342" s="4">
        <v>804</v>
      </c>
      <c r="B342" s="10" t="s">
        <v>66</v>
      </c>
      <c r="C342" s="10" t="s">
        <v>263</v>
      </c>
      <c r="D342" s="64"/>
      <c r="E342" s="41" t="s">
        <v>264</v>
      </c>
      <c r="F342" s="65">
        <f>F343</f>
        <v>100000</v>
      </c>
      <c r="G342" s="57"/>
      <c r="H342" s="57"/>
      <c r="I342" s="65">
        <f>I343</f>
        <v>100000</v>
      </c>
      <c r="J342" s="78">
        <f>J343</f>
        <v>100000</v>
      </c>
      <c r="K342" s="3"/>
    </row>
    <row r="343" spans="1:11" ht="47.25" customHeight="1">
      <c r="A343" s="4">
        <v>804</v>
      </c>
      <c r="B343" s="10" t="s">
        <v>66</v>
      </c>
      <c r="C343" s="10" t="s">
        <v>607</v>
      </c>
      <c r="D343" s="19"/>
      <c r="E343" s="8" t="s">
        <v>608</v>
      </c>
      <c r="F343" s="20">
        <f>F344</f>
        <v>100000</v>
      </c>
      <c r="G343" s="171"/>
      <c r="H343" s="171"/>
      <c r="I343" s="20">
        <f>I344</f>
        <v>100000</v>
      </c>
      <c r="J343" s="48">
        <f>J344</f>
        <v>100000</v>
      </c>
      <c r="K343" s="135"/>
    </row>
    <row r="344" spans="1:10" s="163" customFormat="1" ht="14.25">
      <c r="A344" s="4">
        <v>804</v>
      </c>
      <c r="B344" s="10" t="s">
        <v>66</v>
      </c>
      <c r="C344" s="10" t="s">
        <v>607</v>
      </c>
      <c r="D344" s="19">
        <v>610</v>
      </c>
      <c r="E344" s="8" t="s">
        <v>168</v>
      </c>
      <c r="F344" s="20">
        <v>100000</v>
      </c>
      <c r="G344" s="171"/>
      <c r="H344" s="171"/>
      <c r="I344" s="20">
        <v>100000</v>
      </c>
      <c r="J344" s="48">
        <v>100000</v>
      </c>
    </row>
    <row r="345" spans="1:10" s="163" customFormat="1" ht="27">
      <c r="A345" s="4">
        <v>804</v>
      </c>
      <c r="B345" s="10" t="s">
        <v>66</v>
      </c>
      <c r="C345" s="10" t="s">
        <v>502</v>
      </c>
      <c r="D345" s="19"/>
      <c r="E345" s="8" t="s">
        <v>573</v>
      </c>
      <c r="F345" s="20">
        <f>F346+F348+F350</f>
        <v>3217200</v>
      </c>
      <c r="G345" s="20"/>
      <c r="H345" s="20"/>
      <c r="I345" s="20">
        <f>I346+I348+I350</f>
        <v>3217200</v>
      </c>
      <c r="J345" s="20">
        <f>J346+J348+J350</f>
        <v>3217200</v>
      </c>
    </row>
    <row r="346" spans="1:10" s="163" customFormat="1" ht="42">
      <c r="A346" s="4">
        <v>804</v>
      </c>
      <c r="B346" s="10" t="s">
        <v>66</v>
      </c>
      <c r="C346" s="10" t="s">
        <v>578</v>
      </c>
      <c r="D346" s="64"/>
      <c r="E346" s="67" t="s">
        <v>579</v>
      </c>
      <c r="F346" s="20">
        <f>F347</f>
        <v>500</v>
      </c>
      <c r="G346" s="69"/>
      <c r="H346" s="69"/>
      <c r="I346" s="20">
        <f>I347</f>
        <v>500</v>
      </c>
      <c r="J346" s="78">
        <f>J347</f>
        <v>500</v>
      </c>
    </row>
    <row r="347" spans="1:11" ht="14.25">
      <c r="A347" s="4">
        <v>804</v>
      </c>
      <c r="B347" s="10" t="s">
        <v>66</v>
      </c>
      <c r="C347" s="10" t="s">
        <v>578</v>
      </c>
      <c r="D347" s="64">
        <v>610</v>
      </c>
      <c r="E347" s="29" t="s">
        <v>168</v>
      </c>
      <c r="F347" s="20">
        <v>500</v>
      </c>
      <c r="G347" s="69"/>
      <c r="H347" s="69"/>
      <c r="I347" s="20">
        <v>500</v>
      </c>
      <c r="J347" s="78">
        <v>500</v>
      </c>
      <c r="K347" s="135"/>
    </row>
    <row r="348" spans="1:10" s="135" customFormat="1" ht="30.75" customHeight="1">
      <c r="A348" s="4">
        <v>804</v>
      </c>
      <c r="B348" s="10" t="s">
        <v>66</v>
      </c>
      <c r="C348" s="10" t="s">
        <v>580</v>
      </c>
      <c r="D348" s="64"/>
      <c r="E348" s="67" t="s">
        <v>581</v>
      </c>
      <c r="F348" s="20">
        <f>F349</f>
        <v>1000</v>
      </c>
      <c r="G348" s="69"/>
      <c r="H348" s="69"/>
      <c r="I348" s="20">
        <f>I349</f>
        <v>1000</v>
      </c>
      <c r="J348" s="78">
        <f>J349</f>
        <v>1000</v>
      </c>
    </row>
    <row r="349" spans="1:10" s="135" customFormat="1" ht="14.25">
      <c r="A349" s="4">
        <v>804</v>
      </c>
      <c r="B349" s="10" t="s">
        <v>66</v>
      </c>
      <c r="C349" s="10" t="s">
        <v>580</v>
      </c>
      <c r="D349" s="64">
        <v>610</v>
      </c>
      <c r="E349" s="29" t="s">
        <v>168</v>
      </c>
      <c r="F349" s="20">
        <v>1000</v>
      </c>
      <c r="G349" s="69"/>
      <c r="H349" s="69"/>
      <c r="I349" s="20">
        <v>1000</v>
      </c>
      <c r="J349" s="78">
        <v>1000</v>
      </c>
    </row>
    <row r="350" spans="1:10" s="135" customFormat="1" ht="27">
      <c r="A350" s="4">
        <v>804</v>
      </c>
      <c r="B350" s="10" t="s">
        <v>66</v>
      </c>
      <c r="C350" s="10" t="s">
        <v>503</v>
      </c>
      <c r="D350" s="64"/>
      <c r="E350" s="29" t="s">
        <v>397</v>
      </c>
      <c r="F350" s="20">
        <f>F351</f>
        <v>3215700</v>
      </c>
      <c r="G350" s="107"/>
      <c r="H350" s="107"/>
      <c r="I350" s="20">
        <f>I351</f>
        <v>3215700</v>
      </c>
      <c r="J350" s="78">
        <f>J351</f>
        <v>3215700</v>
      </c>
    </row>
    <row r="351" spans="1:10" s="135" customFormat="1" ht="14.25">
      <c r="A351" s="4">
        <v>804</v>
      </c>
      <c r="B351" s="10" t="s">
        <v>66</v>
      </c>
      <c r="C351" s="10" t="s">
        <v>503</v>
      </c>
      <c r="D351" s="64">
        <v>610</v>
      </c>
      <c r="E351" s="29" t="s">
        <v>168</v>
      </c>
      <c r="F351" s="20">
        <v>3215700</v>
      </c>
      <c r="G351" s="107"/>
      <c r="H351" s="107"/>
      <c r="I351" s="20">
        <v>3215700</v>
      </c>
      <c r="J351" s="78">
        <v>3215700</v>
      </c>
    </row>
    <row r="352" spans="1:11" s="135" customFormat="1" ht="27">
      <c r="A352" s="4">
        <v>804</v>
      </c>
      <c r="B352" s="10" t="s">
        <v>66</v>
      </c>
      <c r="C352" s="10" t="s">
        <v>586</v>
      </c>
      <c r="D352" s="64"/>
      <c r="E352" s="29" t="s">
        <v>318</v>
      </c>
      <c r="F352" s="65">
        <f>F353</f>
        <v>382000</v>
      </c>
      <c r="G352" s="164"/>
      <c r="H352" s="164"/>
      <c r="I352" s="20">
        <v>0</v>
      </c>
      <c r="J352" s="78">
        <v>0</v>
      </c>
      <c r="K352" s="3"/>
    </row>
    <row r="353" spans="1:10" s="171" customFormat="1" ht="96">
      <c r="A353" s="4">
        <v>804</v>
      </c>
      <c r="B353" s="10" t="s">
        <v>66</v>
      </c>
      <c r="C353" s="10" t="s">
        <v>587</v>
      </c>
      <c r="D353" s="64"/>
      <c r="E353" s="29" t="s">
        <v>588</v>
      </c>
      <c r="F353" s="65">
        <f>F354</f>
        <v>382000</v>
      </c>
      <c r="G353" s="164"/>
      <c r="H353" s="164"/>
      <c r="I353" s="20">
        <v>0</v>
      </c>
      <c r="J353" s="78">
        <v>0</v>
      </c>
    </row>
    <row r="354" spans="1:11" s="135" customFormat="1" ht="32.25" customHeight="1">
      <c r="A354" s="4">
        <v>804</v>
      </c>
      <c r="B354" s="10" t="s">
        <v>66</v>
      </c>
      <c r="C354" s="10" t="s">
        <v>587</v>
      </c>
      <c r="D354" s="64">
        <v>610</v>
      </c>
      <c r="E354" s="29" t="s">
        <v>168</v>
      </c>
      <c r="F354" s="65">
        <v>382000</v>
      </c>
      <c r="G354" s="164"/>
      <c r="H354" s="164"/>
      <c r="I354" s="20">
        <v>0</v>
      </c>
      <c r="J354" s="78">
        <v>0</v>
      </c>
      <c r="K354" s="102"/>
    </row>
    <row r="355" spans="1:11" s="135" customFormat="1" ht="27.75" customHeight="1">
      <c r="A355" s="4">
        <v>804</v>
      </c>
      <c r="B355" s="10" t="s">
        <v>66</v>
      </c>
      <c r="C355" s="10" t="s">
        <v>153</v>
      </c>
      <c r="D355" s="19"/>
      <c r="E355" s="17" t="s">
        <v>460</v>
      </c>
      <c r="F355" s="20">
        <f>F356+F361</f>
        <v>19876757</v>
      </c>
      <c r="G355" s="3"/>
      <c r="H355" s="3"/>
      <c r="I355" s="20">
        <f>I356+I361</f>
        <v>17853557</v>
      </c>
      <c r="J355" s="78">
        <f>J356+J361</f>
        <v>17320057</v>
      </c>
      <c r="K355" s="102"/>
    </row>
    <row r="356" spans="1:11" s="135" customFormat="1" ht="30.75" customHeight="1">
      <c r="A356" s="4">
        <v>804</v>
      </c>
      <c r="B356" s="10" t="s">
        <v>66</v>
      </c>
      <c r="C356" s="10" t="s">
        <v>265</v>
      </c>
      <c r="D356" s="19"/>
      <c r="E356" s="40" t="s">
        <v>266</v>
      </c>
      <c r="F356" s="20">
        <f>F357+F359</f>
        <v>13637957</v>
      </c>
      <c r="G356" s="20"/>
      <c r="H356" s="20"/>
      <c r="I356" s="20">
        <f>I357+I359</f>
        <v>11637957</v>
      </c>
      <c r="J356" s="20">
        <f>J357+J359</f>
        <v>11137957</v>
      </c>
      <c r="K356" s="57"/>
    </row>
    <row r="357" spans="1:10" s="171" customFormat="1" ht="51" customHeight="1">
      <c r="A357" s="4">
        <v>804</v>
      </c>
      <c r="B357" s="10" t="s">
        <v>66</v>
      </c>
      <c r="C357" s="10" t="s">
        <v>398</v>
      </c>
      <c r="D357" s="19"/>
      <c r="E357" s="8" t="s">
        <v>71</v>
      </c>
      <c r="F357" s="20">
        <f>F358</f>
        <v>13576013</v>
      </c>
      <c r="G357" s="3"/>
      <c r="H357" s="3"/>
      <c r="I357" s="20">
        <f>I358</f>
        <v>11576013</v>
      </c>
      <c r="J357" s="78">
        <f>J358</f>
        <v>11076013</v>
      </c>
    </row>
    <row r="358" spans="1:10" s="171" customFormat="1" ht="30.75" customHeight="1">
      <c r="A358" s="4">
        <v>804</v>
      </c>
      <c r="B358" s="10" t="s">
        <v>66</v>
      </c>
      <c r="C358" s="10" t="s">
        <v>398</v>
      </c>
      <c r="D358" s="19">
        <v>610</v>
      </c>
      <c r="E358" s="8" t="s">
        <v>168</v>
      </c>
      <c r="F358" s="20">
        <v>13576013</v>
      </c>
      <c r="G358" s="3"/>
      <c r="H358" s="3"/>
      <c r="I358" s="20">
        <v>11576013</v>
      </c>
      <c r="J358" s="20">
        <v>11076013</v>
      </c>
    </row>
    <row r="359" spans="1:11" s="135" customFormat="1" ht="60" customHeight="1">
      <c r="A359" s="4">
        <v>804</v>
      </c>
      <c r="B359" s="10" t="s">
        <v>66</v>
      </c>
      <c r="C359" s="10" t="s">
        <v>399</v>
      </c>
      <c r="D359" s="19"/>
      <c r="E359" s="29" t="s">
        <v>577</v>
      </c>
      <c r="F359" s="20">
        <f>F360</f>
        <v>61944</v>
      </c>
      <c r="G359" s="108"/>
      <c r="H359" s="108"/>
      <c r="I359" s="20">
        <f>I360</f>
        <v>61944</v>
      </c>
      <c r="J359" s="79">
        <f>J360</f>
        <v>61944</v>
      </c>
      <c r="K359" s="57"/>
    </row>
    <row r="360" spans="1:11" ht="14.25">
      <c r="A360" s="4">
        <v>804</v>
      </c>
      <c r="B360" s="10" t="s">
        <v>66</v>
      </c>
      <c r="C360" s="10" t="s">
        <v>399</v>
      </c>
      <c r="D360" s="64">
        <v>610</v>
      </c>
      <c r="E360" s="29" t="s">
        <v>168</v>
      </c>
      <c r="F360" s="65">
        <v>61944</v>
      </c>
      <c r="G360" s="108"/>
      <c r="H360" s="108"/>
      <c r="I360" s="178">
        <v>61944</v>
      </c>
      <c r="J360" s="34">
        <v>61944</v>
      </c>
      <c r="K360" s="57"/>
    </row>
    <row r="361" spans="1:11" s="102" customFormat="1" ht="27">
      <c r="A361" s="4">
        <v>804</v>
      </c>
      <c r="B361" s="10" t="s">
        <v>66</v>
      </c>
      <c r="C361" s="10" t="s">
        <v>504</v>
      </c>
      <c r="D361" s="19"/>
      <c r="E361" s="40" t="s">
        <v>574</v>
      </c>
      <c r="F361" s="20">
        <f>F362+F364+F366+F368</f>
        <v>6238800</v>
      </c>
      <c r="G361" s="20"/>
      <c r="H361" s="20"/>
      <c r="I361" s="32">
        <f>I362+I364+I366+I368</f>
        <v>6215600</v>
      </c>
      <c r="J361" s="32">
        <f>J362+J364+J366+J368</f>
        <v>6182100</v>
      </c>
      <c r="K361" s="135"/>
    </row>
    <row r="362" spans="1:11" s="57" customFormat="1" ht="55.5">
      <c r="A362" s="4">
        <v>804</v>
      </c>
      <c r="B362" s="10" t="s">
        <v>66</v>
      </c>
      <c r="C362" s="10" t="s">
        <v>505</v>
      </c>
      <c r="D362" s="19"/>
      <c r="E362" s="66" t="s">
        <v>275</v>
      </c>
      <c r="F362" s="20">
        <f>F363</f>
        <v>104900</v>
      </c>
      <c r="G362" s="69"/>
      <c r="H362" s="69"/>
      <c r="I362" s="20">
        <f>I363</f>
        <v>81700</v>
      </c>
      <c r="J362" s="78">
        <f>J363</f>
        <v>48200</v>
      </c>
      <c r="K362" s="3"/>
    </row>
    <row r="363" spans="1:11" s="57" customFormat="1" ht="60" customHeight="1">
      <c r="A363" s="4">
        <v>804</v>
      </c>
      <c r="B363" s="10" t="s">
        <v>66</v>
      </c>
      <c r="C363" s="10" t="s">
        <v>505</v>
      </c>
      <c r="D363" s="19">
        <v>610</v>
      </c>
      <c r="E363" s="8" t="s">
        <v>168</v>
      </c>
      <c r="F363" s="20">
        <v>104900</v>
      </c>
      <c r="G363" s="69"/>
      <c r="H363" s="69"/>
      <c r="I363" s="20">
        <v>81700</v>
      </c>
      <c r="J363" s="78">
        <v>48200</v>
      </c>
      <c r="K363" s="3"/>
    </row>
    <row r="364" spans="1:11" s="57" customFormat="1" ht="42">
      <c r="A364" s="4">
        <v>804</v>
      </c>
      <c r="B364" s="10" t="s">
        <v>66</v>
      </c>
      <c r="C364" s="10" t="s">
        <v>582</v>
      </c>
      <c r="D364" s="19"/>
      <c r="E364" s="67" t="s">
        <v>579</v>
      </c>
      <c r="F364" s="20">
        <f>F365</f>
        <v>500</v>
      </c>
      <c r="G364" s="69"/>
      <c r="H364" s="69"/>
      <c r="I364" s="20">
        <f>I365</f>
        <v>500</v>
      </c>
      <c r="J364" s="78">
        <f>J365</f>
        <v>500</v>
      </c>
      <c r="K364" s="3"/>
    </row>
    <row r="365" spans="1:11" s="104" customFormat="1" ht="14.25">
      <c r="A365" s="4">
        <v>804</v>
      </c>
      <c r="B365" s="10" t="s">
        <v>66</v>
      </c>
      <c r="C365" s="10" t="s">
        <v>582</v>
      </c>
      <c r="D365" s="19">
        <v>610</v>
      </c>
      <c r="E365" s="8" t="s">
        <v>168</v>
      </c>
      <c r="F365" s="20">
        <v>500</v>
      </c>
      <c r="G365" s="69"/>
      <c r="H365" s="69"/>
      <c r="I365" s="20">
        <v>500</v>
      </c>
      <c r="J365" s="78">
        <v>500</v>
      </c>
      <c r="K365" s="3"/>
    </row>
    <row r="366" spans="1:10" s="164" customFormat="1" ht="42">
      <c r="A366" s="4">
        <v>804</v>
      </c>
      <c r="B366" s="10" t="s">
        <v>66</v>
      </c>
      <c r="C366" s="10" t="s">
        <v>583</v>
      </c>
      <c r="D366" s="19"/>
      <c r="E366" s="67" t="s">
        <v>581</v>
      </c>
      <c r="F366" s="20">
        <f>F367</f>
        <v>1000</v>
      </c>
      <c r="G366" s="69"/>
      <c r="H366" s="69"/>
      <c r="I366" s="20">
        <f>I367</f>
        <v>1000</v>
      </c>
      <c r="J366" s="78">
        <f>J367</f>
        <v>1000</v>
      </c>
    </row>
    <row r="367" spans="1:10" s="164" customFormat="1" ht="14.25">
      <c r="A367" s="4">
        <v>804</v>
      </c>
      <c r="B367" s="10" t="s">
        <v>66</v>
      </c>
      <c r="C367" s="10" t="s">
        <v>583</v>
      </c>
      <c r="D367" s="19">
        <v>610</v>
      </c>
      <c r="E367" s="8" t="s">
        <v>168</v>
      </c>
      <c r="F367" s="20">
        <v>1000</v>
      </c>
      <c r="G367" s="69"/>
      <c r="H367" s="69"/>
      <c r="I367" s="20">
        <v>1000</v>
      </c>
      <c r="J367" s="78">
        <v>1000</v>
      </c>
    </row>
    <row r="368" spans="1:10" s="164" customFormat="1" ht="27">
      <c r="A368" s="4">
        <v>804</v>
      </c>
      <c r="B368" s="10" t="s">
        <v>66</v>
      </c>
      <c r="C368" s="10" t="s">
        <v>575</v>
      </c>
      <c r="D368" s="19"/>
      <c r="E368" s="29" t="s">
        <v>397</v>
      </c>
      <c r="F368" s="20">
        <f>F369</f>
        <v>6132400</v>
      </c>
      <c r="G368" s="108"/>
      <c r="H368" s="108"/>
      <c r="I368" s="20">
        <f>I369</f>
        <v>6132400</v>
      </c>
      <c r="J368" s="78">
        <f>J369</f>
        <v>6132400</v>
      </c>
    </row>
    <row r="369" spans="1:11" s="104" customFormat="1" ht="14.25">
      <c r="A369" s="4">
        <v>804</v>
      </c>
      <c r="B369" s="10" t="s">
        <v>66</v>
      </c>
      <c r="C369" s="10" t="s">
        <v>575</v>
      </c>
      <c r="D369" s="19">
        <v>610</v>
      </c>
      <c r="E369" s="29" t="s">
        <v>168</v>
      </c>
      <c r="F369" s="20">
        <v>6132400</v>
      </c>
      <c r="G369" s="108"/>
      <c r="H369" s="108"/>
      <c r="I369" s="20">
        <v>6132400</v>
      </c>
      <c r="J369" s="78">
        <v>6132400</v>
      </c>
      <c r="K369" s="57"/>
    </row>
    <row r="370" spans="1:11" s="104" customFormat="1" ht="14.25">
      <c r="A370" s="4">
        <v>804</v>
      </c>
      <c r="B370" s="10" t="s">
        <v>70</v>
      </c>
      <c r="C370" s="10"/>
      <c r="D370" s="19"/>
      <c r="E370" s="8" t="s">
        <v>115</v>
      </c>
      <c r="F370" s="20">
        <f>F371</f>
        <v>1788184</v>
      </c>
      <c r="G370" s="3"/>
      <c r="H370" s="3"/>
      <c r="I370" s="20">
        <f>I371</f>
        <v>1788184</v>
      </c>
      <c r="J370" s="78">
        <f>J371</f>
        <v>1788184</v>
      </c>
      <c r="K370" s="3"/>
    </row>
    <row r="371" spans="1:11" s="135" customFormat="1" ht="14.25">
      <c r="A371" s="4">
        <v>804</v>
      </c>
      <c r="B371" s="10" t="s">
        <v>70</v>
      </c>
      <c r="C371" s="10" t="s">
        <v>154</v>
      </c>
      <c r="D371" s="19"/>
      <c r="E371" s="8" t="s">
        <v>20</v>
      </c>
      <c r="F371" s="20">
        <f>F372</f>
        <v>1788184</v>
      </c>
      <c r="G371" s="35"/>
      <c r="H371" s="3"/>
      <c r="I371" s="20">
        <f>I372</f>
        <v>1788184</v>
      </c>
      <c r="J371" s="78">
        <f>J372</f>
        <v>1788184</v>
      </c>
      <c r="K371" s="3"/>
    </row>
    <row r="372" spans="1:10" s="164" customFormat="1" ht="27">
      <c r="A372" s="4">
        <v>804</v>
      </c>
      <c r="B372" s="10" t="s">
        <v>70</v>
      </c>
      <c r="C372" s="10" t="s">
        <v>400</v>
      </c>
      <c r="D372" s="19"/>
      <c r="E372" s="8" t="s">
        <v>106</v>
      </c>
      <c r="F372" s="20">
        <f>F373+F374+F375</f>
        <v>1788184</v>
      </c>
      <c r="G372" s="3"/>
      <c r="H372" s="3"/>
      <c r="I372" s="20">
        <f>I373+I374+I375</f>
        <v>1788184</v>
      </c>
      <c r="J372" s="78">
        <f>J373+J374+J375</f>
        <v>1788184</v>
      </c>
    </row>
    <row r="373" spans="1:10" s="164" customFormat="1" ht="60" customHeight="1">
      <c r="A373" s="4">
        <v>804</v>
      </c>
      <c r="B373" s="10" t="s">
        <v>70</v>
      </c>
      <c r="C373" s="10" t="s">
        <v>400</v>
      </c>
      <c r="D373" s="19">
        <v>110</v>
      </c>
      <c r="E373" s="24" t="s">
        <v>169</v>
      </c>
      <c r="F373" s="20">
        <v>1332731</v>
      </c>
      <c r="G373" s="3"/>
      <c r="H373" s="3"/>
      <c r="I373" s="20">
        <v>1332731</v>
      </c>
      <c r="J373" s="78">
        <v>1332731</v>
      </c>
    </row>
    <row r="374" spans="1:10" s="164" customFormat="1" ht="30.75">
      <c r="A374" s="4">
        <v>804</v>
      </c>
      <c r="B374" s="10" t="s">
        <v>70</v>
      </c>
      <c r="C374" s="10" t="s">
        <v>400</v>
      </c>
      <c r="D374" s="19">
        <v>120</v>
      </c>
      <c r="E374" s="24" t="s">
        <v>167</v>
      </c>
      <c r="F374" s="20">
        <v>347099</v>
      </c>
      <c r="G374" s="135"/>
      <c r="H374" s="135"/>
      <c r="I374" s="20">
        <v>347099</v>
      </c>
      <c r="J374" s="78">
        <v>347099</v>
      </c>
    </row>
    <row r="375" spans="1:10" ht="69.75" customHeight="1">
      <c r="A375" s="4">
        <v>804</v>
      </c>
      <c r="B375" s="10" t="s">
        <v>70</v>
      </c>
      <c r="C375" s="10" t="s">
        <v>400</v>
      </c>
      <c r="D375" s="19">
        <v>240</v>
      </c>
      <c r="E375" s="8" t="s">
        <v>163</v>
      </c>
      <c r="F375" s="20">
        <v>108354</v>
      </c>
      <c r="G375" s="2"/>
      <c r="H375" s="2"/>
      <c r="I375" s="20">
        <v>108354</v>
      </c>
      <c r="J375" s="78">
        <v>108354</v>
      </c>
    </row>
    <row r="376" spans="1:10" ht="57.75" customHeight="1">
      <c r="A376" s="6">
        <v>805</v>
      </c>
      <c r="B376" s="21"/>
      <c r="C376" s="21"/>
      <c r="D376" s="22"/>
      <c r="E376" s="7" t="s">
        <v>500</v>
      </c>
      <c r="F376" s="31">
        <f>F377+F383+F463</f>
        <v>162505050</v>
      </c>
      <c r="G376" s="31"/>
      <c r="H376" s="31"/>
      <c r="I376" s="31">
        <f>I377+I383+I463</f>
        <v>156858014</v>
      </c>
      <c r="J376" s="31">
        <f>J377+J383+J463</f>
        <v>154977569</v>
      </c>
    </row>
    <row r="377" spans="1:11" s="106" customFormat="1" ht="62.25" customHeight="1">
      <c r="A377" s="4">
        <v>805</v>
      </c>
      <c r="B377" s="10" t="s">
        <v>28</v>
      </c>
      <c r="C377" s="10"/>
      <c r="D377" s="19"/>
      <c r="E377" s="8" t="s">
        <v>29</v>
      </c>
      <c r="F377" s="20">
        <f>F378</f>
        <v>60000</v>
      </c>
      <c r="G377" s="37"/>
      <c r="H377" s="2"/>
      <c r="I377" s="20">
        <f aca="true" t="shared" si="27" ref="I377:J381">I378</f>
        <v>60000</v>
      </c>
      <c r="J377" s="78">
        <f t="shared" si="27"/>
        <v>60000</v>
      </c>
      <c r="K377" s="135"/>
    </row>
    <row r="378" spans="1:11" s="106" customFormat="1" ht="62.25" customHeight="1">
      <c r="A378" s="4">
        <v>805</v>
      </c>
      <c r="B378" s="10" t="s">
        <v>104</v>
      </c>
      <c r="C378" s="10"/>
      <c r="D378" s="19"/>
      <c r="E378" s="8" t="s">
        <v>105</v>
      </c>
      <c r="F378" s="20">
        <f>F379</f>
        <v>60000</v>
      </c>
      <c r="G378" s="2"/>
      <c r="H378" s="2"/>
      <c r="I378" s="20">
        <f t="shared" si="27"/>
        <v>60000</v>
      </c>
      <c r="J378" s="78">
        <f t="shared" si="27"/>
        <v>60000</v>
      </c>
      <c r="K378" s="135"/>
    </row>
    <row r="379" spans="1:11" s="57" customFormat="1" ht="48.75" customHeight="1">
      <c r="A379" s="4">
        <v>805</v>
      </c>
      <c r="B379" s="10" t="s">
        <v>104</v>
      </c>
      <c r="C379" s="10" t="s">
        <v>121</v>
      </c>
      <c r="D379" s="19"/>
      <c r="E379" s="8" t="s">
        <v>648</v>
      </c>
      <c r="F379" s="20">
        <f>F380</f>
        <v>60000</v>
      </c>
      <c r="G379" s="2"/>
      <c r="H379" s="2"/>
      <c r="I379" s="20">
        <f t="shared" si="27"/>
        <v>60000</v>
      </c>
      <c r="J379" s="78">
        <f t="shared" si="27"/>
        <v>60000</v>
      </c>
      <c r="K379" s="135"/>
    </row>
    <row r="380" spans="1:11" ht="75" customHeight="1">
      <c r="A380" s="4">
        <v>805</v>
      </c>
      <c r="B380" s="10" t="s">
        <v>104</v>
      </c>
      <c r="C380" s="10" t="s">
        <v>145</v>
      </c>
      <c r="D380" s="19"/>
      <c r="E380" s="8" t="s">
        <v>461</v>
      </c>
      <c r="F380" s="20">
        <f>F381</f>
        <v>60000</v>
      </c>
      <c r="G380" s="2"/>
      <c r="H380" s="2"/>
      <c r="I380" s="20">
        <f t="shared" si="27"/>
        <v>60000</v>
      </c>
      <c r="J380" s="78">
        <f t="shared" si="27"/>
        <v>60000</v>
      </c>
      <c r="K380" s="69"/>
    </row>
    <row r="381" spans="1:11" ht="39.75" customHeight="1">
      <c r="A381" s="4">
        <v>805</v>
      </c>
      <c r="B381" s="10" t="s">
        <v>104</v>
      </c>
      <c r="C381" s="10" t="s">
        <v>384</v>
      </c>
      <c r="D381" s="19"/>
      <c r="E381" s="8" t="s">
        <v>481</v>
      </c>
      <c r="F381" s="20">
        <f>F382</f>
        <v>60000</v>
      </c>
      <c r="G381" s="2"/>
      <c r="H381" s="2"/>
      <c r="I381" s="20">
        <f t="shared" si="27"/>
        <v>60000</v>
      </c>
      <c r="J381" s="78">
        <f t="shared" si="27"/>
        <v>60000</v>
      </c>
      <c r="K381" s="69"/>
    </row>
    <row r="382" spans="1:10" s="69" customFormat="1" ht="45" customHeight="1">
      <c r="A382" s="4">
        <v>805</v>
      </c>
      <c r="B382" s="10" t="s">
        <v>104</v>
      </c>
      <c r="C382" s="10" t="s">
        <v>384</v>
      </c>
      <c r="D382" s="19">
        <v>610</v>
      </c>
      <c r="E382" s="8" t="s">
        <v>168</v>
      </c>
      <c r="F382" s="20">
        <v>60000</v>
      </c>
      <c r="G382" s="2"/>
      <c r="H382" s="2"/>
      <c r="I382" s="20">
        <v>60000</v>
      </c>
      <c r="J382" s="78">
        <v>60000</v>
      </c>
    </row>
    <row r="383" spans="1:10" s="69" customFormat="1" ht="45" customHeight="1">
      <c r="A383" s="4">
        <v>805</v>
      </c>
      <c r="B383" s="10" t="s">
        <v>36</v>
      </c>
      <c r="C383" s="10"/>
      <c r="D383" s="19"/>
      <c r="E383" s="8" t="s">
        <v>37</v>
      </c>
      <c r="F383" s="20">
        <f>F384+F401+F437+F448+F456</f>
        <v>159973950</v>
      </c>
      <c r="G383" s="37"/>
      <c r="H383" s="2"/>
      <c r="I383" s="20">
        <f>I384+I401+I437+I448+I456</f>
        <v>154326914</v>
      </c>
      <c r="J383" s="20">
        <f>J384+J401+J437+J448+J456</f>
        <v>152446469</v>
      </c>
    </row>
    <row r="384" spans="1:11" s="69" customFormat="1" ht="50.25" customHeight="1">
      <c r="A384" s="4">
        <v>805</v>
      </c>
      <c r="B384" s="10" t="s">
        <v>72</v>
      </c>
      <c r="C384" s="10"/>
      <c r="D384" s="19"/>
      <c r="E384" s="8" t="s">
        <v>73</v>
      </c>
      <c r="F384" s="20">
        <f>F385</f>
        <v>43967114</v>
      </c>
      <c r="G384" s="35"/>
      <c r="H384" s="3"/>
      <c r="I384" s="20">
        <f>I385</f>
        <v>40430389</v>
      </c>
      <c r="J384" s="20">
        <f>J385</f>
        <v>39430389</v>
      </c>
      <c r="K384" s="107"/>
    </row>
    <row r="385" spans="1:11" s="135" customFormat="1" ht="50.25" customHeight="1">
      <c r="A385" s="4">
        <v>805</v>
      </c>
      <c r="B385" s="10" t="s">
        <v>72</v>
      </c>
      <c r="C385" s="10" t="s">
        <v>155</v>
      </c>
      <c r="D385" s="19"/>
      <c r="E385" s="8" t="s">
        <v>524</v>
      </c>
      <c r="F385" s="20">
        <f>F386+F395</f>
        <v>43967114</v>
      </c>
      <c r="G385" s="3"/>
      <c r="H385" s="3"/>
      <c r="I385" s="20">
        <f>I386</f>
        <v>40430389</v>
      </c>
      <c r="J385" s="20">
        <f>J386</f>
        <v>39430389</v>
      </c>
      <c r="K385" s="107"/>
    </row>
    <row r="386" spans="1:11" s="69" customFormat="1" ht="61.5" customHeight="1">
      <c r="A386" s="4">
        <v>805</v>
      </c>
      <c r="B386" s="10" t="s">
        <v>72</v>
      </c>
      <c r="C386" s="10" t="s">
        <v>156</v>
      </c>
      <c r="D386" s="19"/>
      <c r="E386" s="8" t="s">
        <v>74</v>
      </c>
      <c r="F386" s="20">
        <f>F387+F390</f>
        <v>42860089</v>
      </c>
      <c r="G386" s="3"/>
      <c r="H386" s="3"/>
      <c r="I386" s="20">
        <f>I387+I390</f>
        <v>40430389</v>
      </c>
      <c r="J386" s="20">
        <f>J387+J390</f>
        <v>39430389</v>
      </c>
      <c r="K386" s="135"/>
    </row>
    <row r="387" spans="1:11" s="69" customFormat="1" ht="46.5" customHeight="1">
      <c r="A387" s="4">
        <v>805</v>
      </c>
      <c r="B387" s="10" t="s">
        <v>72</v>
      </c>
      <c r="C387" s="10" t="s">
        <v>222</v>
      </c>
      <c r="D387" s="19"/>
      <c r="E387" s="68" t="s">
        <v>462</v>
      </c>
      <c r="F387" s="20">
        <f>F388</f>
        <v>19536800</v>
      </c>
      <c r="G387" s="3"/>
      <c r="H387" s="3"/>
      <c r="I387" s="20">
        <f>I388</f>
        <v>19607100</v>
      </c>
      <c r="J387" s="20">
        <f>J388</f>
        <v>19607100</v>
      </c>
      <c r="K387" s="135"/>
    </row>
    <row r="388" spans="1:11" s="69" customFormat="1" ht="42.75" customHeight="1">
      <c r="A388" s="4">
        <v>805</v>
      </c>
      <c r="B388" s="10" t="s">
        <v>72</v>
      </c>
      <c r="C388" s="10" t="s">
        <v>273</v>
      </c>
      <c r="D388" s="19"/>
      <c r="E388" s="8" t="s">
        <v>82</v>
      </c>
      <c r="F388" s="20">
        <f>F389</f>
        <v>19536800</v>
      </c>
      <c r="G388" s="3"/>
      <c r="H388" s="3"/>
      <c r="I388" s="20">
        <f>I389</f>
        <v>19607100</v>
      </c>
      <c r="J388" s="20">
        <f>J389</f>
        <v>19607100</v>
      </c>
      <c r="K388" s="135"/>
    </row>
    <row r="389" spans="1:11" s="69" customFormat="1" ht="50.25" customHeight="1">
      <c r="A389" s="4">
        <v>805</v>
      </c>
      <c r="B389" s="10" t="s">
        <v>72</v>
      </c>
      <c r="C389" s="10" t="s">
        <v>273</v>
      </c>
      <c r="D389" s="19">
        <v>610</v>
      </c>
      <c r="E389" s="8" t="s">
        <v>168</v>
      </c>
      <c r="F389" s="20">
        <v>19536800</v>
      </c>
      <c r="G389" s="3"/>
      <c r="H389" s="3"/>
      <c r="I389" s="20">
        <v>19607100</v>
      </c>
      <c r="J389" s="20">
        <v>19607100</v>
      </c>
      <c r="K389" s="108"/>
    </row>
    <row r="390" spans="1:11" s="107" customFormat="1" ht="73.5" customHeight="1">
      <c r="A390" s="4">
        <v>805</v>
      </c>
      <c r="B390" s="10" t="s">
        <v>72</v>
      </c>
      <c r="C390" s="10" t="s">
        <v>223</v>
      </c>
      <c r="D390" s="19"/>
      <c r="E390" s="132" t="s">
        <v>463</v>
      </c>
      <c r="F390" s="20">
        <f>F391+F393</f>
        <v>23323289</v>
      </c>
      <c r="G390" s="3"/>
      <c r="H390" s="3"/>
      <c r="I390" s="20">
        <f>I391+I393</f>
        <v>20823289</v>
      </c>
      <c r="J390" s="20">
        <f>J391+J393</f>
        <v>19823289</v>
      </c>
      <c r="K390" s="57"/>
    </row>
    <row r="391" spans="1:11" s="107" customFormat="1" ht="39.75" customHeight="1">
      <c r="A391" s="4">
        <v>805</v>
      </c>
      <c r="B391" s="10" t="s">
        <v>72</v>
      </c>
      <c r="C391" s="10" t="s">
        <v>401</v>
      </c>
      <c r="D391" s="19"/>
      <c r="E391" s="8" t="s">
        <v>86</v>
      </c>
      <c r="F391" s="20">
        <f>F392</f>
        <v>21173466</v>
      </c>
      <c r="G391" s="3"/>
      <c r="H391" s="3"/>
      <c r="I391" s="20">
        <f>I392</f>
        <v>18673466</v>
      </c>
      <c r="J391" s="20">
        <f>J392</f>
        <v>17673466</v>
      </c>
      <c r="K391" s="69"/>
    </row>
    <row r="392" spans="1:11" s="57" customFormat="1" ht="14.25">
      <c r="A392" s="4">
        <v>805</v>
      </c>
      <c r="B392" s="10" t="s">
        <v>72</v>
      </c>
      <c r="C392" s="10" t="s">
        <v>401</v>
      </c>
      <c r="D392" s="19">
        <v>610</v>
      </c>
      <c r="E392" s="8" t="s">
        <v>168</v>
      </c>
      <c r="F392" s="20">
        <v>21173466</v>
      </c>
      <c r="G392" s="3"/>
      <c r="H392" s="3"/>
      <c r="I392" s="20">
        <v>18673466</v>
      </c>
      <c r="J392" s="20">
        <v>17673466</v>
      </c>
      <c r="K392" s="135"/>
    </row>
    <row r="393" spans="1:11" s="135" customFormat="1" ht="59.25" customHeight="1">
      <c r="A393" s="4">
        <v>805</v>
      </c>
      <c r="B393" s="10" t="s">
        <v>72</v>
      </c>
      <c r="C393" s="10" t="s">
        <v>402</v>
      </c>
      <c r="D393" s="19"/>
      <c r="E393" s="8" t="s">
        <v>107</v>
      </c>
      <c r="F393" s="20">
        <f>F394</f>
        <v>2149823</v>
      </c>
      <c r="G393" s="3"/>
      <c r="H393" s="3"/>
      <c r="I393" s="20">
        <f>I394</f>
        <v>2149823</v>
      </c>
      <c r="J393" s="20">
        <f>J394</f>
        <v>2149823</v>
      </c>
      <c r="K393" s="69"/>
    </row>
    <row r="394" spans="1:11" s="135" customFormat="1" ht="14.25">
      <c r="A394" s="4">
        <v>805</v>
      </c>
      <c r="B394" s="10" t="s">
        <v>72</v>
      </c>
      <c r="C394" s="10" t="s">
        <v>402</v>
      </c>
      <c r="D394" s="19">
        <v>610</v>
      </c>
      <c r="E394" s="8" t="s">
        <v>168</v>
      </c>
      <c r="F394" s="20">
        <v>2149823</v>
      </c>
      <c r="G394" s="3"/>
      <c r="H394" s="3"/>
      <c r="I394" s="20">
        <v>2149823</v>
      </c>
      <c r="J394" s="20">
        <v>2149823</v>
      </c>
      <c r="K394" s="69"/>
    </row>
    <row r="395" spans="1:11" s="135" customFormat="1" ht="27">
      <c r="A395" s="4">
        <v>805</v>
      </c>
      <c r="B395" s="10" t="s">
        <v>72</v>
      </c>
      <c r="C395" s="10" t="s">
        <v>157</v>
      </c>
      <c r="D395" s="19"/>
      <c r="E395" s="8" t="s">
        <v>510</v>
      </c>
      <c r="F395" s="20">
        <f>F396</f>
        <v>1107025</v>
      </c>
      <c r="G395" s="57"/>
      <c r="H395" s="57"/>
      <c r="I395" s="20">
        <v>0</v>
      </c>
      <c r="J395" s="20">
        <v>0</v>
      </c>
      <c r="K395" s="69"/>
    </row>
    <row r="396" spans="1:11" s="108" customFormat="1" ht="44.25" customHeight="1">
      <c r="A396" s="4">
        <v>805</v>
      </c>
      <c r="B396" s="10" t="s">
        <v>72</v>
      </c>
      <c r="C396" s="10" t="s">
        <v>227</v>
      </c>
      <c r="D396" s="19"/>
      <c r="E396" s="68" t="s">
        <v>228</v>
      </c>
      <c r="F396" s="20">
        <f>F397+F399</f>
        <v>1107025</v>
      </c>
      <c r="G396" s="57"/>
      <c r="H396" s="57"/>
      <c r="I396" s="20">
        <v>0</v>
      </c>
      <c r="J396" s="20">
        <v>0</v>
      </c>
      <c r="K396" s="69"/>
    </row>
    <row r="397" spans="1:11" s="57" customFormat="1" ht="27">
      <c r="A397" s="4">
        <v>805</v>
      </c>
      <c r="B397" s="10" t="s">
        <v>72</v>
      </c>
      <c r="C397" s="10" t="s">
        <v>513</v>
      </c>
      <c r="D397" s="19"/>
      <c r="E397" s="144" t="s">
        <v>514</v>
      </c>
      <c r="F397" s="20">
        <f>F398</f>
        <v>225000</v>
      </c>
      <c r="G397" s="135"/>
      <c r="H397" s="135"/>
      <c r="I397" s="20">
        <v>0</v>
      </c>
      <c r="J397" s="20">
        <v>0</v>
      </c>
      <c r="K397" s="108"/>
    </row>
    <row r="398" spans="1:11" s="69" customFormat="1" ht="14.25">
      <c r="A398" s="4">
        <v>805</v>
      </c>
      <c r="B398" s="10" t="s">
        <v>72</v>
      </c>
      <c r="C398" s="10" t="s">
        <v>513</v>
      </c>
      <c r="D398" s="19">
        <v>610</v>
      </c>
      <c r="E398" s="75" t="s">
        <v>168</v>
      </c>
      <c r="F398" s="20">
        <v>225000</v>
      </c>
      <c r="G398" s="135"/>
      <c r="H398" s="135"/>
      <c r="I398" s="20">
        <v>0</v>
      </c>
      <c r="J398" s="20">
        <v>0</v>
      </c>
      <c r="K398" s="108"/>
    </row>
    <row r="399" spans="1:11" s="69" customFormat="1" ht="41.25">
      <c r="A399" s="4">
        <v>805</v>
      </c>
      <c r="B399" s="10" t="s">
        <v>72</v>
      </c>
      <c r="C399" s="10" t="s">
        <v>403</v>
      </c>
      <c r="D399" s="4"/>
      <c r="E399" s="76" t="s">
        <v>279</v>
      </c>
      <c r="F399" s="20">
        <f>F400</f>
        <v>882025</v>
      </c>
      <c r="G399" s="73"/>
      <c r="H399" s="73"/>
      <c r="I399" s="20">
        <v>0</v>
      </c>
      <c r="J399" s="20">
        <v>0</v>
      </c>
      <c r="K399" s="108"/>
    </row>
    <row r="400" spans="1:11" s="135" customFormat="1" ht="14.25">
      <c r="A400" s="4">
        <v>805</v>
      </c>
      <c r="B400" s="10" t="s">
        <v>72</v>
      </c>
      <c r="C400" s="10" t="s">
        <v>403</v>
      </c>
      <c r="D400" s="4">
        <v>610</v>
      </c>
      <c r="E400" s="76" t="s">
        <v>168</v>
      </c>
      <c r="F400" s="20">
        <v>882025</v>
      </c>
      <c r="G400" s="73"/>
      <c r="H400" s="73"/>
      <c r="I400" s="20">
        <v>0</v>
      </c>
      <c r="J400" s="20">
        <v>0</v>
      </c>
      <c r="K400" s="108"/>
    </row>
    <row r="401" spans="1:11" s="69" customFormat="1" ht="14.25">
      <c r="A401" s="4">
        <v>805</v>
      </c>
      <c r="B401" s="10" t="s">
        <v>61</v>
      </c>
      <c r="C401" s="10"/>
      <c r="D401" s="19"/>
      <c r="E401" s="17" t="s">
        <v>62</v>
      </c>
      <c r="F401" s="20">
        <f>F402+F407</f>
        <v>102029598</v>
      </c>
      <c r="G401" s="35"/>
      <c r="H401" s="3"/>
      <c r="I401" s="20">
        <f>I402+I407</f>
        <v>99919287</v>
      </c>
      <c r="J401" s="78">
        <f>J402+J407</f>
        <v>99038842</v>
      </c>
      <c r="K401" s="3"/>
    </row>
    <row r="402" spans="1:11" s="69" customFormat="1" ht="69">
      <c r="A402" s="4">
        <v>805</v>
      </c>
      <c r="B402" s="10" t="s">
        <v>61</v>
      </c>
      <c r="C402" s="10" t="s">
        <v>121</v>
      </c>
      <c r="D402" s="19"/>
      <c r="E402" s="8" t="s">
        <v>641</v>
      </c>
      <c r="F402" s="20">
        <f>F403</f>
        <v>10000</v>
      </c>
      <c r="G402" s="3"/>
      <c r="H402" s="3"/>
      <c r="I402" s="20">
        <f aca="true" t="shared" si="28" ref="I402:J405">I403</f>
        <v>10000</v>
      </c>
      <c r="J402" s="78">
        <f t="shared" si="28"/>
        <v>10000</v>
      </c>
      <c r="K402" s="3"/>
    </row>
    <row r="403" spans="1:11" s="69" customFormat="1" ht="41.25">
      <c r="A403" s="4">
        <v>805</v>
      </c>
      <c r="B403" s="10" t="s">
        <v>61</v>
      </c>
      <c r="C403" s="10" t="s">
        <v>158</v>
      </c>
      <c r="D403" s="19"/>
      <c r="E403" s="8" t="s">
        <v>464</v>
      </c>
      <c r="F403" s="20">
        <f>F404</f>
        <v>10000</v>
      </c>
      <c r="G403" s="3"/>
      <c r="H403" s="3"/>
      <c r="I403" s="20">
        <f t="shared" si="28"/>
        <v>10000</v>
      </c>
      <c r="J403" s="78">
        <f t="shared" si="28"/>
        <v>10000</v>
      </c>
      <c r="K403" s="3"/>
    </row>
    <row r="404" spans="1:11" s="69" customFormat="1" ht="96">
      <c r="A404" s="4">
        <v>805</v>
      </c>
      <c r="B404" s="10" t="s">
        <v>61</v>
      </c>
      <c r="C404" s="10" t="s">
        <v>238</v>
      </c>
      <c r="D404" s="19"/>
      <c r="E404" s="54" t="s">
        <v>552</v>
      </c>
      <c r="F404" s="20">
        <f>F405</f>
        <v>10000</v>
      </c>
      <c r="G404" s="3"/>
      <c r="H404" s="3"/>
      <c r="I404" s="20">
        <f t="shared" si="28"/>
        <v>10000</v>
      </c>
      <c r="J404" s="78">
        <f t="shared" si="28"/>
        <v>10000</v>
      </c>
      <c r="K404" s="57"/>
    </row>
    <row r="405" spans="1:11" s="108" customFormat="1" ht="27">
      <c r="A405" s="4">
        <v>805</v>
      </c>
      <c r="B405" s="10" t="s">
        <v>61</v>
      </c>
      <c r="C405" s="10" t="s">
        <v>404</v>
      </c>
      <c r="D405" s="19"/>
      <c r="E405" s="8" t="s">
        <v>493</v>
      </c>
      <c r="F405" s="20">
        <f>F406</f>
        <v>10000</v>
      </c>
      <c r="G405" s="3"/>
      <c r="H405" s="3"/>
      <c r="I405" s="20">
        <f t="shared" si="28"/>
        <v>10000</v>
      </c>
      <c r="J405" s="78">
        <f t="shared" si="28"/>
        <v>10000</v>
      </c>
      <c r="K405" s="57"/>
    </row>
    <row r="406" spans="1:11" s="108" customFormat="1" ht="14.25">
      <c r="A406" s="4">
        <v>805</v>
      </c>
      <c r="B406" s="10" t="s">
        <v>61</v>
      </c>
      <c r="C406" s="10" t="s">
        <v>404</v>
      </c>
      <c r="D406" s="19">
        <v>610</v>
      </c>
      <c r="E406" s="8" t="s">
        <v>168</v>
      </c>
      <c r="F406" s="20">
        <v>10000</v>
      </c>
      <c r="G406" s="3"/>
      <c r="H406" s="3"/>
      <c r="I406" s="20">
        <v>10000</v>
      </c>
      <c r="J406" s="78">
        <v>10000</v>
      </c>
      <c r="K406" s="3"/>
    </row>
    <row r="407" spans="1:10" s="171" customFormat="1" ht="54.75">
      <c r="A407" s="4">
        <v>805</v>
      </c>
      <c r="B407" s="10" t="s">
        <v>61</v>
      </c>
      <c r="C407" s="10" t="s">
        <v>155</v>
      </c>
      <c r="D407" s="9"/>
      <c r="E407" s="8" t="s">
        <v>652</v>
      </c>
      <c r="F407" s="20">
        <f>F408+F411+F433</f>
        <v>102019598</v>
      </c>
      <c r="G407" s="3"/>
      <c r="H407" s="3"/>
      <c r="I407" s="20">
        <f>I408+I411</f>
        <v>99909287</v>
      </c>
      <c r="J407" s="78">
        <f>J408+J411</f>
        <v>99028842</v>
      </c>
    </row>
    <row r="408" spans="1:10" s="171" customFormat="1" ht="14.25">
      <c r="A408" s="4">
        <v>805</v>
      </c>
      <c r="B408" s="10" t="s">
        <v>61</v>
      </c>
      <c r="C408" s="10" t="s">
        <v>156</v>
      </c>
      <c r="D408" s="9"/>
      <c r="E408" s="8" t="s">
        <v>74</v>
      </c>
      <c r="F408" s="20">
        <f>F409</f>
        <v>171119</v>
      </c>
      <c r="G408" s="3"/>
      <c r="H408" s="3"/>
      <c r="I408" s="20">
        <f>I409</f>
        <v>171119</v>
      </c>
      <c r="J408" s="78">
        <f>J409</f>
        <v>171119</v>
      </c>
    </row>
    <row r="409" spans="1:11" ht="58.5" customHeight="1">
      <c r="A409" s="4">
        <v>805</v>
      </c>
      <c r="B409" s="10" t="s">
        <v>61</v>
      </c>
      <c r="C409" s="10" t="s">
        <v>405</v>
      </c>
      <c r="D409" s="9"/>
      <c r="E409" s="8" t="s">
        <v>108</v>
      </c>
      <c r="F409" s="20">
        <f>F410</f>
        <v>171119</v>
      </c>
      <c r="I409" s="20">
        <f>I410</f>
        <v>171119</v>
      </c>
      <c r="J409" s="78">
        <f>J410</f>
        <v>171119</v>
      </c>
      <c r="K409" s="57"/>
    </row>
    <row r="410" spans="1:11" ht="14.25">
      <c r="A410" s="4">
        <v>805</v>
      </c>
      <c r="B410" s="10" t="s">
        <v>61</v>
      </c>
      <c r="C410" s="10" t="s">
        <v>405</v>
      </c>
      <c r="D410" s="19">
        <v>610</v>
      </c>
      <c r="E410" s="8" t="s">
        <v>168</v>
      </c>
      <c r="F410" s="20">
        <v>171119</v>
      </c>
      <c r="I410" s="20">
        <v>171119</v>
      </c>
      <c r="J410" s="78">
        <v>171119</v>
      </c>
      <c r="K410" s="57"/>
    </row>
    <row r="411" spans="1:11" s="57" customFormat="1" ht="29.25" customHeight="1">
      <c r="A411" s="4">
        <v>805</v>
      </c>
      <c r="B411" s="10" t="s">
        <v>61</v>
      </c>
      <c r="C411" s="10" t="s">
        <v>159</v>
      </c>
      <c r="D411" s="19"/>
      <c r="E411" s="8" t="s">
        <v>75</v>
      </c>
      <c r="F411" s="20">
        <f>F412+F415+F422</f>
        <v>101768479</v>
      </c>
      <c r="G411" s="3"/>
      <c r="H411" s="3"/>
      <c r="I411" s="20">
        <f>I412+I415+I422</f>
        <v>99738168</v>
      </c>
      <c r="J411" s="78">
        <f>J412+J415+J422</f>
        <v>98857723</v>
      </c>
      <c r="K411" s="135"/>
    </row>
    <row r="412" spans="1:11" ht="41.25">
      <c r="A412" s="4">
        <v>805</v>
      </c>
      <c r="B412" s="10" t="s">
        <v>61</v>
      </c>
      <c r="C412" s="10" t="s">
        <v>225</v>
      </c>
      <c r="D412" s="19"/>
      <c r="E412" s="68" t="s">
        <v>465</v>
      </c>
      <c r="F412" s="20">
        <f>F413</f>
        <v>1059395</v>
      </c>
      <c r="I412" s="20">
        <f>I413</f>
        <v>1059395</v>
      </c>
      <c r="J412" s="78">
        <f>J413</f>
        <v>1059395</v>
      </c>
      <c r="K412" s="135"/>
    </row>
    <row r="413" spans="1:11" s="57" customFormat="1" ht="86.25" customHeight="1">
      <c r="A413" s="4">
        <v>805</v>
      </c>
      <c r="B413" s="10" t="s">
        <v>61</v>
      </c>
      <c r="C413" s="10" t="s">
        <v>406</v>
      </c>
      <c r="D413" s="19"/>
      <c r="E413" s="8" t="s">
        <v>87</v>
      </c>
      <c r="F413" s="20">
        <f>F414</f>
        <v>1059395</v>
      </c>
      <c r="G413" s="3"/>
      <c r="H413" s="3"/>
      <c r="I413" s="20">
        <f>I414</f>
        <v>1059395</v>
      </c>
      <c r="J413" s="78">
        <f>J414</f>
        <v>1059395</v>
      </c>
      <c r="K413" s="135"/>
    </row>
    <row r="414" spans="1:11" s="57" customFormat="1" ht="14.25">
      <c r="A414" s="4">
        <v>805</v>
      </c>
      <c r="B414" s="10" t="s">
        <v>61</v>
      </c>
      <c r="C414" s="10" t="s">
        <v>406</v>
      </c>
      <c r="D414" s="19">
        <v>610</v>
      </c>
      <c r="E414" s="11" t="s">
        <v>168</v>
      </c>
      <c r="F414" s="20">
        <v>1059395</v>
      </c>
      <c r="G414" s="3"/>
      <c r="H414" s="3"/>
      <c r="I414" s="20">
        <v>1059395</v>
      </c>
      <c r="J414" s="78">
        <v>1059395</v>
      </c>
      <c r="K414" s="3"/>
    </row>
    <row r="415" spans="1:10" ht="82.5">
      <c r="A415" s="4">
        <v>805</v>
      </c>
      <c r="B415" s="10" t="s">
        <v>61</v>
      </c>
      <c r="C415" s="10" t="s">
        <v>224</v>
      </c>
      <c r="D415" s="19"/>
      <c r="E415" s="68" t="s">
        <v>466</v>
      </c>
      <c r="F415" s="20">
        <f>F416+F418+F420</f>
        <v>73120089</v>
      </c>
      <c r="I415" s="20">
        <f>I416+I418+I420</f>
        <v>73589778</v>
      </c>
      <c r="J415" s="78">
        <f>J416+J418+J420</f>
        <v>73709333</v>
      </c>
    </row>
    <row r="416" spans="1:11" ht="96">
      <c r="A416" s="4">
        <v>805</v>
      </c>
      <c r="B416" s="10" t="s">
        <v>61</v>
      </c>
      <c r="C416" s="10" t="s">
        <v>274</v>
      </c>
      <c r="D416" s="19"/>
      <c r="E416" s="8" t="s">
        <v>88</v>
      </c>
      <c r="F416" s="20">
        <f>F417</f>
        <v>64410900</v>
      </c>
      <c r="I416" s="20">
        <f>I417</f>
        <v>64870700</v>
      </c>
      <c r="J416" s="78">
        <f>J417</f>
        <v>64870700</v>
      </c>
      <c r="K416" s="135"/>
    </row>
    <row r="417" spans="1:10" s="135" customFormat="1" ht="45.75" customHeight="1">
      <c r="A417" s="4">
        <v>805</v>
      </c>
      <c r="B417" s="10" t="s">
        <v>61</v>
      </c>
      <c r="C417" s="10" t="s">
        <v>274</v>
      </c>
      <c r="D417" s="19">
        <v>610</v>
      </c>
      <c r="E417" s="11" t="s">
        <v>168</v>
      </c>
      <c r="F417" s="20">
        <v>64410900</v>
      </c>
      <c r="G417" s="3"/>
      <c r="H417" s="3"/>
      <c r="I417" s="20">
        <v>64870700</v>
      </c>
      <c r="J417" s="79">
        <v>64870700</v>
      </c>
    </row>
    <row r="418" spans="1:10" s="135" customFormat="1" ht="59.25" customHeight="1">
      <c r="A418" s="4">
        <v>805</v>
      </c>
      <c r="B418" s="10" t="s">
        <v>61</v>
      </c>
      <c r="C418" s="10" t="s">
        <v>518</v>
      </c>
      <c r="D418" s="64"/>
      <c r="E418" s="29" t="s">
        <v>519</v>
      </c>
      <c r="F418" s="65">
        <f>F419</f>
        <v>3943889</v>
      </c>
      <c r="I418" s="48">
        <f>I419</f>
        <v>3953778</v>
      </c>
      <c r="J418" s="34">
        <f>J419</f>
        <v>4073333</v>
      </c>
    </row>
    <row r="419" spans="1:10" s="135" customFormat="1" ht="49.5" customHeight="1">
      <c r="A419" s="4">
        <v>805</v>
      </c>
      <c r="B419" s="10" t="s">
        <v>61</v>
      </c>
      <c r="C419" s="10" t="s">
        <v>518</v>
      </c>
      <c r="D419" s="64">
        <v>610</v>
      </c>
      <c r="E419" s="11" t="s">
        <v>168</v>
      </c>
      <c r="F419" s="65">
        <v>3943889</v>
      </c>
      <c r="I419" s="148">
        <v>3953778</v>
      </c>
      <c r="J419" s="91">
        <v>4073333</v>
      </c>
    </row>
    <row r="420" spans="1:10" ht="96">
      <c r="A420" s="4">
        <v>805</v>
      </c>
      <c r="B420" s="10" t="s">
        <v>61</v>
      </c>
      <c r="C420" s="10" t="s">
        <v>540</v>
      </c>
      <c r="D420" s="64"/>
      <c r="E420" s="29" t="s">
        <v>541</v>
      </c>
      <c r="F420" s="65">
        <f>F421</f>
        <v>4765300</v>
      </c>
      <c r="G420" s="135"/>
      <c r="H420" s="135"/>
      <c r="I420" s="34">
        <f>I421</f>
        <v>4765300</v>
      </c>
      <c r="J420" s="34">
        <f>J421</f>
        <v>4765300</v>
      </c>
    </row>
    <row r="421" spans="1:10" ht="14.25">
      <c r="A421" s="4">
        <v>805</v>
      </c>
      <c r="B421" s="10" t="s">
        <v>61</v>
      </c>
      <c r="C421" s="10" t="s">
        <v>540</v>
      </c>
      <c r="D421" s="64">
        <v>610</v>
      </c>
      <c r="E421" s="11" t="s">
        <v>168</v>
      </c>
      <c r="F421" s="65">
        <v>4765300</v>
      </c>
      <c r="G421" s="135"/>
      <c r="H421" s="135"/>
      <c r="I421" s="34">
        <v>4765300</v>
      </c>
      <c r="J421" s="34">
        <v>4765300</v>
      </c>
    </row>
    <row r="422" spans="1:11" s="135" customFormat="1" ht="82.5">
      <c r="A422" s="4">
        <v>805</v>
      </c>
      <c r="B422" s="10" t="s">
        <v>61</v>
      </c>
      <c r="C422" s="10" t="s">
        <v>226</v>
      </c>
      <c r="D422" s="19"/>
      <c r="E422" s="68" t="s">
        <v>467</v>
      </c>
      <c r="F422" s="20">
        <f>F423+F425+F427+F429+F431</f>
        <v>27588995</v>
      </c>
      <c r="G422" s="20"/>
      <c r="H422" s="20"/>
      <c r="I422" s="32">
        <f>I423+I425+I427+I429+I431</f>
        <v>25088995</v>
      </c>
      <c r="J422" s="32">
        <f>J423+J425+J427+J429+J431</f>
        <v>24088995</v>
      </c>
      <c r="K422" s="3"/>
    </row>
    <row r="423" spans="1:11" s="135" customFormat="1" ht="27">
      <c r="A423" s="4">
        <v>805</v>
      </c>
      <c r="B423" s="10" t="s">
        <v>61</v>
      </c>
      <c r="C423" s="10" t="s">
        <v>407</v>
      </c>
      <c r="D423" s="19"/>
      <c r="E423" s="8" t="s">
        <v>89</v>
      </c>
      <c r="F423" s="20">
        <f>F424</f>
        <v>21541429</v>
      </c>
      <c r="G423" s="3"/>
      <c r="H423" s="3"/>
      <c r="I423" s="20">
        <f>I424</f>
        <v>19041429</v>
      </c>
      <c r="J423" s="78">
        <f>J424</f>
        <v>18041429</v>
      </c>
      <c r="K423" s="2"/>
    </row>
    <row r="424" spans="1:11" ht="14.25">
      <c r="A424" s="4">
        <v>805</v>
      </c>
      <c r="B424" s="10" t="s">
        <v>61</v>
      </c>
      <c r="C424" s="10" t="s">
        <v>407</v>
      </c>
      <c r="D424" s="19">
        <v>610</v>
      </c>
      <c r="E424" s="8" t="s">
        <v>168</v>
      </c>
      <c r="F424" s="20">
        <v>21541429</v>
      </c>
      <c r="I424" s="20">
        <v>19041429</v>
      </c>
      <c r="J424" s="78">
        <v>18041429</v>
      </c>
      <c r="K424" s="2"/>
    </row>
    <row r="425" spans="1:11" s="135" customFormat="1" ht="82.5">
      <c r="A425" s="4">
        <v>805</v>
      </c>
      <c r="B425" s="10" t="s">
        <v>61</v>
      </c>
      <c r="C425" s="10" t="s">
        <v>410</v>
      </c>
      <c r="D425" s="19"/>
      <c r="E425" s="8" t="s">
        <v>409</v>
      </c>
      <c r="F425" s="20">
        <f>F426</f>
        <v>1332700</v>
      </c>
      <c r="G425" s="110"/>
      <c r="H425" s="110"/>
      <c r="I425" s="20">
        <f>I426</f>
        <v>1332700</v>
      </c>
      <c r="J425" s="78">
        <f>J426</f>
        <v>1332700</v>
      </c>
      <c r="K425" s="2"/>
    </row>
    <row r="426" spans="1:11" s="135" customFormat="1" ht="14.25">
      <c r="A426" s="4">
        <v>805</v>
      </c>
      <c r="B426" s="10" t="s">
        <v>61</v>
      </c>
      <c r="C426" s="10" t="s">
        <v>410</v>
      </c>
      <c r="D426" s="19">
        <v>610</v>
      </c>
      <c r="E426" s="8" t="s">
        <v>168</v>
      </c>
      <c r="F426" s="20">
        <v>1332700</v>
      </c>
      <c r="G426" s="110"/>
      <c r="H426" s="110"/>
      <c r="I426" s="20">
        <v>1332700</v>
      </c>
      <c r="J426" s="78">
        <v>1332700</v>
      </c>
      <c r="K426" s="2"/>
    </row>
    <row r="427" spans="1:11" s="135" customFormat="1" ht="82.5">
      <c r="A427" s="4">
        <v>805</v>
      </c>
      <c r="B427" s="10" t="s">
        <v>61</v>
      </c>
      <c r="C427" s="10" t="s">
        <v>408</v>
      </c>
      <c r="D427" s="19"/>
      <c r="E427" s="8" t="s">
        <v>567</v>
      </c>
      <c r="F427" s="20">
        <f>F428</f>
        <v>4611466</v>
      </c>
      <c r="G427" s="3"/>
      <c r="H427" s="3"/>
      <c r="I427" s="20">
        <f>I428</f>
        <v>4611466</v>
      </c>
      <c r="J427" s="78">
        <f>J428</f>
        <v>4611466</v>
      </c>
      <c r="K427" s="2"/>
    </row>
    <row r="428" spans="1:11" ht="115.5" customHeight="1">
      <c r="A428" s="4">
        <v>805</v>
      </c>
      <c r="B428" s="10" t="s">
        <v>61</v>
      </c>
      <c r="C428" s="10" t="s">
        <v>408</v>
      </c>
      <c r="D428" s="19">
        <v>610</v>
      </c>
      <c r="E428" s="8" t="s">
        <v>168</v>
      </c>
      <c r="F428" s="20">
        <v>4611466</v>
      </c>
      <c r="I428" s="20">
        <v>4611466</v>
      </c>
      <c r="J428" s="78">
        <v>4611466</v>
      </c>
      <c r="K428" s="2"/>
    </row>
    <row r="429" spans="1:11" ht="27">
      <c r="A429" s="4">
        <v>805</v>
      </c>
      <c r="B429" s="10" t="s">
        <v>61</v>
      </c>
      <c r="C429" s="10" t="s">
        <v>413</v>
      </c>
      <c r="D429" s="19"/>
      <c r="E429" s="8" t="s">
        <v>411</v>
      </c>
      <c r="F429" s="20">
        <f>F430</f>
        <v>93000</v>
      </c>
      <c r="G429" s="111"/>
      <c r="H429" s="111"/>
      <c r="I429" s="20">
        <f>I430</f>
        <v>93000</v>
      </c>
      <c r="J429" s="78">
        <f>J430</f>
        <v>93000</v>
      </c>
      <c r="K429" s="2"/>
    </row>
    <row r="430" spans="1:11" ht="14.25">
      <c r="A430" s="4">
        <v>805</v>
      </c>
      <c r="B430" s="10" t="s">
        <v>61</v>
      </c>
      <c r="C430" s="10" t="s">
        <v>413</v>
      </c>
      <c r="D430" s="19">
        <v>610</v>
      </c>
      <c r="E430" s="8" t="s">
        <v>168</v>
      </c>
      <c r="F430" s="20">
        <v>93000</v>
      </c>
      <c r="G430" s="111"/>
      <c r="H430" s="111"/>
      <c r="I430" s="20">
        <v>93000</v>
      </c>
      <c r="J430" s="78">
        <v>93000</v>
      </c>
      <c r="K430" s="2"/>
    </row>
    <row r="431" spans="1:10" s="2" customFormat="1" ht="27">
      <c r="A431" s="4">
        <v>805</v>
      </c>
      <c r="B431" s="10" t="s">
        <v>61</v>
      </c>
      <c r="C431" s="10" t="s">
        <v>414</v>
      </c>
      <c r="D431" s="19"/>
      <c r="E431" s="8" t="s">
        <v>412</v>
      </c>
      <c r="F431" s="20">
        <f>F432</f>
        <v>10400</v>
      </c>
      <c r="G431" s="111"/>
      <c r="H431" s="111"/>
      <c r="I431" s="20">
        <f>I432</f>
        <v>10400</v>
      </c>
      <c r="J431" s="78">
        <f>J432</f>
        <v>10400</v>
      </c>
    </row>
    <row r="432" spans="1:10" s="2" customFormat="1" ht="14.25">
      <c r="A432" s="4">
        <v>805</v>
      </c>
      <c r="B432" s="10" t="s">
        <v>61</v>
      </c>
      <c r="C432" s="10" t="s">
        <v>414</v>
      </c>
      <c r="D432" s="19">
        <v>610</v>
      </c>
      <c r="E432" s="8" t="s">
        <v>168</v>
      </c>
      <c r="F432" s="20">
        <v>10400</v>
      </c>
      <c r="G432" s="111"/>
      <c r="H432" s="111"/>
      <c r="I432" s="20">
        <v>10400</v>
      </c>
      <c r="J432" s="78">
        <v>10400</v>
      </c>
    </row>
    <row r="433" spans="1:10" s="2" customFormat="1" ht="27">
      <c r="A433" s="4">
        <v>805</v>
      </c>
      <c r="B433" s="10" t="s">
        <v>61</v>
      </c>
      <c r="C433" s="10" t="s">
        <v>157</v>
      </c>
      <c r="D433" s="19"/>
      <c r="E433" s="8" t="s">
        <v>76</v>
      </c>
      <c r="F433" s="20">
        <f>F434</f>
        <v>80000</v>
      </c>
      <c r="G433" s="3"/>
      <c r="H433" s="3"/>
      <c r="I433" s="20">
        <v>0</v>
      </c>
      <c r="J433" s="78">
        <v>0</v>
      </c>
    </row>
    <row r="434" spans="1:10" s="2" customFormat="1" ht="27">
      <c r="A434" s="4">
        <v>805</v>
      </c>
      <c r="B434" s="10" t="s">
        <v>61</v>
      </c>
      <c r="C434" s="10" t="s">
        <v>227</v>
      </c>
      <c r="D434" s="19"/>
      <c r="E434" s="55" t="s">
        <v>228</v>
      </c>
      <c r="F434" s="20">
        <f>F435</f>
        <v>80000</v>
      </c>
      <c r="G434" s="3"/>
      <c r="H434" s="3"/>
      <c r="I434" s="20">
        <v>0</v>
      </c>
      <c r="J434" s="78">
        <v>0</v>
      </c>
    </row>
    <row r="435" spans="1:10" s="2" customFormat="1" ht="27">
      <c r="A435" s="4">
        <v>805</v>
      </c>
      <c r="B435" s="10" t="s">
        <v>61</v>
      </c>
      <c r="C435" s="10" t="s">
        <v>549</v>
      </c>
      <c r="D435" s="64"/>
      <c r="E435" s="144" t="s">
        <v>550</v>
      </c>
      <c r="F435" s="65">
        <f>F436</f>
        <v>80000</v>
      </c>
      <c r="G435" s="151"/>
      <c r="H435" s="151"/>
      <c r="I435" s="20">
        <v>0</v>
      </c>
      <c r="J435" s="78">
        <v>0</v>
      </c>
    </row>
    <row r="436" spans="1:10" s="2" customFormat="1" ht="14.25">
      <c r="A436" s="4">
        <v>805</v>
      </c>
      <c r="B436" s="10" t="s">
        <v>61</v>
      </c>
      <c r="C436" s="10" t="s">
        <v>549</v>
      </c>
      <c r="D436" s="64">
        <v>610</v>
      </c>
      <c r="E436" s="8" t="s">
        <v>168</v>
      </c>
      <c r="F436" s="65">
        <v>80000</v>
      </c>
      <c r="G436" s="151"/>
      <c r="H436" s="151"/>
      <c r="I436" s="20">
        <v>0</v>
      </c>
      <c r="J436" s="78">
        <v>0</v>
      </c>
    </row>
    <row r="437" spans="1:10" s="2" customFormat="1" ht="14.25">
      <c r="A437" s="4">
        <v>805</v>
      </c>
      <c r="B437" s="10" t="s">
        <v>220</v>
      </c>
      <c r="C437" s="10"/>
      <c r="D437" s="19"/>
      <c r="E437" s="8" t="s">
        <v>221</v>
      </c>
      <c r="F437" s="20">
        <f>F438</f>
        <v>6916580</v>
      </c>
      <c r="G437" s="3"/>
      <c r="H437" s="3"/>
      <c r="I437" s="20">
        <f>I438</f>
        <v>6916580</v>
      </c>
      <c r="J437" s="78">
        <f>J438</f>
        <v>6916580</v>
      </c>
    </row>
    <row r="438" spans="1:10" s="2" customFormat="1" ht="54.75">
      <c r="A438" s="4">
        <v>805</v>
      </c>
      <c r="B438" s="10" t="s">
        <v>220</v>
      </c>
      <c r="C438" s="10" t="s">
        <v>155</v>
      </c>
      <c r="D438" s="19"/>
      <c r="E438" s="8" t="s">
        <v>653</v>
      </c>
      <c r="F438" s="20">
        <f>F439</f>
        <v>6916580</v>
      </c>
      <c r="G438" s="57"/>
      <c r="H438" s="57"/>
      <c r="I438" s="20">
        <f>I439</f>
        <v>6916580</v>
      </c>
      <c r="J438" s="78">
        <f>J439</f>
        <v>6916580</v>
      </c>
    </row>
    <row r="439" spans="1:10" s="2" customFormat="1" ht="27">
      <c r="A439" s="4">
        <v>805</v>
      </c>
      <c r="B439" s="10" t="s">
        <v>220</v>
      </c>
      <c r="C439" s="10" t="s">
        <v>160</v>
      </c>
      <c r="D439" s="19"/>
      <c r="E439" s="8" t="s">
        <v>90</v>
      </c>
      <c r="F439" s="20">
        <f>F440+F445</f>
        <v>6916580</v>
      </c>
      <c r="G439" s="20"/>
      <c r="H439" s="20"/>
      <c r="I439" s="20">
        <f>I440+I445</f>
        <v>6916580</v>
      </c>
      <c r="J439" s="20">
        <f>J440+J445</f>
        <v>6916580</v>
      </c>
    </row>
    <row r="440" spans="1:10" s="2" customFormat="1" ht="27">
      <c r="A440" s="4">
        <v>805</v>
      </c>
      <c r="B440" s="10" t="s">
        <v>220</v>
      </c>
      <c r="C440" s="10" t="s">
        <v>229</v>
      </c>
      <c r="D440" s="19"/>
      <c r="E440" s="68" t="s">
        <v>546</v>
      </c>
      <c r="F440" s="20">
        <f>F441+F443</f>
        <v>5785980</v>
      </c>
      <c r="G440" s="20"/>
      <c r="H440" s="20"/>
      <c r="I440" s="20">
        <f>I441+I443</f>
        <v>5785980</v>
      </c>
      <c r="J440" s="20">
        <f>J441+J443</f>
        <v>5785980</v>
      </c>
    </row>
    <row r="441" spans="1:11" s="2" customFormat="1" ht="27">
      <c r="A441" s="4">
        <v>805</v>
      </c>
      <c r="B441" s="10" t="s">
        <v>220</v>
      </c>
      <c r="C441" s="10" t="s">
        <v>415</v>
      </c>
      <c r="D441" s="19"/>
      <c r="E441" s="8" t="s">
        <v>91</v>
      </c>
      <c r="F441" s="20">
        <f>F442</f>
        <v>5774580</v>
      </c>
      <c r="G441" s="3"/>
      <c r="H441" s="3"/>
      <c r="I441" s="20">
        <f>I442</f>
        <v>5774580</v>
      </c>
      <c r="J441" s="78">
        <f>J442</f>
        <v>5774580</v>
      </c>
      <c r="K441" s="3"/>
    </row>
    <row r="442" spans="1:11" s="2" customFormat="1" ht="14.25">
      <c r="A442" s="4">
        <v>805</v>
      </c>
      <c r="B442" s="10" t="s">
        <v>220</v>
      </c>
      <c r="C442" s="10" t="s">
        <v>415</v>
      </c>
      <c r="D442" s="19">
        <v>610</v>
      </c>
      <c r="E442" s="8" t="s">
        <v>168</v>
      </c>
      <c r="F442" s="20">
        <v>5774580</v>
      </c>
      <c r="G442" s="3"/>
      <c r="H442" s="3"/>
      <c r="I442" s="20">
        <v>5774580</v>
      </c>
      <c r="J442" s="78">
        <v>5774580</v>
      </c>
      <c r="K442" s="3"/>
    </row>
    <row r="443" spans="1:11" s="2" customFormat="1" ht="41.25">
      <c r="A443" s="4">
        <v>805</v>
      </c>
      <c r="B443" s="10" t="s">
        <v>220</v>
      </c>
      <c r="C443" s="10" t="s">
        <v>416</v>
      </c>
      <c r="D443" s="19"/>
      <c r="E443" s="74" t="s">
        <v>388</v>
      </c>
      <c r="F443" s="20">
        <f>F444</f>
        <v>11400</v>
      </c>
      <c r="G443" s="112"/>
      <c r="H443" s="112"/>
      <c r="I443" s="20">
        <f>I444</f>
        <v>11400</v>
      </c>
      <c r="J443" s="78">
        <f>J444</f>
        <v>11400</v>
      </c>
      <c r="K443" s="3"/>
    </row>
    <row r="444" spans="1:11" s="2" customFormat="1" ht="14.25">
      <c r="A444" s="4">
        <v>805</v>
      </c>
      <c r="B444" s="10" t="s">
        <v>220</v>
      </c>
      <c r="C444" s="10" t="s">
        <v>416</v>
      </c>
      <c r="D444" s="19">
        <v>610</v>
      </c>
      <c r="E444" s="105" t="s">
        <v>168</v>
      </c>
      <c r="F444" s="20">
        <v>11400</v>
      </c>
      <c r="G444" s="112"/>
      <c r="H444" s="112"/>
      <c r="I444" s="20">
        <v>11400</v>
      </c>
      <c r="J444" s="78">
        <v>11400</v>
      </c>
      <c r="K444" s="3"/>
    </row>
    <row r="445" spans="1:10" ht="41.25">
      <c r="A445" s="4">
        <v>805</v>
      </c>
      <c r="B445" s="10" t="s">
        <v>220</v>
      </c>
      <c r="C445" s="10" t="s">
        <v>417</v>
      </c>
      <c r="D445" s="19"/>
      <c r="E445" s="74" t="s">
        <v>419</v>
      </c>
      <c r="F445" s="20">
        <f>F446</f>
        <v>1130600</v>
      </c>
      <c r="G445" s="113"/>
      <c r="H445" s="113"/>
      <c r="I445" s="20">
        <f>I446</f>
        <v>1130600</v>
      </c>
      <c r="J445" s="78">
        <f>J446</f>
        <v>1130600</v>
      </c>
    </row>
    <row r="446" spans="1:10" ht="63.75" customHeight="1">
      <c r="A446" s="4">
        <v>805</v>
      </c>
      <c r="B446" s="10" t="s">
        <v>220</v>
      </c>
      <c r="C446" s="10" t="s">
        <v>418</v>
      </c>
      <c r="D446" s="19"/>
      <c r="E446" s="74" t="s">
        <v>391</v>
      </c>
      <c r="F446" s="20">
        <f>F447</f>
        <v>1130600</v>
      </c>
      <c r="G446" s="113"/>
      <c r="H446" s="113"/>
      <c r="I446" s="20">
        <f>I447</f>
        <v>1130600</v>
      </c>
      <c r="J446" s="78">
        <f>J447</f>
        <v>1130600</v>
      </c>
    </row>
    <row r="447" spans="1:10" ht="14.25">
      <c r="A447" s="4">
        <v>805</v>
      </c>
      <c r="B447" s="10" t="s">
        <v>220</v>
      </c>
      <c r="C447" s="10" t="s">
        <v>418</v>
      </c>
      <c r="D447" s="19">
        <v>610</v>
      </c>
      <c r="E447" s="74" t="s">
        <v>168</v>
      </c>
      <c r="F447" s="20">
        <v>1130600</v>
      </c>
      <c r="G447" s="113"/>
      <c r="H447" s="113"/>
      <c r="I447" s="20">
        <v>1130600</v>
      </c>
      <c r="J447" s="78">
        <v>1130600</v>
      </c>
    </row>
    <row r="448" spans="1:10" s="164" customFormat="1" ht="14.25">
      <c r="A448" s="4">
        <v>805</v>
      </c>
      <c r="B448" s="10" t="s">
        <v>38</v>
      </c>
      <c r="C448" s="10"/>
      <c r="D448" s="19"/>
      <c r="E448" s="8" t="s">
        <v>237</v>
      </c>
      <c r="F448" s="20">
        <f>F449</f>
        <v>548149</v>
      </c>
      <c r="G448" s="35"/>
      <c r="H448" s="3"/>
      <c r="I448" s="20">
        <f>I449</f>
        <v>548149</v>
      </c>
      <c r="J448" s="78">
        <f>J449</f>
        <v>548149</v>
      </c>
    </row>
    <row r="449" spans="1:10" s="164" customFormat="1" ht="54.75">
      <c r="A449" s="4">
        <v>805</v>
      </c>
      <c r="B449" s="10" t="s">
        <v>38</v>
      </c>
      <c r="C449" s="10" t="s">
        <v>155</v>
      </c>
      <c r="D449" s="9"/>
      <c r="E449" s="8" t="s">
        <v>653</v>
      </c>
      <c r="F449" s="20">
        <f>F450</f>
        <v>548149</v>
      </c>
      <c r="G449" s="3"/>
      <c r="H449" s="3"/>
      <c r="I449" s="20">
        <f>I450</f>
        <v>548149</v>
      </c>
      <c r="J449" s="78">
        <f>J450</f>
        <v>548149</v>
      </c>
    </row>
    <row r="450" spans="1:10" s="164" customFormat="1" ht="41.25">
      <c r="A450" s="4">
        <v>805</v>
      </c>
      <c r="B450" s="10" t="s">
        <v>38</v>
      </c>
      <c r="C450" s="10" t="s">
        <v>161</v>
      </c>
      <c r="D450" s="19"/>
      <c r="E450" s="8" t="s">
        <v>494</v>
      </c>
      <c r="F450" s="20">
        <f>F451+F453</f>
        <v>548149</v>
      </c>
      <c r="G450" s="20"/>
      <c r="H450" s="20"/>
      <c r="I450" s="20">
        <f>I451+I453</f>
        <v>548149</v>
      </c>
      <c r="J450" s="20">
        <f>J451+J453</f>
        <v>548149</v>
      </c>
    </row>
    <row r="451" spans="1:11" ht="27">
      <c r="A451" s="4">
        <v>805</v>
      </c>
      <c r="B451" s="10" t="s">
        <v>38</v>
      </c>
      <c r="C451" s="10" t="s">
        <v>267</v>
      </c>
      <c r="D451" s="19"/>
      <c r="E451" s="8" t="s">
        <v>83</v>
      </c>
      <c r="F451" s="20">
        <v>59849</v>
      </c>
      <c r="I451" s="20">
        <f>I452</f>
        <v>59849</v>
      </c>
      <c r="J451" s="78">
        <f>J452</f>
        <v>59849</v>
      </c>
      <c r="K451" s="109"/>
    </row>
    <row r="452" spans="1:11" ht="14.25">
      <c r="A452" s="4">
        <v>805</v>
      </c>
      <c r="B452" s="10" t="s">
        <v>38</v>
      </c>
      <c r="C452" s="10" t="s">
        <v>267</v>
      </c>
      <c r="D452" s="19">
        <v>610</v>
      </c>
      <c r="E452" s="8" t="s">
        <v>168</v>
      </c>
      <c r="F452" s="20">
        <v>59849</v>
      </c>
      <c r="I452" s="20">
        <v>59849</v>
      </c>
      <c r="J452" s="78">
        <v>59849</v>
      </c>
      <c r="K452" s="135"/>
    </row>
    <row r="453" spans="1:11" ht="14.25">
      <c r="A453" s="4">
        <v>805</v>
      </c>
      <c r="B453" s="10" t="s">
        <v>38</v>
      </c>
      <c r="C453" s="10" t="s">
        <v>422</v>
      </c>
      <c r="D453" s="19"/>
      <c r="E453" s="116" t="s">
        <v>420</v>
      </c>
      <c r="F453" s="20">
        <f>F454</f>
        <v>488300</v>
      </c>
      <c r="G453" s="114"/>
      <c r="H453" s="114"/>
      <c r="I453" s="20">
        <f>I454</f>
        <v>488300</v>
      </c>
      <c r="J453" s="78">
        <f>J454</f>
        <v>488300</v>
      </c>
      <c r="K453" s="57"/>
    </row>
    <row r="454" spans="1:10" s="135" customFormat="1" ht="27">
      <c r="A454" s="4">
        <v>805</v>
      </c>
      <c r="B454" s="10" t="s">
        <v>38</v>
      </c>
      <c r="C454" s="10" t="s">
        <v>423</v>
      </c>
      <c r="D454" s="19"/>
      <c r="E454" s="8" t="s">
        <v>421</v>
      </c>
      <c r="F454" s="20">
        <f>F455</f>
        <v>488300</v>
      </c>
      <c r="G454" s="114"/>
      <c r="H454" s="114"/>
      <c r="I454" s="20">
        <f>I455</f>
        <v>488300</v>
      </c>
      <c r="J454" s="78">
        <f>J455</f>
        <v>488300</v>
      </c>
    </row>
    <row r="455" spans="1:10" s="135" customFormat="1" ht="14.25">
      <c r="A455" s="4">
        <v>805</v>
      </c>
      <c r="B455" s="10" t="s">
        <v>38</v>
      </c>
      <c r="C455" s="10" t="s">
        <v>423</v>
      </c>
      <c r="D455" s="19">
        <v>610</v>
      </c>
      <c r="E455" s="8" t="s">
        <v>168</v>
      </c>
      <c r="F455" s="20">
        <v>488300</v>
      </c>
      <c r="G455" s="114"/>
      <c r="H455" s="114"/>
      <c r="I455" s="20">
        <v>488300</v>
      </c>
      <c r="J455" s="78">
        <v>488300</v>
      </c>
    </row>
    <row r="456" spans="1:11" s="109" customFormat="1" ht="14.25">
      <c r="A456" s="4">
        <v>805</v>
      </c>
      <c r="B456" s="10" t="s">
        <v>77</v>
      </c>
      <c r="C456" s="10"/>
      <c r="D456" s="19"/>
      <c r="E456" s="8" t="s">
        <v>78</v>
      </c>
      <c r="F456" s="20">
        <f>F457</f>
        <v>6512509</v>
      </c>
      <c r="G456" s="35"/>
      <c r="H456" s="3"/>
      <c r="I456" s="20">
        <f aca="true" t="shared" si="29" ref="I456:J458">I457</f>
        <v>6512509</v>
      </c>
      <c r="J456" s="78">
        <f t="shared" si="29"/>
        <v>6512509</v>
      </c>
      <c r="K456" s="110"/>
    </row>
    <row r="457" spans="1:11" s="109" customFormat="1" ht="54.75">
      <c r="A457" s="4">
        <v>805</v>
      </c>
      <c r="B457" s="10" t="s">
        <v>77</v>
      </c>
      <c r="C457" s="10" t="s">
        <v>155</v>
      </c>
      <c r="D457" s="9"/>
      <c r="E457" s="8" t="s">
        <v>653</v>
      </c>
      <c r="F457" s="20">
        <f>F458</f>
        <v>6512509</v>
      </c>
      <c r="G457" s="3"/>
      <c r="H457" s="3"/>
      <c r="I457" s="20">
        <f t="shared" si="29"/>
        <v>6512509</v>
      </c>
      <c r="J457" s="78">
        <f t="shared" si="29"/>
        <v>6512509</v>
      </c>
      <c r="K457" s="110"/>
    </row>
    <row r="458" spans="1:11" s="135" customFormat="1" ht="14.25">
      <c r="A458" s="4">
        <v>805</v>
      </c>
      <c r="B458" s="10" t="s">
        <v>77</v>
      </c>
      <c r="C458" s="10" t="s">
        <v>162</v>
      </c>
      <c r="D458" s="19"/>
      <c r="E458" s="8" t="s">
        <v>20</v>
      </c>
      <c r="F458" s="20">
        <f>F459</f>
        <v>6512509</v>
      </c>
      <c r="G458" s="3"/>
      <c r="H458" s="3"/>
      <c r="I458" s="20">
        <f t="shared" si="29"/>
        <v>6512509</v>
      </c>
      <c r="J458" s="78">
        <f t="shared" si="29"/>
        <v>6512509</v>
      </c>
      <c r="K458" s="3"/>
    </row>
    <row r="459" spans="1:10" s="164" customFormat="1" ht="27">
      <c r="A459" s="4">
        <v>805</v>
      </c>
      <c r="B459" s="10" t="s">
        <v>77</v>
      </c>
      <c r="C459" s="10" t="s">
        <v>424</v>
      </c>
      <c r="D459" s="19"/>
      <c r="E459" s="8" t="s">
        <v>109</v>
      </c>
      <c r="F459" s="20">
        <f>F460+F461+F462</f>
        <v>6512509</v>
      </c>
      <c r="G459" s="3"/>
      <c r="H459" s="3"/>
      <c r="I459" s="20">
        <f>I460+I461+I462</f>
        <v>6512509</v>
      </c>
      <c r="J459" s="78">
        <f>J460+J461+J462</f>
        <v>6512509</v>
      </c>
    </row>
    <row r="460" spans="1:10" s="164" customFormat="1" ht="30.75">
      <c r="A460" s="4">
        <v>805</v>
      </c>
      <c r="B460" s="10" t="s">
        <v>77</v>
      </c>
      <c r="C460" s="10" t="s">
        <v>424</v>
      </c>
      <c r="D460" s="19">
        <v>110</v>
      </c>
      <c r="E460" s="24" t="s">
        <v>169</v>
      </c>
      <c r="F460" s="20">
        <v>3551098</v>
      </c>
      <c r="G460" s="3"/>
      <c r="H460" s="3"/>
      <c r="I460" s="20">
        <v>3551098</v>
      </c>
      <c r="J460" s="20">
        <v>3551098</v>
      </c>
    </row>
    <row r="461" spans="1:10" s="164" customFormat="1" ht="27">
      <c r="A461" s="4">
        <v>805</v>
      </c>
      <c r="B461" s="10" t="s">
        <v>77</v>
      </c>
      <c r="C461" s="10" t="s">
        <v>424</v>
      </c>
      <c r="D461" s="19">
        <v>120</v>
      </c>
      <c r="E461" s="8" t="s">
        <v>167</v>
      </c>
      <c r="F461" s="20">
        <v>1908783</v>
      </c>
      <c r="G461" s="135"/>
      <c r="H461" s="135"/>
      <c r="I461" s="20">
        <v>1908783</v>
      </c>
      <c r="J461" s="20">
        <v>1908783</v>
      </c>
    </row>
    <row r="462" spans="1:11" s="110" customFormat="1" ht="27">
      <c r="A462" s="4">
        <v>805</v>
      </c>
      <c r="B462" s="10" t="s">
        <v>77</v>
      </c>
      <c r="C462" s="10" t="s">
        <v>424</v>
      </c>
      <c r="D462" s="4">
        <v>240</v>
      </c>
      <c r="E462" s="8" t="s">
        <v>163</v>
      </c>
      <c r="F462" s="20">
        <v>1052628</v>
      </c>
      <c r="G462" s="3"/>
      <c r="H462" s="3"/>
      <c r="I462" s="20">
        <v>1052628</v>
      </c>
      <c r="J462" s="20">
        <v>1052628</v>
      </c>
      <c r="K462" s="111"/>
    </row>
    <row r="463" spans="1:11" s="110" customFormat="1" ht="63.75" customHeight="1">
      <c r="A463" s="4">
        <v>805</v>
      </c>
      <c r="B463" s="10" t="s">
        <v>40</v>
      </c>
      <c r="C463" s="10"/>
      <c r="D463" s="9"/>
      <c r="E463" s="8" t="s">
        <v>41</v>
      </c>
      <c r="F463" s="20">
        <f>F464+F469</f>
        <v>2471100</v>
      </c>
      <c r="G463" s="20"/>
      <c r="H463" s="20"/>
      <c r="I463" s="20">
        <f>I464+I469</f>
        <v>2471100</v>
      </c>
      <c r="J463" s="20">
        <f>J464+J469</f>
        <v>2471100</v>
      </c>
      <c r="K463" s="111"/>
    </row>
    <row r="464" spans="1:11" ht="54.75">
      <c r="A464" s="4">
        <v>805</v>
      </c>
      <c r="B464" s="10" t="s">
        <v>45</v>
      </c>
      <c r="C464" s="10" t="s">
        <v>155</v>
      </c>
      <c r="D464" s="56"/>
      <c r="E464" s="8" t="s">
        <v>653</v>
      </c>
      <c r="F464" s="20">
        <f>F465</f>
        <v>972000</v>
      </c>
      <c r="G464" s="35"/>
      <c r="I464" s="20">
        <f aca="true" t="shared" si="30" ref="I464:J467">I465</f>
        <v>972000</v>
      </c>
      <c r="J464" s="78">
        <f t="shared" si="30"/>
        <v>972000</v>
      </c>
      <c r="K464" s="57"/>
    </row>
    <row r="465" spans="1:11" s="57" customFormat="1" ht="19.5" customHeight="1">
      <c r="A465" s="4">
        <v>805</v>
      </c>
      <c r="B465" s="10" t="s">
        <v>45</v>
      </c>
      <c r="C465" s="10" t="s">
        <v>230</v>
      </c>
      <c r="D465" s="56"/>
      <c r="E465" s="8" t="s">
        <v>231</v>
      </c>
      <c r="F465" s="20">
        <f>F466</f>
        <v>972000</v>
      </c>
      <c r="G465" s="35"/>
      <c r="H465" s="3"/>
      <c r="I465" s="20">
        <f t="shared" si="30"/>
        <v>972000</v>
      </c>
      <c r="J465" s="78">
        <f t="shared" si="30"/>
        <v>972000</v>
      </c>
      <c r="K465" s="3"/>
    </row>
    <row r="466" spans="1:11" s="111" customFormat="1" ht="69">
      <c r="A466" s="4">
        <v>805</v>
      </c>
      <c r="B466" s="10" t="s">
        <v>45</v>
      </c>
      <c r="C466" s="10" t="s">
        <v>232</v>
      </c>
      <c r="D466" s="56"/>
      <c r="E466" s="8" t="s">
        <v>233</v>
      </c>
      <c r="F466" s="20">
        <f>F467</f>
        <v>972000</v>
      </c>
      <c r="G466" s="35"/>
      <c r="H466" s="3"/>
      <c r="I466" s="20">
        <f t="shared" si="30"/>
        <v>972000</v>
      </c>
      <c r="J466" s="78">
        <f t="shared" si="30"/>
        <v>972000</v>
      </c>
      <c r="K466" s="57"/>
    </row>
    <row r="467" spans="1:11" s="111" customFormat="1" ht="69">
      <c r="A467" s="4">
        <v>805</v>
      </c>
      <c r="B467" s="10" t="s">
        <v>45</v>
      </c>
      <c r="C467" s="10" t="s">
        <v>280</v>
      </c>
      <c r="D467" s="56"/>
      <c r="E467" s="8" t="s">
        <v>495</v>
      </c>
      <c r="F467" s="20">
        <f>F468</f>
        <v>972000</v>
      </c>
      <c r="G467" s="35"/>
      <c r="H467" s="3"/>
      <c r="I467" s="20">
        <f t="shared" si="30"/>
        <v>972000</v>
      </c>
      <c r="J467" s="78">
        <f t="shared" si="30"/>
        <v>972000</v>
      </c>
      <c r="K467" s="57"/>
    </row>
    <row r="468" spans="1:11" s="135" customFormat="1" ht="14.25">
      <c r="A468" s="4">
        <v>805</v>
      </c>
      <c r="B468" s="10" t="s">
        <v>45</v>
      </c>
      <c r="C468" s="10" t="s">
        <v>280</v>
      </c>
      <c r="D468" s="56">
        <v>310</v>
      </c>
      <c r="E468" s="8" t="s">
        <v>165</v>
      </c>
      <c r="F468" s="20">
        <v>972000</v>
      </c>
      <c r="G468" s="35"/>
      <c r="H468" s="3"/>
      <c r="I468" s="20">
        <v>972000</v>
      </c>
      <c r="J468" s="78">
        <v>972000</v>
      </c>
      <c r="K468" s="3"/>
    </row>
    <row r="469" spans="1:11" s="135" customFormat="1" ht="14.25">
      <c r="A469" s="4">
        <v>805</v>
      </c>
      <c r="B469" s="10" t="s">
        <v>49</v>
      </c>
      <c r="C469" s="10"/>
      <c r="D469" s="9"/>
      <c r="E469" s="8" t="s">
        <v>50</v>
      </c>
      <c r="F469" s="20">
        <f>F470</f>
        <v>1499100</v>
      </c>
      <c r="G469" s="3"/>
      <c r="H469" s="3"/>
      <c r="I469" s="20">
        <f aca="true" t="shared" si="31" ref="I469:J471">I470</f>
        <v>1499100</v>
      </c>
      <c r="J469" s="78">
        <f t="shared" si="31"/>
        <v>1499100</v>
      </c>
      <c r="K469" s="57"/>
    </row>
    <row r="470" spans="1:11" s="111" customFormat="1" ht="54.75">
      <c r="A470" s="4">
        <v>805</v>
      </c>
      <c r="B470" s="10" t="s">
        <v>49</v>
      </c>
      <c r="C470" s="10" t="s">
        <v>155</v>
      </c>
      <c r="D470" s="9"/>
      <c r="E470" s="8" t="s">
        <v>653</v>
      </c>
      <c r="F470" s="20">
        <f>F471</f>
        <v>1499100</v>
      </c>
      <c r="G470" s="3"/>
      <c r="H470" s="3"/>
      <c r="I470" s="20">
        <f t="shared" si="31"/>
        <v>1499100</v>
      </c>
      <c r="J470" s="78">
        <f t="shared" si="31"/>
        <v>1499100</v>
      </c>
      <c r="K470" s="3"/>
    </row>
    <row r="471" spans="1:11" s="111" customFormat="1" ht="14.25">
      <c r="A471" s="4">
        <v>805</v>
      </c>
      <c r="B471" s="10" t="s">
        <v>49</v>
      </c>
      <c r="C471" s="10" t="s">
        <v>156</v>
      </c>
      <c r="D471" s="9"/>
      <c r="E471" s="8" t="s">
        <v>74</v>
      </c>
      <c r="F471" s="20">
        <f>F472</f>
        <v>1499100</v>
      </c>
      <c r="G471" s="3"/>
      <c r="H471" s="3"/>
      <c r="I471" s="20">
        <f t="shared" si="31"/>
        <v>1499100</v>
      </c>
      <c r="J471" s="78">
        <f t="shared" si="31"/>
        <v>1499100</v>
      </c>
      <c r="K471" s="3"/>
    </row>
    <row r="472" spans="1:10" s="57" customFormat="1" ht="51.75" customHeight="1">
      <c r="A472" s="4">
        <v>805</v>
      </c>
      <c r="B472" s="26" t="s">
        <v>49</v>
      </c>
      <c r="C472" s="26" t="s">
        <v>281</v>
      </c>
      <c r="D472" s="36"/>
      <c r="E472" s="11" t="s">
        <v>560</v>
      </c>
      <c r="F472" s="33">
        <f>F473+F474</f>
        <v>1499100</v>
      </c>
      <c r="G472" s="3"/>
      <c r="H472" s="3"/>
      <c r="I472" s="33">
        <f>I473+I474</f>
        <v>1499100</v>
      </c>
      <c r="J472" s="79">
        <f>J473+J474</f>
        <v>1499100</v>
      </c>
    </row>
    <row r="473" spans="1:10" ht="60.75" customHeight="1">
      <c r="A473" s="4">
        <v>805</v>
      </c>
      <c r="B473" s="28" t="s">
        <v>49</v>
      </c>
      <c r="C473" s="26" t="s">
        <v>281</v>
      </c>
      <c r="D473" s="27">
        <v>320</v>
      </c>
      <c r="E473" s="29" t="s">
        <v>166</v>
      </c>
      <c r="F473" s="34">
        <v>1459100</v>
      </c>
      <c r="I473" s="34">
        <v>1459100</v>
      </c>
      <c r="J473" s="34">
        <v>1459100</v>
      </c>
    </row>
    <row r="474" spans="1:11" s="57" customFormat="1" ht="54" customHeight="1">
      <c r="A474" s="25">
        <v>805</v>
      </c>
      <c r="B474" s="85" t="s">
        <v>49</v>
      </c>
      <c r="C474" s="84" t="s">
        <v>281</v>
      </c>
      <c r="D474" s="83">
        <v>240</v>
      </c>
      <c r="E474" s="11" t="s">
        <v>163</v>
      </c>
      <c r="F474" s="91">
        <v>40000</v>
      </c>
      <c r="G474" s="3"/>
      <c r="H474" s="3"/>
      <c r="I474" s="91">
        <v>40000</v>
      </c>
      <c r="J474" s="91">
        <v>40000</v>
      </c>
      <c r="K474" s="112"/>
    </row>
    <row r="475" spans="1:11" s="57" customFormat="1" ht="90.75" customHeight="1">
      <c r="A475" s="117">
        <v>807</v>
      </c>
      <c r="B475" s="117"/>
      <c r="C475" s="117"/>
      <c r="D475" s="118"/>
      <c r="E475" s="142" t="s">
        <v>501</v>
      </c>
      <c r="F475" s="124">
        <f>F476+F483</f>
        <v>28061101</v>
      </c>
      <c r="G475" s="124"/>
      <c r="H475" s="124"/>
      <c r="I475" s="124">
        <f>I476+I483</f>
        <v>21104684</v>
      </c>
      <c r="J475" s="124">
        <f>J476+J483</f>
        <v>21104684</v>
      </c>
      <c r="K475" s="112"/>
    </row>
    <row r="476" spans="1:11" ht="14.25">
      <c r="A476" s="27">
        <v>807</v>
      </c>
      <c r="B476" s="28" t="s">
        <v>12</v>
      </c>
      <c r="C476" s="28"/>
      <c r="D476" s="134"/>
      <c r="E476" s="29" t="s">
        <v>13</v>
      </c>
      <c r="F476" s="34">
        <f>F477</f>
        <v>7400984</v>
      </c>
      <c r="G476" s="34"/>
      <c r="H476" s="34"/>
      <c r="I476" s="34">
        <f aca="true" t="shared" si="32" ref="I476:J479">I477</f>
        <v>7400984</v>
      </c>
      <c r="J476" s="34">
        <f t="shared" si="32"/>
        <v>7400984</v>
      </c>
      <c r="K476" s="113"/>
    </row>
    <row r="477" spans="1:11" s="57" customFormat="1" ht="14.25">
      <c r="A477" s="27">
        <v>807</v>
      </c>
      <c r="B477" s="28" t="s">
        <v>16</v>
      </c>
      <c r="C477" s="28"/>
      <c r="D477" s="28"/>
      <c r="E477" s="29" t="s">
        <v>17</v>
      </c>
      <c r="F477" s="34">
        <f>F478</f>
        <v>7400984</v>
      </c>
      <c r="G477" s="34"/>
      <c r="H477" s="34"/>
      <c r="I477" s="34">
        <f t="shared" si="32"/>
        <v>7400984</v>
      </c>
      <c r="J477" s="34">
        <f t="shared" si="32"/>
        <v>7400984</v>
      </c>
      <c r="K477" s="113"/>
    </row>
    <row r="478" spans="1:11" ht="69">
      <c r="A478" s="27">
        <v>807</v>
      </c>
      <c r="B478" s="28" t="s">
        <v>16</v>
      </c>
      <c r="C478" s="28" t="s">
        <v>119</v>
      </c>
      <c r="D478" s="134"/>
      <c r="E478" s="8" t="s">
        <v>654</v>
      </c>
      <c r="F478" s="34">
        <f>F479</f>
        <v>7400984</v>
      </c>
      <c r="G478" s="34"/>
      <c r="H478" s="34"/>
      <c r="I478" s="34">
        <f t="shared" si="32"/>
        <v>7400984</v>
      </c>
      <c r="J478" s="34">
        <f t="shared" si="32"/>
        <v>7400984</v>
      </c>
      <c r="K478" s="113"/>
    </row>
    <row r="479" spans="1:10" ht="14.25">
      <c r="A479" s="27">
        <v>807</v>
      </c>
      <c r="B479" s="28" t="s">
        <v>16</v>
      </c>
      <c r="C479" s="28" t="s">
        <v>485</v>
      </c>
      <c r="D479" s="134"/>
      <c r="E479" s="8" t="s">
        <v>20</v>
      </c>
      <c r="F479" s="34">
        <f>F480</f>
        <v>7400984</v>
      </c>
      <c r="G479" s="34"/>
      <c r="H479" s="34"/>
      <c r="I479" s="34">
        <f t="shared" si="32"/>
        <v>7400984</v>
      </c>
      <c r="J479" s="34">
        <f t="shared" si="32"/>
        <v>7400984</v>
      </c>
    </row>
    <row r="480" spans="1:11" s="57" customFormat="1" ht="41.25">
      <c r="A480" s="27">
        <v>807</v>
      </c>
      <c r="B480" s="28" t="s">
        <v>16</v>
      </c>
      <c r="C480" s="28" t="s">
        <v>486</v>
      </c>
      <c r="D480" s="134"/>
      <c r="E480" s="143" t="s">
        <v>547</v>
      </c>
      <c r="F480" s="34">
        <f>F481+F482</f>
        <v>7400984</v>
      </c>
      <c r="G480" s="34"/>
      <c r="H480" s="34"/>
      <c r="I480" s="34">
        <f>I481+I482</f>
        <v>7400984</v>
      </c>
      <c r="J480" s="34">
        <f>J481+J482</f>
        <v>7400984</v>
      </c>
      <c r="K480" s="135"/>
    </row>
    <row r="481" spans="1:10" ht="80.25" customHeight="1">
      <c r="A481" s="27">
        <v>807</v>
      </c>
      <c r="B481" s="28" t="s">
        <v>16</v>
      </c>
      <c r="C481" s="28" t="s">
        <v>486</v>
      </c>
      <c r="D481" s="28" t="s">
        <v>487</v>
      </c>
      <c r="E481" s="8" t="s">
        <v>167</v>
      </c>
      <c r="F481" s="34">
        <v>5976984</v>
      </c>
      <c r="G481" s="34"/>
      <c r="H481" s="34"/>
      <c r="I481" s="34">
        <v>5976984</v>
      </c>
      <c r="J481" s="34">
        <v>5976984</v>
      </c>
    </row>
    <row r="482" spans="1:11" s="112" customFormat="1" ht="69" customHeight="1">
      <c r="A482" s="27">
        <v>807</v>
      </c>
      <c r="B482" s="28" t="s">
        <v>16</v>
      </c>
      <c r="C482" s="28" t="s">
        <v>486</v>
      </c>
      <c r="D482" s="28" t="s">
        <v>429</v>
      </c>
      <c r="E482" s="11" t="s">
        <v>179</v>
      </c>
      <c r="F482" s="34">
        <v>1424000</v>
      </c>
      <c r="G482" s="34"/>
      <c r="H482" s="34"/>
      <c r="I482" s="34">
        <v>1424000</v>
      </c>
      <c r="J482" s="34">
        <v>1424000</v>
      </c>
      <c r="K482" s="3"/>
    </row>
    <row r="483" spans="1:11" s="112" customFormat="1" ht="102" customHeight="1">
      <c r="A483" s="120">
        <v>807</v>
      </c>
      <c r="B483" s="122" t="s">
        <v>210</v>
      </c>
      <c r="C483" s="122"/>
      <c r="D483" s="121"/>
      <c r="E483" s="119" t="s">
        <v>211</v>
      </c>
      <c r="F483" s="123">
        <f>F484+F495+F503</f>
        <v>20660117</v>
      </c>
      <c r="G483" s="123"/>
      <c r="H483" s="123"/>
      <c r="I483" s="123">
        <f>I484+I495+I503</f>
        <v>13703700</v>
      </c>
      <c r="J483" s="123">
        <f>J484+J495+J503</f>
        <v>13703700</v>
      </c>
      <c r="K483" s="3"/>
    </row>
    <row r="484" spans="1:11" s="113" customFormat="1" ht="30.75" customHeight="1">
      <c r="A484" s="120">
        <v>807</v>
      </c>
      <c r="B484" s="122" t="s">
        <v>276</v>
      </c>
      <c r="C484" s="122"/>
      <c r="D484" s="121"/>
      <c r="E484" s="119" t="s">
        <v>277</v>
      </c>
      <c r="F484" s="123">
        <f>F485</f>
        <v>684600</v>
      </c>
      <c r="G484" s="123"/>
      <c r="H484" s="123"/>
      <c r="I484" s="123">
        <f>I485</f>
        <v>684600</v>
      </c>
      <c r="J484" s="123">
        <f>J485</f>
        <v>684600</v>
      </c>
      <c r="K484" s="3"/>
    </row>
    <row r="485" spans="1:11" s="113" customFormat="1" ht="30.75" customHeight="1">
      <c r="A485" s="120">
        <v>807</v>
      </c>
      <c r="B485" s="122" t="s">
        <v>276</v>
      </c>
      <c r="C485" s="122" t="s">
        <v>381</v>
      </c>
      <c r="D485" s="121"/>
      <c r="E485" s="8" t="s">
        <v>655</v>
      </c>
      <c r="F485" s="123">
        <f>F486</f>
        <v>684600</v>
      </c>
      <c r="G485" s="123"/>
      <c r="H485" s="123"/>
      <c r="I485" s="123">
        <f>I486</f>
        <v>684600</v>
      </c>
      <c r="J485" s="123">
        <f>J486</f>
        <v>684600</v>
      </c>
      <c r="K485" s="114"/>
    </row>
    <row r="486" spans="1:11" s="113" customFormat="1" ht="122.25" customHeight="1">
      <c r="A486" s="120">
        <v>807</v>
      </c>
      <c r="B486" s="122" t="s">
        <v>276</v>
      </c>
      <c r="C486" s="122" t="s">
        <v>382</v>
      </c>
      <c r="D486" s="121"/>
      <c r="E486" s="8" t="s">
        <v>430</v>
      </c>
      <c r="F486" s="123">
        <f>F487+F492</f>
        <v>684600</v>
      </c>
      <c r="G486" s="123"/>
      <c r="H486" s="123"/>
      <c r="I486" s="123">
        <f>I487+I492</f>
        <v>684600</v>
      </c>
      <c r="J486" s="123">
        <f>J487+J492</f>
        <v>684600</v>
      </c>
      <c r="K486" s="114"/>
    </row>
    <row r="487" spans="1:11" ht="37.5" customHeight="1">
      <c r="A487" s="120">
        <v>807</v>
      </c>
      <c r="B487" s="122" t="s">
        <v>276</v>
      </c>
      <c r="C487" s="122" t="s">
        <v>525</v>
      </c>
      <c r="D487" s="121"/>
      <c r="E487" s="8" t="s">
        <v>282</v>
      </c>
      <c r="F487" s="123">
        <f>F488+F490</f>
        <v>564600</v>
      </c>
      <c r="G487" s="123"/>
      <c r="H487" s="123"/>
      <c r="I487" s="123">
        <f>I488+I490</f>
        <v>564600</v>
      </c>
      <c r="J487" s="123">
        <f>J488+J490</f>
        <v>564600</v>
      </c>
      <c r="K487" s="114"/>
    </row>
    <row r="488" spans="1:11" s="114" customFormat="1" ht="41.25">
      <c r="A488" s="120">
        <v>807</v>
      </c>
      <c r="B488" s="122" t="s">
        <v>276</v>
      </c>
      <c r="C488" s="122" t="s">
        <v>526</v>
      </c>
      <c r="D488" s="121"/>
      <c r="E488" s="125" t="s">
        <v>468</v>
      </c>
      <c r="F488" s="123">
        <f>F489</f>
        <v>449600</v>
      </c>
      <c r="G488" s="123"/>
      <c r="H488" s="123"/>
      <c r="I488" s="123">
        <f>I489</f>
        <v>449600</v>
      </c>
      <c r="J488" s="123">
        <f>J489</f>
        <v>449600</v>
      </c>
      <c r="K488" s="3"/>
    </row>
    <row r="489" spans="1:10" ht="27">
      <c r="A489" s="120">
        <v>807</v>
      </c>
      <c r="B489" s="122" t="s">
        <v>276</v>
      </c>
      <c r="C489" s="122" t="s">
        <v>526</v>
      </c>
      <c r="D489" s="121" t="s">
        <v>429</v>
      </c>
      <c r="E489" s="8" t="s">
        <v>163</v>
      </c>
      <c r="F489" s="123">
        <v>449600</v>
      </c>
      <c r="G489" s="123"/>
      <c r="H489" s="123"/>
      <c r="I489" s="123">
        <v>449600</v>
      </c>
      <c r="J489" s="123">
        <v>449600</v>
      </c>
    </row>
    <row r="490" spans="1:10" ht="85.5" customHeight="1">
      <c r="A490" s="120">
        <v>807</v>
      </c>
      <c r="B490" s="122" t="s">
        <v>276</v>
      </c>
      <c r="C490" s="122" t="s">
        <v>527</v>
      </c>
      <c r="D490" s="121"/>
      <c r="E490" s="29" t="s">
        <v>516</v>
      </c>
      <c r="F490" s="123">
        <f>F491</f>
        <v>115000</v>
      </c>
      <c r="G490" s="123"/>
      <c r="H490" s="123"/>
      <c r="I490" s="123">
        <f>I491</f>
        <v>115000</v>
      </c>
      <c r="J490" s="123">
        <f>J491</f>
        <v>115000</v>
      </c>
    </row>
    <row r="491" spans="1:10" s="164" customFormat="1" ht="33" customHeight="1">
      <c r="A491" s="120">
        <v>807</v>
      </c>
      <c r="B491" s="122" t="s">
        <v>276</v>
      </c>
      <c r="C491" s="122" t="s">
        <v>527</v>
      </c>
      <c r="D491" s="121" t="s">
        <v>429</v>
      </c>
      <c r="E491" s="11" t="s">
        <v>163</v>
      </c>
      <c r="F491" s="123">
        <v>115000</v>
      </c>
      <c r="G491" s="123"/>
      <c r="H491" s="123"/>
      <c r="I491" s="123">
        <v>115000</v>
      </c>
      <c r="J491" s="123">
        <v>115000</v>
      </c>
    </row>
    <row r="492" spans="1:10" s="171" customFormat="1" ht="33" customHeight="1">
      <c r="A492" s="120">
        <v>807</v>
      </c>
      <c r="B492" s="122" t="s">
        <v>276</v>
      </c>
      <c r="C492" s="122" t="s">
        <v>584</v>
      </c>
      <c r="D492" s="121"/>
      <c r="E492" s="29" t="s">
        <v>585</v>
      </c>
      <c r="F492" s="123">
        <f>F493</f>
        <v>120000</v>
      </c>
      <c r="G492" s="123"/>
      <c r="H492" s="123"/>
      <c r="I492" s="123">
        <f>I493</f>
        <v>120000</v>
      </c>
      <c r="J492" s="123">
        <f>J493</f>
        <v>120000</v>
      </c>
    </row>
    <row r="493" spans="1:10" s="171" customFormat="1" ht="33" customHeight="1">
      <c r="A493" s="120">
        <v>807</v>
      </c>
      <c r="B493" s="122" t="s">
        <v>276</v>
      </c>
      <c r="C493" s="122" t="s">
        <v>609</v>
      </c>
      <c r="D493" s="121"/>
      <c r="E493" s="29" t="s">
        <v>610</v>
      </c>
      <c r="F493" s="123">
        <f>F494</f>
        <v>120000</v>
      </c>
      <c r="G493" s="123"/>
      <c r="H493" s="123"/>
      <c r="I493" s="123">
        <f>I494</f>
        <v>120000</v>
      </c>
      <c r="J493" s="123">
        <f>J494</f>
        <v>120000</v>
      </c>
    </row>
    <row r="494" spans="1:11" ht="27">
      <c r="A494" s="120">
        <v>807</v>
      </c>
      <c r="B494" s="122" t="s">
        <v>276</v>
      </c>
      <c r="C494" s="122" t="s">
        <v>609</v>
      </c>
      <c r="D494" s="121" t="s">
        <v>429</v>
      </c>
      <c r="E494" s="176" t="s">
        <v>163</v>
      </c>
      <c r="F494" s="123">
        <v>120000</v>
      </c>
      <c r="G494" s="123"/>
      <c r="H494" s="123"/>
      <c r="I494" s="123">
        <v>120000</v>
      </c>
      <c r="J494" s="123">
        <v>120000</v>
      </c>
      <c r="K494" s="135"/>
    </row>
    <row r="495" spans="1:11" ht="28.5" customHeight="1">
      <c r="A495" s="120">
        <v>807</v>
      </c>
      <c r="B495" s="122" t="s">
        <v>257</v>
      </c>
      <c r="C495" s="122"/>
      <c r="D495" s="121"/>
      <c r="E495" s="119" t="s">
        <v>258</v>
      </c>
      <c r="F495" s="123">
        <f>F496</f>
        <v>2500000</v>
      </c>
      <c r="G495" s="123"/>
      <c r="H495" s="123"/>
      <c r="I495" s="123">
        <f aca="true" t="shared" si="33" ref="I495:J497">I496</f>
        <v>2500000</v>
      </c>
      <c r="J495" s="123">
        <f t="shared" si="33"/>
        <v>2500000</v>
      </c>
      <c r="K495" s="135"/>
    </row>
    <row r="496" spans="1:11" ht="69">
      <c r="A496" s="120">
        <v>807</v>
      </c>
      <c r="B496" s="122" t="s">
        <v>257</v>
      </c>
      <c r="C496" s="122" t="s">
        <v>381</v>
      </c>
      <c r="D496" s="121"/>
      <c r="E496" s="8" t="s">
        <v>655</v>
      </c>
      <c r="F496" s="123">
        <f>F497</f>
        <v>2500000</v>
      </c>
      <c r="G496" s="123"/>
      <c r="H496" s="123"/>
      <c r="I496" s="123">
        <f t="shared" si="33"/>
        <v>2500000</v>
      </c>
      <c r="J496" s="123">
        <f t="shared" si="33"/>
        <v>2500000</v>
      </c>
      <c r="K496" s="135"/>
    </row>
    <row r="497" spans="1:11" ht="64.5" customHeight="1">
      <c r="A497" s="120">
        <v>807</v>
      </c>
      <c r="B497" s="122" t="s">
        <v>257</v>
      </c>
      <c r="C497" s="121" t="s">
        <v>382</v>
      </c>
      <c r="D497" s="121"/>
      <c r="E497" s="11" t="s">
        <v>430</v>
      </c>
      <c r="F497" s="123">
        <f>F498</f>
        <v>2500000</v>
      </c>
      <c r="G497" s="123"/>
      <c r="H497" s="123"/>
      <c r="I497" s="123">
        <f t="shared" si="33"/>
        <v>2500000</v>
      </c>
      <c r="J497" s="123">
        <f t="shared" si="33"/>
        <v>2500000</v>
      </c>
      <c r="K497" s="135"/>
    </row>
    <row r="498" spans="1:10" s="135" customFormat="1" ht="27">
      <c r="A498" s="120">
        <v>807</v>
      </c>
      <c r="B498" s="122" t="s">
        <v>257</v>
      </c>
      <c r="C498" s="121" t="s">
        <v>528</v>
      </c>
      <c r="D498" s="121"/>
      <c r="E498" s="126" t="s">
        <v>431</v>
      </c>
      <c r="F498" s="123">
        <f>F499+F501</f>
        <v>2500000</v>
      </c>
      <c r="G498" s="123"/>
      <c r="H498" s="123"/>
      <c r="I498" s="123">
        <f>I499+I501</f>
        <v>2500000</v>
      </c>
      <c r="J498" s="123">
        <f>J499+J501</f>
        <v>2500000</v>
      </c>
    </row>
    <row r="499" spans="1:10" s="135" customFormat="1" ht="14.25">
      <c r="A499" s="120">
        <v>807</v>
      </c>
      <c r="B499" s="122" t="s">
        <v>257</v>
      </c>
      <c r="C499" s="121" t="s">
        <v>529</v>
      </c>
      <c r="D499" s="121"/>
      <c r="E499" s="8" t="s">
        <v>488</v>
      </c>
      <c r="F499" s="123">
        <f>F500</f>
        <v>1500000</v>
      </c>
      <c r="G499" s="123"/>
      <c r="H499" s="123"/>
      <c r="I499" s="123">
        <f>I500</f>
        <v>1500000</v>
      </c>
      <c r="J499" s="123">
        <f>J500</f>
        <v>1500000</v>
      </c>
    </row>
    <row r="500" spans="1:11" s="135" customFormat="1" ht="56.25" customHeight="1">
      <c r="A500" s="120">
        <v>807</v>
      </c>
      <c r="B500" s="122" t="s">
        <v>257</v>
      </c>
      <c r="C500" s="121" t="s">
        <v>529</v>
      </c>
      <c r="D500" s="121" t="s">
        <v>429</v>
      </c>
      <c r="E500" s="8" t="s">
        <v>163</v>
      </c>
      <c r="F500" s="123">
        <v>1500000</v>
      </c>
      <c r="G500" s="123"/>
      <c r="H500" s="123"/>
      <c r="I500" s="123">
        <v>1500000</v>
      </c>
      <c r="J500" s="123">
        <v>1500000</v>
      </c>
      <c r="K500" s="3"/>
    </row>
    <row r="501" spans="1:11" s="135" customFormat="1" ht="59.25" customHeight="1">
      <c r="A501" s="120">
        <v>807</v>
      </c>
      <c r="B501" s="122" t="s">
        <v>257</v>
      </c>
      <c r="C501" s="121" t="s">
        <v>656</v>
      </c>
      <c r="D501" s="121"/>
      <c r="E501" s="29" t="s">
        <v>657</v>
      </c>
      <c r="F501" s="123">
        <f>F502</f>
        <v>1000000</v>
      </c>
      <c r="G501" s="123"/>
      <c r="H501" s="123"/>
      <c r="I501" s="123">
        <f>I502</f>
        <v>1000000</v>
      </c>
      <c r="J501" s="123">
        <f>J502</f>
        <v>1000000</v>
      </c>
      <c r="K501" s="3"/>
    </row>
    <row r="502" spans="1:11" s="135" customFormat="1" ht="27">
      <c r="A502" s="120">
        <v>807</v>
      </c>
      <c r="B502" s="122" t="s">
        <v>257</v>
      </c>
      <c r="C502" s="121" t="s">
        <v>656</v>
      </c>
      <c r="D502" s="121" t="s">
        <v>429</v>
      </c>
      <c r="E502" s="11" t="s">
        <v>163</v>
      </c>
      <c r="F502" s="123">
        <v>1000000</v>
      </c>
      <c r="G502" s="123"/>
      <c r="H502" s="123"/>
      <c r="I502" s="123">
        <v>1000000</v>
      </c>
      <c r="J502" s="123">
        <v>1000000</v>
      </c>
      <c r="K502" s="3"/>
    </row>
    <row r="503" spans="1:11" s="135" customFormat="1" ht="14.25">
      <c r="A503" s="120">
        <v>807</v>
      </c>
      <c r="B503" s="122" t="s">
        <v>212</v>
      </c>
      <c r="C503" s="122"/>
      <c r="D503" s="122"/>
      <c r="E503" s="120" t="s">
        <v>213</v>
      </c>
      <c r="F503" s="123">
        <f>F504</f>
        <v>17475517</v>
      </c>
      <c r="G503" s="123"/>
      <c r="H503" s="123"/>
      <c r="I503" s="123">
        <f>I504</f>
        <v>10519100</v>
      </c>
      <c r="J503" s="123">
        <f>J504</f>
        <v>10519100</v>
      </c>
      <c r="K503" s="3"/>
    </row>
    <row r="504" spans="1:11" s="164" customFormat="1" ht="30.75" customHeight="1">
      <c r="A504" s="120">
        <v>807</v>
      </c>
      <c r="B504" s="122" t="s">
        <v>212</v>
      </c>
      <c r="C504" s="122" t="s">
        <v>381</v>
      </c>
      <c r="D504" s="122"/>
      <c r="E504" s="8" t="s">
        <v>655</v>
      </c>
      <c r="F504" s="123">
        <f>F505+F510</f>
        <v>17475517</v>
      </c>
      <c r="G504" s="123"/>
      <c r="H504" s="123"/>
      <c r="I504" s="123">
        <f>I505+I510</f>
        <v>10519100</v>
      </c>
      <c r="J504" s="123">
        <f>J505+J510</f>
        <v>10519100</v>
      </c>
      <c r="K504" s="115"/>
    </row>
    <row r="505" spans="1:11" s="164" customFormat="1" ht="30.75" customHeight="1">
      <c r="A505" s="120">
        <v>807</v>
      </c>
      <c r="B505" s="122" t="s">
        <v>212</v>
      </c>
      <c r="C505" s="122" t="s">
        <v>382</v>
      </c>
      <c r="D505" s="122"/>
      <c r="E505" s="8" t="s">
        <v>430</v>
      </c>
      <c r="F505" s="123">
        <f>F506</f>
        <v>800000</v>
      </c>
      <c r="G505" s="123"/>
      <c r="H505" s="123"/>
      <c r="I505" s="123">
        <f>I506</f>
        <v>800000</v>
      </c>
      <c r="J505" s="123">
        <f>J506</f>
        <v>800000</v>
      </c>
      <c r="K505" s="115"/>
    </row>
    <row r="506" spans="1:11" s="171" customFormat="1" ht="30.75" customHeight="1">
      <c r="A506" s="120">
        <v>807</v>
      </c>
      <c r="B506" s="122" t="s">
        <v>212</v>
      </c>
      <c r="C506" s="122" t="s">
        <v>528</v>
      </c>
      <c r="D506" s="122"/>
      <c r="E506" s="127" t="s">
        <v>431</v>
      </c>
      <c r="F506" s="123">
        <f>F507</f>
        <v>800000</v>
      </c>
      <c r="G506" s="123"/>
      <c r="H506" s="123"/>
      <c r="I506" s="123">
        <f>I507</f>
        <v>800000</v>
      </c>
      <c r="J506" s="123">
        <f>J507</f>
        <v>800000</v>
      </c>
      <c r="K506" s="115"/>
    </row>
    <row r="507" spans="1:11" s="171" customFormat="1" ht="73.5" customHeight="1">
      <c r="A507" s="120">
        <v>807</v>
      </c>
      <c r="B507" s="122" t="s">
        <v>212</v>
      </c>
      <c r="C507" s="122" t="s">
        <v>530</v>
      </c>
      <c r="D507" s="122"/>
      <c r="E507" s="8" t="s">
        <v>469</v>
      </c>
      <c r="F507" s="123">
        <f>F508+F509</f>
        <v>800000</v>
      </c>
      <c r="G507" s="123"/>
      <c r="H507" s="123"/>
      <c r="I507" s="123">
        <f>I508+I509</f>
        <v>800000</v>
      </c>
      <c r="J507" s="123">
        <f>J508+J509</f>
        <v>800000</v>
      </c>
      <c r="K507" s="115"/>
    </row>
    <row r="508" spans="1:11" s="164" customFormat="1" ht="30.75" customHeight="1">
      <c r="A508" s="120">
        <v>807</v>
      </c>
      <c r="B508" s="122" t="s">
        <v>212</v>
      </c>
      <c r="C508" s="122" t="s">
        <v>530</v>
      </c>
      <c r="D508" s="122" t="s">
        <v>511</v>
      </c>
      <c r="E508" s="8" t="s">
        <v>216</v>
      </c>
      <c r="F508" s="123">
        <v>400000</v>
      </c>
      <c r="G508" s="123"/>
      <c r="H508" s="123"/>
      <c r="I508" s="123">
        <v>400000</v>
      </c>
      <c r="J508" s="123">
        <v>400000</v>
      </c>
      <c r="K508" s="115"/>
    </row>
    <row r="509" spans="1:11" s="171" customFormat="1" ht="30.75" customHeight="1">
      <c r="A509" s="120">
        <v>807</v>
      </c>
      <c r="B509" s="122" t="s">
        <v>212</v>
      </c>
      <c r="C509" s="122" t="s">
        <v>530</v>
      </c>
      <c r="D509" s="122" t="s">
        <v>429</v>
      </c>
      <c r="E509" s="8" t="s">
        <v>179</v>
      </c>
      <c r="F509" s="123">
        <v>400000</v>
      </c>
      <c r="G509" s="123"/>
      <c r="H509" s="123"/>
      <c r="I509" s="123">
        <v>400000</v>
      </c>
      <c r="J509" s="123">
        <v>400000</v>
      </c>
      <c r="K509" s="115"/>
    </row>
    <row r="510" spans="1:11" s="171" customFormat="1" ht="30.75" customHeight="1">
      <c r="A510" s="120">
        <v>807</v>
      </c>
      <c r="B510" s="122" t="s">
        <v>212</v>
      </c>
      <c r="C510" s="122" t="s">
        <v>531</v>
      </c>
      <c r="D510" s="122"/>
      <c r="E510" s="129" t="s">
        <v>470</v>
      </c>
      <c r="F510" s="123">
        <f>F511+F530</f>
        <v>16675517</v>
      </c>
      <c r="G510" s="123"/>
      <c r="H510" s="123"/>
      <c r="I510" s="123">
        <f>I511</f>
        <v>9719100</v>
      </c>
      <c r="J510" s="123">
        <f>J511</f>
        <v>9719100</v>
      </c>
      <c r="K510" s="115"/>
    </row>
    <row r="511" spans="1:10" ht="14.25">
      <c r="A511" s="120">
        <v>807</v>
      </c>
      <c r="B511" s="122" t="s">
        <v>212</v>
      </c>
      <c r="C511" s="122" t="s">
        <v>532</v>
      </c>
      <c r="D511" s="122"/>
      <c r="E511" s="128" t="s">
        <v>432</v>
      </c>
      <c r="F511" s="123">
        <f>F512+F514+F516+F518+F520+F522+F524+F526+F528</f>
        <v>14975500</v>
      </c>
      <c r="G511" s="123"/>
      <c r="H511" s="123"/>
      <c r="I511" s="123">
        <f>I512+I514+I516+I518+I520+I522+I524</f>
        <v>9719100</v>
      </c>
      <c r="J511" s="123">
        <f>J512+J514+J516+J518+J520+J522+J524</f>
        <v>9719100</v>
      </c>
    </row>
    <row r="512" spans="1:11" s="115" customFormat="1" ht="14.25">
      <c r="A512" s="120">
        <v>807</v>
      </c>
      <c r="B512" s="122" t="s">
        <v>212</v>
      </c>
      <c r="C512" s="122" t="s">
        <v>533</v>
      </c>
      <c r="D512" s="122"/>
      <c r="E512" s="8" t="s">
        <v>433</v>
      </c>
      <c r="F512" s="123">
        <f>F513</f>
        <v>3940000</v>
      </c>
      <c r="G512" s="123"/>
      <c r="H512" s="123"/>
      <c r="I512" s="123">
        <f>I513</f>
        <v>3940000</v>
      </c>
      <c r="J512" s="123">
        <f>J513</f>
        <v>3940000</v>
      </c>
      <c r="K512" s="164"/>
    </row>
    <row r="513" spans="1:11" ht="69" customHeight="1">
      <c r="A513" s="120">
        <v>807</v>
      </c>
      <c r="B513" s="122" t="s">
        <v>212</v>
      </c>
      <c r="C513" s="122" t="s">
        <v>533</v>
      </c>
      <c r="D513" s="122" t="s">
        <v>429</v>
      </c>
      <c r="E513" s="8" t="s">
        <v>179</v>
      </c>
      <c r="F513" s="123">
        <v>3940000</v>
      </c>
      <c r="G513" s="123"/>
      <c r="H513" s="123"/>
      <c r="I513" s="123">
        <v>3940000</v>
      </c>
      <c r="J513" s="123">
        <v>3940000</v>
      </c>
      <c r="K513" s="135"/>
    </row>
    <row r="514" spans="1:11" ht="54.75">
      <c r="A514" s="120">
        <v>807</v>
      </c>
      <c r="B514" s="122" t="s">
        <v>212</v>
      </c>
      <c r="C514" s="122" t="s">
        <v>534</v>
      </c>
      <c r="D514" s="122"/>
      <c r="E514" s="149" t="s">
        <v>543</v>
      </c>
      <c r="F514" s="123">
        <f>F515</f>
        <v>1980000</v>
      </c>
      <c r="G514" s="123"/>
      <c r="H514" s="123"/>
      <c r="I514" s="123">
        <f>I515</f>
        <v>1980000</v>
      </c>
      <c r="J514" s="123">
        <f>J515</f>
        <v>1980000</v>
      </c>
      <c r="K514" s="135"/>
    </row>
    <row r="515" spans="1:10" ht="27">
      <c r="A515" s="120">
        <v>807</v>
      </c>
      <c r="B515" s="122" t="s">
        <v>212</v>
      </c>
      <c r="C515" s="122" t="s">
        <v>534</v>
      </c>
      <c r="D515" s="122" t="s">
        <v>429</v>
      </c>
      <c r="E515" s="8" t="s">
        <v>179</v>
      </c>
      <c r="F515" s="123">
        <v>1980000</v>
      </c>
      <c r="G515" s="123"/>
      <c r="H515" s="123"/>
      <c r="I515" s="123">
        <v>1980000</v>
      </c>
      <c r="J515" s="123">
        <v>1980000</v>
      </c>
    </row>
    <row r="516" spans="1:10" s="135" customFormat="1" ht="28.5" customHeight="1">
      <c r="A516" s="120">
        <v>807</v>
      </c>
      <c r="B516" s="122" t="s">
        <v>212</v>
      </c>
      <c r="C516" s="122" t="s">
        <v>535</v>
      </c>
      <c r="D516" s="122"/>
      <c r="E516" s="8" t="s">
        <v>434</v>
      </c>
      <c r="F516" s="123">
        <f>F517</f>
        <v>200000</v>
      </c>
      <c r="G516" s="123"/>
      <c r="H516" s="123"/>
      <c r="I516" s="123">
        <f>I517</f>
        <v>200000</v>
      </c>
      <c r="J516" s="123">
        <f>J517</f>
        <v>200000</v>
      </c>
    </row>
    <row r="517" spans="1:11" s="135" customFormat="1" ht="27">
      <c r="A517" s="120">
        <v>807</v>
      </c>
      <c r="B517" s="122" t="s">
        <v>212</v>
      </c>
      <c r="C517" s="122" t="s">
        <v>535</v>
      </c>
      <c r="D517" s="122" t="s">
        <v>429</v>
      </c>
      <c r="E517" s="8" t="s">
        <v>179</v>
      </c>
      <c r="F517" s="123">
        <v>200000</v>
      </c>
      <c r="G517" s="123"/>
      <c r="H517" s="123"/>
      <c r="I517" s="123">
        <v>200000</v>
      </c>
      <c r="J517" s="123">
        <v>200000</v>
      </c>
      <c r="K517" s="3"/>
    </row>
    <row r="518" spans="1:10" s="164" customFormat="1" ht="41.25">
      <c r="A518" s="120">
        <v>807</v>
      </c>
      <c r="B518" s="122" t="s">
        <v>212</v>
      </c>
      <c r="C518" s="122" t="s">
        <v>536</v>
      </c>
      <c r="D518" s="122"/>
      <c r="E518" s="8" t="s">
        <v>548</v>
      </c>
      <c r="F518" s="123">
        <f>F519</f>
        <v>40000</v>
      </c>
      <c r="G518" s="123"/>
      <c r="H518" s="123"/>
      <c r="I518" s="123">
        <f>I519</f>
        <v>40000</v>
      </c>
      <c r="J518" s="123">
        <f>J519</f>
        <v>40000</v>
      </c>
    </row>
    <row r="519" spans="1:10" s="164" customFormat="1" ht="27">
      <c r="A519" s="120">
        <v>807</v>
      </c>
      <c r="B519" s="122" t="s">
        <v>212</v>
      </c>
      <c r="C519" s="122" t="s">
        <v>536</v>
      </c>
      <c r="D519" s="122" t="s">
        <v>429</v>
      </c>
      <c r="E519" s="8" t="s">
        <v>179</v>
      </c>
      <c r="F519" s="123">
        <v>40000</v>
      </c>
      <c r="G519" s="123"/>
      <c r="H519" s="123"/>
      <c r="I519" s="130">
        <v>40000</v>
      </c>
      <c r="J519" s="130">
        <v>40000</v>
      </c>
    </row>
    <row r="520" spans="1:10" s="164" customFormat="1" ht="14.25">
      <c r="A520" s="120">
        <v>807</v>
      </c>
      <c r="B520" s="122" t="s">
        <v>212</v>
      </c>
      <c r="C520" s="122" t="s">
        <v>537</v>
      </c>
      <c r="D520" s="122"/>
      <c r="E520" s="8" t="s">
        <v>435</v>
      </c>
      <c r="F520" s="123">
        <f>F521</f>
        <v>200000</v>
      </c>
      <c r="G520" s="123"/>
      <c r="H520" s="123"/>
      <c r="I520" s="123">
        <f>I521</f>
        <v>200000</v>
      </c>
      <c r="J520" s="123">
        <f>J521</f>
        <v>200000</v>
      </c>
    </row>
    <row r="521" spans="1:10" s="164" customFormat="1" ht="27">
      <c r="A521" s="120">
        <v>807</v>
      </c>
      <c r="B521" s="122" t="s">
        <v>212</v>
      </c>
      <c r="C521" s="122" t="s">
        <v>537</v>
      </c>
      <c r="D521" s="122" t="s">
        <v>429</v>
      </c>
      <c r="E521" s="8" t="s">
        <v>179</v>
      </c>
      <c r="F521" s="123">
        <v>200000</v>
      </c>
      <c r="G521" s="123"/>
      <c r="H521" s="123"/>
      <c r="I521" s="123">
        <v>200000</v>
      </c>
      <c r="J521" s="123">
        <v>200000</v>
      </c>
    </row>
    <row r="522" spans="1:11" s="135" customFormat="1" ht="14.25">
      <c r="A522" s="120">
        <v>807</v>
      </c>
      <c r="B522" s="122" t="s">
        <v>212</v>
      </c>
      <c r="C522" s="122" t="s">
        <v>542</v>
      </c>
      <c r="D522" s="122"/>
      <c r="E522" s="8" t="s">
        <v>436</v>
      </c>
      <c r="F522" s="123">
        <f>F523</f>
        <v>3159100</v>
      </c>
      <c r="G522" s="123"/>
      <c r="H522" s="123"/>
      <c r="I522" s="123">
        <f>I523</f>
        <v>3159100</v>
      </c>
      <c r="J522" s="123">
        <f>J523</f>
        <v>3159100</v>
      </c>
      <c r="K522" s="3"/>
    </row>
    <row r="523" spans="1:11" s="135" customFormat="1" ht="27">
      <c r="A523" s="120">
        <v>807</v>
      </c>
      <c r="B523" s="122" t="s">
        <v>212</v>
      </c>
      <c r="C523" s="122" t="s">
        <v>542</v>
      </c>
      <c r="D523" s="122" t="s">
        <v>429</v>
      </c>
      <c r="E523" s="150" t="s">
        <v>179</v>
      </c>
      <c r="F523" s="123">
        <v>3159100</v>
      </c>
      <c r="G523" s="123"/>
      <c r="H523" s="123"/>
      <c r="I523" s="123">
        <v>3159100</v>
      </c>
      <c r="J523" s="123">
        <v>3159100</v>
      </c>
      <c r="K523" s="3"/>
    </row>
    <row r="524" spans="1:11" s="135" customFormat="1" ht="27">
      <c r="A524" s="120">
        <v>807</v>
      </c>
      <c r="B524" s="122" t="s">
        <v>212</v>
      </c>
      <c r="C524" s="120">
        <v>1920120180</v>
      </c>
      <c r="D524" s="120"/>
      <c r="E524" s="23" t="s">
        <v>517</v>
      </c>
      <c r="F524" s="123">
        <f>F525</f>
        <v>200000</v>
      </c>
      <c r="G524" s="123"/>
      <c r="H524" s="123"/>
      <c r="I524" s="123">
        <f>I525</f>
        <v>200000</v>
      </c>
      <c r="J524" s="123">
        <f>J525</f>
        <v>200000</v>
      </c>
      <c r="K524" s="3"/>
    </row>
    <row r="525" spans="1:11" ht="27">
      <c r="A525" s="120">
        <v>807</v>
      </c>
      <c r="B525" s="122" t="s">
        <v>212</v>
      </c>
      <c r="C525" s="120">
        <v>1920120180</v>
      </c>
      <c r="D525" s="120">
        <v>240</v>
      </c>
      <c r="E525" s="8" t="s">
        <v>179</v>
      </c>
      <c r="F525" s="123">
        <v>200000</v>
      </c>
      <c r="G525" s="123"/>
      <c r="H525" s="123"/>
      <c r="I525" s="123">
        <v>200000</v>
      </c>
      <c r="J525" s="123">
        <v>200000</v>
      </c>
      <c r="K525" s="135"/>
    </row>
    <row r="526" spans="1:11" ht="27">
      <c r="A526" s="120">
        <v>807</v>
      </c>
      <c r="B526" s="122" t="s">
        <v>212</v>
      </c>
      <c r="C526" s="120" t="s">
        <v>658</v>
      </c>
      <c r="D526" s="120"/>
      <c r="E526" s="8" t="s">
        <v>659</v>
      </c>
      <c r="F526" s="123">
        <f>F527</f>
        <v>500000</v>
      </c>
      <c r="G526" s="123"/>
      <c r="H526" s="123"/>
      <c r="I526" s="123">
        <v>0</v>
      </c>
      <c r="J526" s="123">
        <v>0</v>
      </c>
      <c r="K526" s="135"/>
    </row>
    <row r="527" spans="1:10" ht="27">
      <c r="A527" s="120">
        <v>807</v>
      </c>
      <c r="B527" s="122" t="s">
        <v>212</v>
      </c>
      <c r="C527" s="120" t="s">
        <v>658</v>
      </c>
      <c r="D527" s="120">
        <v>240</v>
      </c>
      <c r="E527" s="8" t="s">
        <v>179</v>
      </c>
      <c r="F527" s="123">
        <v>500000</v>
      </c>
      <c r="G527" s="123"/>
      <c r="H527" s="123"/>
      <c r="I527" s="123">
        <v>0</v>
      </c>
      <c r="J527" s="123">
        <v>0</v>
      </c>
    </row>
    <row r="528" spans="1:11" s="135" customFormat="1" ht="27">
      <c r="A528" s="120">
        <v>807</v>
      </c>
      <c r="B528" s="122" t="s">
        <v>212</v>
      </c>
      <c r="C528" s="120" t="s">
        <v>538</v>
      </c>
      <c r="D528" s="120"/>
      <c r="E528" s="8" t="s">
        <v>437</v>
      </c>
      <c r="F528" s="123">
        <f>F529</f>
        <v>4756400</v>
      </c>
      <c r="G528" s="123"/>
      <c r="H528" s="123"/>
      <c r="I528" s="123">
        <v>0</v>
      </c>
      <c r="J528" s="123">
        <v>0</v>
      </c>
      <c r="K528" s="3"/>
    </row>
    <row r="529" spans="1:10" ht="27">
      <c r="A529" s="120">
        <v>807</v>
      </c>
      <c r="B529" s="122" t="s">
        <v>212</v>
      </c>
      <c r="C529" s="120" t="s">
        <v>538</v>
      </c>
      <c r="D529" s="120">
        <v>240</v>
      </c>
      <c r="E529" s="8" t="s">
        <v>179</v>
      </c>
      <c r="F529" s="123">
        <v>4756400</v>
      </c>
      <c r="G529" s="123"/>
      <c r="H529" s="123"/>
      <c r="I529" s="123">
        <v>0</v>
      </c>
      <c r="J529" s="123">
        <v>0</v>
      </c>
    </row>
    <row r="530" spans="1:10" ht="27">
      <c r="A530" s="120">
        <v>807</v>
      </c>
      <c r="B530" s="122" t="s">
        <v>212</v>
      </c>
      <c r="C530" s="120">
        <v>1920200000</v>
      </c>
      <c r="D530" s="120"/>
      <c r="E530" s="132" t="s">
        <v>438</v>
      </c>
      <c r="F530" s="123">
        <f>F531+F533+F535+F537+F539+F541+F543+F545+F547</f>
        <v>1700017</v>
      </c>
      <c r="G530" s="123"/>
      <c r="H530" s="123"/>
      <c r="I530" s="123">
        <v>0</v>
      </c>
      <c r="J530" s="123">
        <v>0</v>
      </c>
    </row>
    <row r="531" spans="1:10" ht="69">
      <c r="A531" s="145">
        <v>807</v>
      </c>
      <c r="B531" s="146" t="s">
        <v>212</v>
      </c>
      <c r="C531" s="10" t="s">
        <v>544</v>
      </c>
      <c r="D531" s="4"/>
      <c r="E531" s="8" t="s">
        <v>565</v>
      </c>
      <c r="F531" s="48">
        <f>F532</f>
        <v>238561</v>
      </c>
      <c r="G531" s="147"/>
      <c r="H531" s="147"/>
      <c r="I531" s="147">
        <v>0</v>
      </c>
      <c r="J531" s="147">
        <v>0</v>
      </c>
    </row>
    <row r="532" spans="1:10" ht="27">
      <c r="A532" s="145">
        <v>807</v>
      </c>
      <c r="B532" s="146" t="s">
        <v>212</v>
      </c>
      <c r="C532" s="10" t="s">
        <v>544</v>
      </c>
      <c r="D532" s="4">
        <v>240</v>
      </c>
      <c r="E532" s="8" t="s">
        <v>179</v>
      </c>
      <c r="F532" s="48">
        <v>238561</v>
      </c>
      <c r="G532" s="147"/>
      <c r="H532" s="147"/>
      <c r="I532" s="147">
        <v>0</v>
      </c>
      <c r="J532" s="147">
        <v>0</v>
      </c>
    </row>
    <row r="533" spans="1:11" s="135" customFormat="1" ht="69">
      <c r="A533" s="27">
        <v>807</v>
      </c>
      <c r="B533" s="28" t="s">
        <v>212</v>
      </c>
      <c r="C533" s="167" t="s">
        <v>594</v>
      </c>
      <c r="D533" s="168"/>
      <c r="E533" s="173" t="s">
        <v>589</v>
      </c>
      <c r="F533" s="169">
        <f>F534</f>
        <v>645798</v>
      </c>
      <c r="G533" s="170"/>
      <c r="H533" s="170"/>
      <c r="I533" s="34">
        <v>0</v>
      </c>
      <c r="J533" s="34">
        <v>0</v>
      </c>
      <c r="K533" s="3"/>
    </row>
    <row r="534" spans="1:11" s="135" customFormat="1" ht="27">
      <c r="A534" s="27">
        <v>807</v>
      </c>
      <c r="B534" s="28" t="s">
        <v>212</v>
      </c>
      <c r="C534" s="167" t="s">
        <v>594</v>
      </c>
      <c r="D534" s="168">
        <v>240</v>
      </c>
      <c r="E534" s="166" t="s">
        <v>179</v>
      </c>
      <c r="F534" s="169">
        <v>645798</v>
      </c>
      <c r="G534" s="170"/>
      <c r="H534" s="170"/>
      <c r="I534" s="34">
        <v>0</v>
      </c>
      <c r="J534" s="34">
        <v>0</v>
      </c>
      <c r="K534" s="3"/>
    </row>
    <row r="535" spans="1:10" ht="69">
      <c r="A535" s="27">
        <v>807</v>
      </c>
      <c r="B535" s="28" t="s">
        <v>212</v>
      </c>
      <c r="C535" s="167" t="s">
        <v>595</v>
      </c>
      <c r="D535" s="168"/>
      <c r="E535" s="172" t="s">
        <v>590</v>
      </c>
      <c r="F535" s="169">
        <f>F536</f>
        <v>126000</v>
      </c>
      <c r="G535" s="170"/>
      <c r="H535" s="170"/>
      <c r="I535" s="34">
        <v>0</v>
      </c>
      <c r="J535" s="34">
        <v>0</v>
      </c>
    </row>
    <row r="536" spans="1:10" ht="76.5" customHeight="1">
      <c r="A536" s="27">
        <v>807</v>
      </c>
      <c r="B536" s="28" t="s">
        <v>212</v>
      </c>
      <c r="C536" s="167" t="s">
        <v>595</v>
      </c>
      <c r="D536" s="168">
        <v>410</v>
      </c>
      <c r="E536" s="8" t="s">
        <v>216</v>
      </c>
      <c r="F536" s="169">
        <v>126000</v>
      </c>
      <c r="G536" s="170"/>
      <c r="H536" s="170"/>
      <c r="I536" s="34">
        <v>0</v>
      </c>
      <c r="J536" s="34">
        <v>0</v>
      </c>
    </row>
    <row r="537" spans="1:10" s="171" customFormat="1" ht="76.5" customHeight="1">
      <c r="A537" s="27">
        <v>807</v>
      </c>
      <c r="B537" s="28" t="s">
        <v>212</v>
      </c>
      <c r="C537" s="167" t="s">
        <v>596</v>
      </c>
      <c r="D537" s="168"/>
      <c r="E537" s="172" t="s">
        <v>591</v>
      </c>
      <c r="F537" s="169">
        <f>F538</f>
        <v>118000</v>
      </c>
      <c r="G537" s="170"/>
      <c r="H537" s="170"/>
      <c r="I537" s="34">
        <v>0</v>
      </c>
      <c r="J537" s="34">
        <v>0</v>
      </c>
    </row>
    <row r="538" spans="1:10" s="171" customFormat="1" ht="76.5" customHeight="1">
      <c r="A538" s="27">
        <v>807</v>
      </c>
      <c r="B538" s="28" t="s">
        <v>212</v>
      </c>
      <c r="C538" s="167" t="s">
        <v>596</v>
      </c>
      <c r="D538" s="168">
        <v>410</v>
      </c>
      <c r="E538" s="8" t="s">
        <v>216</v>
      </c>
      <c r="F538" s="169">
        <v>118000</v>
      </c>
      <c r="G538" s="170"/>
      <c r="H538" s="170"/>
      <c r="I538" s="34">
        <v>0</v>
      </c>
      <c r="J538" s="34">
        <v>0</v>
      </c>
    </row>
    <row r="539" spans="1:10" ht="69">
      <c r="A539" s="27">
        <v>807</v>
      </c>
      <c r="B539" s="28" t="s">
        <v>212</v>
      </c>
      <c r="C539" s="167" t="s">
        <v>597</v>
      </c>
      <c r="D539" s="168"/>
      <c r="E539" s="172" t="s">
        <v>592</v>
      </c>
      <c r="F539" s="169">
        <f>F540</f>
        <v>126000</v>
      </c>
      <c r="G539" s="170"/>
      <c r="H539" s="170"/>
      <c r="I539" s="34">
        <v>0</v>
      </c>
      <c r="J539" s="34">
        <v>0</v>
      </c>
    </row>
    <row r="540" spans="1:10" ht="29.25" customHeight="1">
      <c r="A540" s="27">
        <v>807</v>
      </c>
      <c r="B540" s="28" t="s">
        <v>212</v>
      </c>
      <c r="C540" s="167" t="s">
        <v>597</v>
      </c>
      <c r="D540" s="168">
        <v>410</v>
      </c>
      <c r="E540" s="8" t="s">
        <v>216</v>
      </c>
      <c r="F540" s="169">
        <v>126000</v>
      </c>
      <c r="G540" s="170"/>
      <c r="H540" s="170"/>
      <c r="I540" s="34">
        <v>0</v>
      </c>
      <c r="J540" s="34">
        <v>0</v>
      </c>
    </row>
    <row r="541" spans="1:10" ht="84" customHeight="1">
      <c r="A541" s="27">
        <v>807</v>
      </c>
      <c r="B541" s="28" t="s">
        <v>212</v>
      </c>
      <c r="C541" s="167" t="s">
        <v>598</v>
      </c>
      <c r="D541" s="168"/>
      <c r="E541" s="172" t="s">
        <v>593</v>
      </c>
      <c r="F541" s="169">
        <f>F542</f>
        <v>115198</v>
      </c>
      <c r="G541" s="170"/>
      <c r="H541" s="170"/>
      <c r="I541" s="34">
        <v>0</v>
      </c>
      <c r="J541" s="34">
        <v>0</v>
      </c>
    </row>
    <row r="542" spans="1:10" ht="14.25">
      <c r="A542" s="27">
        <v>807</v>
      </c>
      <c r="B542" s="28" t="s">
        <v>212</v>
      </c>
      <c r="C542" s="167" t="s">
        <v>598</v>
      </c>
      <c r="D542" s="168">
        <v>410</v>
      </c>
      <c r="E542" s="8" t="s">
        <v>216</v>
      </c>
      <c r="F542" s="169">
        <v>115198</v>
      </c>
      <c r="G542" s="170"/>
      <c r="H542" s="170"/>
      <c r="I542" s="34">
        <v>0</v>
      </c>
      <c r="J542" s="34">
        <v>0</v>
      </c>
    </row>
    <row r="543" spans="1:10" s="135" customFormat="1" ht="96">
      <c r="A543" s="27">
        <v>807</v>
      </c>
      <c r="B543" s="28" t="s">
        <v>212</v>
      </c>
      <c r="C543" s="167" t="s">
        <v>599</v>
      </c>
      <c r="D543" s="168"/>
      <c r="E543" s="172" t="s">
        <v>602</v>
      </c>
      <c r="F543" s="169">
        <f>F544</f>
        <v>101731</v>
      </c>
      <c r="G543" s="170"/>
      <c r="H543" s="170"/>
      <c r="I543" s="34">
        <v>0</v>
      </c>
      <c r="J543" s="34">
        <v>0</v>
      </c>
    </row>
    <row r="544" spans="1:10" s="164" customFormat="1" ht="14.25">
      <c r="A544" s="27">
        <v>807</v>
      </c>
      <c r="B544" s="28" t="s">
        <v>212</v>
      </c>
      <c r="C544" s="167" t="s">
        <v>599</v>
      </c>
      <c r="D544" s="168">
        <v>410</v>
      </c>
      <c r="E544" s="8" t="s">
        <v>216</v>
      </c>
      <c r="F544" s="169">
        <v>101731</v>
      </c>
      <c r="G544" s="170"/>
      <c r="H544" s="170"/>
      <c r="I544" s="34">
        <v>0</v>
      </c>
      <c r="J544" s="34">
        <v>0</v>
      </c>
    </row>
    <row r="545" spans="1:10" s="171" customFormat="1" ht="82.5">
      <c r="A545" s="27">
        <v>807</v>
      </c>
      <c r="B545" s="28" t="s">
        <v>212</v>
      </c>
      <c r="C545" s="167" t="s">
        <v>600</v>
      </c>
      <c r="D545" s="168"/>
      <c r="E545" s="172" t="s">
        <v>603</v>
      </c>
      <c r="F545" s="169">
        <f>F546</f>
        <v>78729</v>
      </c>
      <c r="G545" s="170"/>
      <c r="H545" s="170"/>
      <c r="I545" s="34">
        <v>0</v>
      </c>
      <c r="J545" s="34">
        <v>0</v>
      </c>
    </row>
    <row r="546" spans="1:10" s="171" customFormat="1" ht="14.25">
      <c r="A546" s="27">
        <v>807</v>
      </c>
      <c r="B546" s="28" t="s">
        <v>212</v>
      </c>
      <c r="C546" s="167" t="s">
        <v>600</v>
      </c>
      <c r="D546" s="168">
        <v>410</v>
      </c>
      <c r="E546" s="8" t="s">
        <v>216</v>
      </c>
      <c r="F546" s="169">
        <v>78729</v>
      </c>
      <c r="G546" s="170"/>
      <c r="H546" s="170"/>
      <c r="I546" s="34">
        <v>0</v>
      </c>
      <c r="J546" s="34">
        <v>0</v>
      </c>
    </row>
    <row r="547" spans="1:10" s="164" customFormat="1" ht="60" customHeight="1">
      <c r="A547" s="27">
        <v>807</v>
      </c>
      <c r="B547" s="28" t="s">
        <v>212</v>
      </c>
      <c r="C547" s="167" t="s">
        <v>601</v>
      </c>
      <c r="D547" s="168"/>
      <c r="E547" s="172" t="s">
        <v>604</v>
      </c>
      <c r="F547" s="169">
        <f>F548</f>
        <v>150000</v>
      </c>
      <c r="G547" s="170"/>
      <c r="H547" s="170"/>
      <c r="I547" s="34">
        <v>0</v>
      </c>
      <c r="J547" s="34">
        <v>0</v>
      </c>
    </row>
    <row r="548" spans="1:10" s="164" customFormat="1" ht="27">
      <c r="A548" s="27">
        <v>807</v>
      </c>
      <c r="B548" s="28" t="s">
        <v>212</v>
      </c>
      <c r="C548" s="167" t="s">
        <v>601</v>
      </c>
      <c r="D548" s="168">
        <v>240</v>
      </c>
      <c r="E548" s="159" t="s">
        <v>179</v>
      </c>
      <c r="F548" s="169">
        <v>150000</v>
      </c>
      <c r="G548" s="170"/>
      <c r="H548" s="170"/>
      <c r="I548" s="34">
        <v>0</v>
      </c>
      <c r="J548" s="34">
        <v>0</v>
      </c>
    </row>
    <row r="549" spans="1:10" s="171" customFormat="1" ht="14.25">
      <c r="A549" s="3"/>
      <c r="B549" s="3"/>
      <c r="C549" s="3"/>
      <c r="D549" s="3"/>
      <c r="E549" s="3"/>
      <c r="F549" s="3"/>
      <c r="G549" s="3"/>
      <c r="H549" s="3"/>
      <c r="I549" s="3"/>
      <c r="J549" s="3"/>
    </row>
    <row r="550" spans="1:10" s="171" customFormat="1" ht="14.25">
      <c r="A550" s="3"/>
      <c r="B550" s="3"/>
      <c r="C550" s="3"/>
      <c r="D550" s="3"/>
      <c r="E550" s="3"/>
      <c r="F550" s="3"/>
      <c r="G550" s="3"/>
      <c r="H550" s="3"/>
      <c r="I550" s="3"/>
      <c r="J550" s="3"/>
    </row>
    <row r="551" spans="1:10" s="171" customFormat="1" ht="14.25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 spans="1:10" s="171" customFormat="1" ht="14.25">
      <c r="A552" s="3"/>
      <c r="B552" s="3"/>
      <c r="C552" s="3"/>
      <c r="D552" s="3"/>
      <c r="E552" s="3"/>
      <c r="F552" s="3"/>
      <c r="G552" s="3"/>
      <c r="H552" s="3"/>
      <c r="I552" s="3"/>
      <c r="J552" s="3"/>
    </row>
    <row r="553" spans="1:10" s="171" customFormat="1" ht="14.25">
      <c r="A553" s="3"/>
      <c r="B553" s="3"/>
      <c r="C553" s="3"/>
      <c r="D553" s="3"/>
      <c r="E553" s="3"/>
      <c r="F553" s="3"/>
      <c r="G553" s="3"/>
      <c r="H553" s="3"/>
      <c r="I553" s="3"/>
      <c r="J553" s="3"/>
    </row>
    <row r="554" spans="1:10" s="171" customFormat="1" ht="14.25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 spans="1:10" s="171" customFormat="1" ht="14.25">
      <c r="A555" s="3"/>
      <c r="B555" s="3"/>
      <c r="C555" s="3"/>
      <c r="D555" s="3"/>
      <c r="E555" s="3"/>
      <c r="F555" s="3"/>
      <c r="G555" s="3"/>
      <c r="H555" s="3"/>
      <c r="I555" s="3"/>
      <c r="J555" s="3"/>
    </row>
    <row r="556" spans="1:10" s="171" customFormat="1" ht="14.25">
      <c r="A556" s="3"/>
      <c r="B556" s="3"/>
      <c r="C556" s="3"/>
      <c r="D556" s="3"/>
      <c r="E556" s="3"/>
      <c r="F556" s="3"/>
      <c r="G556" s="3"/>
      <c r="H556" s="3"/>
      <c r="I556" s="3"/>
      <c r="J556" s="3"/>
    </row>
    <row r="557" spans="1:10" s="171" customFormat="1" ht="14.25">
      <c r="A557" s="3"/>
      <c r="B557" s="3"/>
      <c r="C557" s="3"/>
      <c r="D557" s="3"/>
      <c r="E557" s="3"/>
      <c r="F557" s="3"/>
      <c r="G557" s="3"/>
      <c r="H557" s="3"/>
      <c r="I557" s="3"/>
      <c r="J557" s="3"/>
    </row>
    <row r="558" spans="1:10" s="171" customFormat="1" ht="14.25">
      <c r="A558" s="3"/>
      <c r="B558" s="3"/>
      <c r="C558" s="3"/>
      <c r="D558" s="3"/>
      <c r="E558" s="3"/>
      <c r="F558" s="3"/>
      <c r="G558" s="3"/>
      <c r="H558" s="3"/>
      <c r="I558" s="3"/>
      <c r="J558" s="3"/>
    </row>
    <row r="559" spans="1:10" s="171" customFormat="1" ht="14.25">
      <c r="A559" s="3"/>
      <c r="B559" s="3"/>
      <c r="C559" s="3"/>
      <c r="D559" s="3"/>
      <c r="E559" s="3"/>
      <c r="F559" s="3"/>
      <c r="G559" s="3"/>
      <c r="H559" s="3"/>
      <c r="I559" s="3"/>
      <c r="J559" s="3"/>
    </row>
    <row r="560" spans="1:11" s="131" customFormat="1" ht="14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135"/>
    </row>
    <row r="563" ht="32.25" customHeight="1"/>
    <row r="565" spans="1:10" s="164" customFormat="1" ht="14.25">
      <c r="A565" s="3"/>
      <c r="B565" s="3"/>
      <c r="C565" s="3"/>
      <c r="D565" s="3"/>
      <c r="E565" s="3"/>
      <c r="F565" s="3"/>
      <c r="G565" s="3"/>
      <c r="H565" s="3"/>
      <c r="I565" s="3"/>
      <c r="J565" s="3"/>
    </row>
    <row r="567" spans="1:11" s="135" customFormat="1" ht="14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s="135" customFormat="1" ht="14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74" ht="14.25">
      <c r="K574" s="2"/>
    </row>
    <row r="576" ht="49.5" customHeight="1"/>
    <row r="582" spans="1:11" s="2" customFormat="1" ht="14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91" ht="132" customHeight="1"/>
    <row r="592" ht="112.5" customHeight="1"/>
  </sheetData>
  <sheetProtection/>
  <mergeCells count="18">
    <mergeCell ref="A1:J1"/>
    <mergeCell ref="A2:J2"/>
    <mergeCell ref="F12:F13"/>
    <mergeCell ref="A7:J7"/>
    <mergeCell ref="I12:J12"/>
    <mergeCell ref="E11:E13"/>
    <mergeCell ref="A4:J4"/>
    <mergeCell ref="A3:J3"/>
    <mergeCell ref="C11:C13"/>
    <mergeCell ref="A6:J6"/>
    <mergeCell ref="A10:J10"/>
    <mergeCell ref="A8:J8"/>
    <mergeCell ref="A5:J5"/>
    <mergeCell ref="A9:J9"/>
    <mergeCell ref="D11:D13"/>
    <mergeCell ref="B11:B13"/>
    <mergeCell ref="F11:J11"/>
    <mergeCell ref="A11:A13"/>
  </mergeCells>
  <printOptions/>
  <pageMargins left="0.1968503937007874" right="0.1968503937007874" top="0.35433070866141736" bottom="0.7480314960629921" header="0.31496062992125984" footer="0.31496062992125984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2021-11-24T07:54:19Z</dcterms:modified>
  <cp:category/>
  <cp:version/>
  <cp:contentType/>
  <cp:contentStatus/>
</cp:coreProperties>
</file>