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4332" windowWidth="15096" windowHeight="4392" tabRatio="354" activeTab="0"/>
  </bookViews>
  <sheets>
    <sheet name="доходы по данным Твери" sheetId="1" r:id="rId1"/>
  </sheets>
  <definedNames/>
  <calcPr fullCalcOnLoad="1"/>
</workbook>
</file>

<file path=xl/sharedStrings.xml><?xml version="1.0" encoding="utf-8"?>
<sst xmlns="http://schemas.openxmlformats.org/spreadsheetml/2006/main" count="229" uniqueCount="227">
  <si>
    <t>Код бюджетной классификации Российской Федерации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</si>
  <si>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</si>
  <si>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</si>
  <si>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</si>
  <si>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</si>
  <si>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ПРОЧИЕ НЕНАЛОГОВЫЕ ДОХОДЫ</t>
  </si>
  <si>
    <t>Всего налоговых и неналоговых доходов:</t>
  </si>
  <si>
    <t>Единый сельскохозяйственный налог</t>
  </si>
  <si>
    <t>000  1 16 00000 00 0000 000</t>
  </si>
  <si>
    <t xml:space="preserve">           000 1 17 05050 05 0000 180</t>
  </si>
  <si>
    <t xml:space="preserve">Прочие неналоговые доходы  бюджетов муниципальных районов </t>
  </si>
  <si>
    <r>
      <t xml:space="preserve">      </t>
    </r>
    <r>
      <rPr>
        <b/>
        <sz val="10"/>
        <color indexed="8"/>
        <rFont val="Times New Roman"/>
        <family val="1"/>
      </rPr>
      <t xml:space="preserve"> 000 1 08 00000 00 0000 000</t>
    </r>
  </si>
  <si>
    <t>ГОСУДАРСТВЕННАЯ ПОШЛИНА</t>
  </si>
  <si>
    <t xml:space="preserve">  000 1 00 00000 00 0000 000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</si>
  <si>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</si>
  <si>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</si>
  <si>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</si>
  <si>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</si>
  <si>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</si>
  <si>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000 1 11 05035 05 0000 120</t>
  </si>
  <si>
    <t>000 1 12 00000 00 0000 000</t>
  </si>
  <si>
    <t>000 1 12 01000 01 0000 120</t>
  </si>
  <si>
    <t xml:space="preserve">000 1 13 00000 00 0000 000 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</si>
  <si>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</si>
  <si>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</si>
  <si>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</si>
  <si>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Прочие поступления от денежных взысканий (штрафов) и иных сумм в возмещение ущерба</t>
  </si>
  <si>
    <t>000 1 16 90050 05 0000 140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</si>
  <si>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</si>
  <si>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</si>
  <si>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000 1 14 06000 00 0000 430</t>
  </si>
  <si>
    <t>000 1 14 06010 00 0000 430</t>
  </si>
  <si>
    <t>000 1 11 05025 05 0000 120</t>
  </si>
  <si>
    <t>000 1 11 05020 00 0000 120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</si>
  <si>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 )</t>
  </si>
  <si>
    <t>000 1 14 06020 00 0000 430</t>
  </si>
  <si>
    <t>000 1 16 03010 01 0000 140</t>
  </si>
  <si>
    <t>Дотации бюджетам муниципальных районов на поддержку мер по обеспечению сбалансированности бюджетов</t>
  </si>
  <si>
    <t xml:space="preserve">Субвенции бюджетам муниципальных районов на государственную регистрацию актов гражданского состояния </t>
  </si>
  <si>
    <t>Прочие субвенции бюджетам муниципальных районов</t>
  </si>
  <si>
    <t>ИТОГО ДОХОДОВ</t>
  </si>
  <si>
    <t>000 1 16 25060 01 0000 140</t>
  </si>
  <si>
    <t>Денежные взыскания (штрафы) за нарушение земельного законодательства</t>
  </si>
  <si>
    <t>000 2 02 00000 00 0000 000</t>
  </si>
  <si>
    <t xml:space="preserve">000 2 00 00000 00 0000 000          </t>
  </si>
  <si>
    <t xml:space="preserve"> 000 1 17 0000 00 0000 000</t>
  </si>
  <si>
    <t>Наименование дохода</t>
  </si>
  <si>
    <t>Сумма (рублей)</t>
  </si>
  <si>
    <t xml:space="preserve"> НАЛОГОВЫЕ И НЕНАЛОГОВЫЕ ДОХОДЫ </t>
  </si>
  <si>
    <t>000 1 01 00000 00 0000 000</t>
  </si>
  <si>
    <t>НАЛОГИ НА ПРИБЫЛЬ, ДОХОДЫ</t>
  </si>
  <si>
    <t xml:space="preserve"> 000  1 01 02010 01 0000 110</t>
  </si>
  <si>
    <t>000 1 01 02030 01 0000 110</t>
  </si>
  <si>
    <t>000 1 05 03000 01 0000 110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</si>
  <si>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</si>
  <si>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</si>
  <si>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</si>
  <si>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</si>
  <si>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</si>
  <si>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</si>
  <si>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000 1 01 02040 01 0000 110</t>
  </si>
  <si>
    <t>000 1 11 07015 05 0000 120</t>
  </si>
  <si>
    <t>000 1 13 02000 00 0000 130</t>
  </si>
  <si>
    <t>Доходы от компенсации затрат государства</t>
  </si>
  <si>
    <t>000 1 13 02065 05 0000 130</t>
  </si>
  <si>
    <t>Доходы,поступающие в порядке возмещения расходов,понесенных в связи с эксплуатацией имущества муниципальных районов</t>
  </si>
  <si>
    <t>Доходы от реализации имущества, находящегося в собственности муниципальных районов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</si>
  <si>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000 1 14 02050 05 0000 410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</si>
  <si>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</si>
  <si>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</si>
  <si>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качастве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</si>
  <si>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</si>
  <si>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</si>
  <si>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000 1 05 02000 02 0000 110</t>
  </si>
  <si>
    <t xml:space="preserve">       000 1 05 02010 02 0000 110</t>
  </si>
  <si>
    <t>000 1 05 03010 01 0000 110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</si>
  <si>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</si>
  <si>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</si>
  <si>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Доходы,получаемые в виде арендной платыза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</si>
  <si>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</si>
  <si>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внебюджетноых фондов и созданных ими учреждений ( за исключением имущества бюджетных и автономных учреждений 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</si>
  <si>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</si>
  <si>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</si>
  <si>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</si>
  <si>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</si>
  <si>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участков,государственная собствекнность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</si>
  <si>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</si>
  <si>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000 1 12 01010 01 0000 120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</si>
  <si>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</si>
  <si>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</si>
  <si>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</si>
  <si>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</si>
  <si>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 xml:space="preserve">Плата за размещение отходов производства и потребления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</si>
  <si>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</si>
  <si>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</si>
  <si>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000 1 11 07010 00 0000 120</t>
  </si>
  <si>
    <t>000 1 11 05070 00 0000 120</t>
  </si>
  <si>
    <t>Доходы от перечисления части прибыли государственных и муниципальных унитарных предприятий,остающейся после уплаты налогов и иных обязательных платежей</t>
  </si>
  <si>
    <t>000 1 16 03000 00 0000 140</t>
  </si>
  <si>
    <t>Денежные взыскания (штрафы) за нарушение законодательства о налогах и сборах</t>
  </si>
  <si>
    <t>000 1 16 25000 00 0000 140</t>
  </si>
  <si>
    <t>Денежные взыскания (штрафы) за нарушение законодательства о налогах и сборах,пердусмотренные статьями 116,117,118,пунктами1и2 статьи 120, статьями 125,126,128,129,129.1,132,133,134,135,135.1 НК РФ, а также штрафы, взыскание которых осуществляется на основании ранее действовавшей статьи 117 НК РФ</t>
  </si>
  <si>
    <t>Денежнын взыскания (штрафы) за нарушение законодательства Российской Федерацтт о недрах, об осово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</si>
  <si>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000 1 11 05075 05 0000 120</t>
  </si>
  <si>
    <t>000 1 11 07000 00 0000 120</t>
  </si>
  <si>
    <t>Платежи от государственных и муниципальных унитарных предприятий</t>
  </si>
  <si>
    <t>000 116 51030 02 0000 140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</si>
  <si>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</si>
  <si>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</si>
  <si>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</si>
  <si>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</si>
  <si>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</si>
  <si>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</si>
  <si>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</si>
  <si>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</si>
  <si>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</si>
  <si>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</si>
  <si>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</si>
  <si>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</si>
  <si>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</si>
  <si>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000 1 01 02000 01 0000 110</t>
  </si>
  <si>
    <t>ПЛАТЕЖИ ПРИ ПОЛЬЗОВАНИИ ПРИРОДНЫМИ РЕСУРСАМИ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</si>
  <si>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</si>
  <si>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</si>
  <si>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</si>
  <si>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</si>
  <si>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муниципальных районов на выравнивание бюджетной обеспеченности</t>
  </si>
  <si>
    <t>000 1 16 03030 01 0000 140</t>
  </si>
  <si>
    <t>Денежные взыскания (штрафы) за административные правонарушения в области налогов и сборов, предусмлтренные Кодексом Российской Федерации од административных правонарушениях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</si>
  <si>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</si>
  <si>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</si>
  <si>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</si>
  <si>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Субсидии бюджетам бюджетной системы Российской Федерации</t>
  </si>
  <si>
    <t xml:space="preserve">Приложение </t>
  </si>
  <si>
    <t>000 1 05 04000 02 0000 110</t>
  </si>
  <si>
    <r>
      <t xml:space="preserve">  </t>
    </r>
    <r>
      <rPr>
        <b/>
        <sz val="10"/>
        <color indexed="8"/>
        <rFont val="Times New Roman"/>
        <family val="1"/>
      </rPr>
      <t xml:space="preserve">  000 1 05 00000 00 0000 000</t>
    </r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</si>
  <si>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</si>
  <si>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</si>
  <si>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</si>
  <si>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Иные межбюджетные трансферты</t>
  </si>
  <si>
    <t>Прочие межбюджетные рансферты, передаваемые бюджетам муниципальных районов</t>
  </si>
  <si>
    <t>Субсидия бюджетам муниципальных районов на поддержку отрасли культуры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</si>
  <si>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</si>
  <si>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</si>
  <si>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</si>
  <si>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</si>
  <si>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</si>
  <si>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Утверждено</t>
  </si>
  <si>
    <t>Кассовое исполнение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</si>
  <si>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</si>
  <si>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</si>
  <si>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</si>
  <si>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000 1 16 35000 00 0000 140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</si>
  <si>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</si>
  <si>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</si>
  <si>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</si>
  <si>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</si>
  <si>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собственности на которые не разграничена</t>
  </si>
  <si>
    <t>000 1 13 02995 05 0000 130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</si>
  <si>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</si>
  <si>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</si>
  <si>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000 1 13 02995 00 0000 130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</si>
  <si>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</si>
  <si>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</si>
  <si>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собственности на которые не разграничена и которые расположены в границпах сельских поселений и межселенных территорий муниципальных районов</t>
  </si>
  <si>
    <t>000 1 14 06313 05 0000 430</t>
  </si>
  <si>
    <t>000 1 14 02052 05 0000 410</t>
  </si>
  <si>
    <t>Доходы от реализации иного иущества,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</si>
  <si>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000 1 12 01041 01 0000 120</t>
  </si>
  <si>
    <t xml:space="preserve">Плата за размещение отходов производства 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</si>
  <si>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</si>
  <si>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</si>
  <si>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</si>
  <si>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</si>
  <si>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</si>
  <si>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поступления от использования имущества и прав, находящихся в государственной и муниципальной собственности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</si>
  <si>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</si>
  <si>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Субвенции бюджетам муниципальных районов на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</si>
  <si>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 Думы Весьегонского муниципального округа</t>
  </si>
  <si>
    <t xml:space="preserve">Прогнозируемые доходы местного бюджета по группам,подгуппам, статьям, подстатьям и элементам доходов классификации доходов бюджетов Российской Федерации за 2019 год 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</si>
  <si>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</si>
  <si>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</si>
  <si>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000 2 02 20216 05 0000 150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</si>
  <si>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</si>
  <si>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000 2 02 19999 05 0000 150</t>
  </si>
  <si>
    <t>Прочие дотации бюджетам муниципальных районов</t>
  </si>
  <si>
    <t>000 2 02 10000 00 0000 150</t>
  </si>
  <si>
    <t>000 2 02 15001 05 0000 150</t>
  </si>
  <si>
    <t>000 2 02 15002 05 0000 150</t>
  </si>
  <si>
    <t>000 2 02 20000 00 0000 150</t>
  </si>
  <si>
    <t>000 2 02 25519 05 0000 150</t>
  </si>
  <si>
    <t>000 2 02 25467 05 0000 150</t>
  </si>
  <si>
    <t>000 2 02 29999 05 0000 150</t>
  </si>
  <si>
    <t>000 2 02 30000 00 0000 150</t>
  </si>
  <si>
    <t>000 2 02 35930 05 0000 150</t>
  </si>
  <si>
    <t>000 2 02 35120 05 0000 150</t>
  </si>
  <si>
    <t>000 2 02 30029 05 0000 150</t>
  </si>
  <si>
    <t>000 2 02 39999 05 0000 150</t>
  </si>
  <si>
    <t>000 2 02 40000 00 0000 150</t>
  </si>
  <si>
    <t>000 2 02 49999 05 0000 150</t>
  </si>
  <si>
    <t>000 2 19 05000 05 0000 150</t>
  </si>
  <si>
    <t>000 1 17 01050 05 0000 180</t>
  </si>
  <si>
    <t>Невыясненные поступления, зачисляемые в бюджеты муниципальных районов</t>
  </si>
  <si>
    <t>000 1 16 280000 01 0000 140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</si>
  <si>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</si>
  <si>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000 1 14 13050 05 0000 410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</si>
  <si>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</si>
  <si>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000 1 14 13000 00 0000 410</t>
  </si>
  <si>
    <t>Доходы от приватизации имущества, находящегося в государственной и муниципальной собственности</t>
  </si>
  <si>
    <t>000 1 14 06313 13 0000 430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</si>
  <si>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собственности на которые не разграничена и которые расположены в границпах городских поселений </t>
  </si>
  <si>
    <t>000 1 14 06025 05 0000 430</t>
  </si>
  <si>
    <t>000 1 12 01042 01 0000 120</t>
  </si>
  <si>
    <t>Плата за размещение твердых коммунальных отходов</t>
  </si>
  <si>
    <t>000 1 05 03020 01 0000 110</t>
  </si>
  <si>
    <t>Единый сельскохозяйственный налог (за налоговые периоды, истекшие до 1 января 2011 года)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</si>
  <si>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</si>
  <si>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признанными контролирующими лицами этой компании</t>
  </si>
  <si>
    <t>000 1 03 02231 01 0000 110</t>
  </si>
  <si>
    <t>000 1 03 02241 01 0000 110</t>
  </si>
  <si>
    <t>000 1 03 02251 01 0000 110</t>
  </si>
  <si>
    <t>000 1 03 02261 01 0000 110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</si>
  <si>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</si>
  <si>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</si>
  <si>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</si>
  <si>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</si>
  <si>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                   03.06.2020 № 111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</si>
</sst>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.0"/>
  </numFmts>
  <fonts count="5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4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right" vertical="justify"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0" fillId="0" borderId="0" xfId="0" applyAlignment="1">
      <alignment vertical="justify"/>
    </xf>
    <xf numFmtId="0" fontId="1" fillId="0" borderId="11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justify" wrapText="1"/>
    </xf>
    <xf numFmtId="0" fontId="2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4" fontId="8" fillId="0" borderId="13" xfId="0" applyNumberFormat="1" applyFont="1" applyBorder="1" applyAlignment="1">
      <alignment vertical="top" wrapText="1"/>
    </xf>
    <xf numFmtId="4" fontId="12" fillId="0" borderId="13" xfId="0" applyNumberFormat="1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4" fontId="14" fillId="0" borderId="13" xfId="0" applyNumberFormat="1" applyFont="1" applyBorder="1" applyAlignment="1">
      <alignment vertical="top" wrapText="1"/>
    </xf>
    <xf numFmtId="4" fontId="12" fillId="0" borderId="13" xfId="0" applyNumberFormat="1" applyFont="1" applyBorder="1" applyAlignment="1" applyProtection="1">
      <alignment vertical="top" wrapText="1"/>
      <protection/>
    </xf>
    <xf numFmtId="4" fontId="8" fillId="0" borderId="13" xfId="0" applyNumberFormat="1" applyFont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14" fillId="0" borderId="14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right" wrapText="1"/>
    </xf>
    <xf numFmtId="49" fontId="3" fillId="0" borderId="13" xfId="0" applyNumberFormat="1" applyFont="1" applyBorder="1" applyAlignment="1">
      <alignment horizontal="right" wrapText="1"/>
    </xf>
    <xf numFmtId="4" fontId="8" fillId="0" borderId="13" xfId="0" applyNumberFormat="1" applyFont="1" applyBorder="1" applyAlignment="1">
      <alignment horizontal="right" vertical="top"/>
    </xf>
    <xf numFmtId="4" fontId="13" fillId="0" borderId="13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4" fontId="14" fillId="0" borderId="0" xfId="0" applyNumberFormat="1" applyFont="1" applyFill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70" fontId="2" fillId="0" borderId="12" xfId="44" applyFont="1" applyBorder="1" applyAlignment="1">
      <alignment horizontal="left" vertical="top" wrapText="1"/>
    </xf>
    <xf numFmtId="170" fontId="2" fillId="0" borderId="15" xfId="44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justify" wrapText="1"/>
    </xf>
    <xf numFmtId="0" fontId="1" fillId="0" borderId="16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tabSelected="1" zoomScalePageLayoutView="0" workbookViewId="0" topLeftCell="A1">
      <selection activeCell="A13" sqref="A13:E13"/>
    </sheetView>
  </sheetViews>
  <sheetFormatPr defaultColWidth="9.00390625" defaultRowHeight="12.75"/>
  <cols>
    <col min="1" max="1" width="26.125" style="0" customWidth="1"/>
    <col min="2" max="2" width="50.125" style="0" customWidth="1"/>
    <col min="3" max="3" width="32.375" style="0" customWidth="1"/>
    <col min="4" max="4" width="18.00390625" style="0" customWidth="1"/>
    <col min="5" max="5" width="19.50390625" style="0" customWidth="1"/>
    <col min="6" max="6" width="10.625" style="0" bestFit="1" customWidth="1"/>
  </cols>
  <sheetData>
    <row r="1" spans="3:5" ht="12.75">
      <c r="C1" s="110" t="s">
        <v>133</v>
      </c>
      <c r="D1" s="110"/>
      <c r="E1" s="110"/>
    </row>
    <row r="2" spans="3:5" ht="12.75">
      <c r="C2" s="111" t="s">
        <v>178</v>
      </c>
      <c r="D2" s="111"/>
      <c r="E2" s="111"/>
    </row>
    <row r="3" spans="3:5" ht="12.75">
      <c r="C3" s="110" t="s">
        <v>226</v>
      </c>
      <c r="D3" s="110"/>
      <c r="E3" s="110"/>
    </row>
    <row r="5" ht="0.75" customHeight="1"/>
    <row r="6" spans="3:5" ht="12.75" hidden="1">
      <c r="C6" s="110"/>
      <c r="D6" s="110"/>
      <c r="E6" s="110"/>
    </row>
    <row r="7" spans="3:5" ht="12.75" customHeight="1" hidden="1">
      <c r="C7" s="111"/>
      <c r="D7" s="111"/>
      <c r="E7" s="111"/>
    </row>
    <row r="8" spans="3:5" ht="12.75" hidden="1">
      <c r="C8" s="110"/>
      <c r="D8" s="110"/>
      <c r="E8" s="110"/>
    </row>
    <row r="9" spans="3:5" ht="12.75" hidden="1">
      <c r="C9" s="110"/>
      <c r="D9" s="110"/>
      <c r="E9" s="110"/>
    </row>
    <row r="10" spans="3:5" ht="12.75" hidden="1">
      <c r="C10" s="110"/>
      <c r="D10" s="110"/>
      <c r="E10" s="110"/>
    </row>
    <row r="11" spans="3:5" ht="12.75" customHeight="1" hidden="1">
      <c r="C11" s="111"/>
      <c r="D11" s="111"/>
      <c r="E11" s="111"/>
    </row>
    <row r="12" spans="3:4" ht="12.75" customHeight="1" hidden="1">
      <c r="C12" s="116"/>
      <c r="D12" s="116"/>
    </row>
    <row r="13" spans="1:7" ht="52.5" customHeight="1">
      <c r="A13" s="117" t="s">
        <v>179</v>
      </c>
      <c r="B13" s="117"/>
      <c r="C13" s="117"/>
      <c r="D13" s="117"/>
      <c r="E13" s="117"/>
      <c r="G13" s="43"/>
    </row>
    <row r="14" spans="1:5" ht="12.75" customHeight="1">
      <c r="A14" s="122" t="s">
        <v>0</v>
      </c>
      <c r="B14" s="112" t="s">
        <v>46</v>
      </c>
      <c r="C14" s="113"/>
      <c r="D14" s="118" t="s">
        <v>47</v>
      </c>
      <c r="E14" s="119"/>
    </row>
    <row r="15" spans="1:5" ht="33" customHeight="1">
      <c r="A15" s="123"/>
      <c r="B15" s="114"/>
      <c r="C15" s="115"/>
      <c r="D15" s="120"/>
      <c r="E15" s="121"/>
    </row>
    <row r="16" spans="1:5" ht="33" customHeight="1">
      <c r="A16" s="29"/>
      <c r="B16" s="108"/>
      <c r="C16" s="109"/>
      <c r="D16" s="44" t="s">
        <v>147</v>
      </c>
      <c r="E16" s="44" t="s">
        <v>148</v>
      </c>
    </row>
    <row r="17" spans="1:5" ht="30.75" customHeight="1">
      <c r="A17" s="5" t="s">
        <v>13</v>
      </c>
      <c r="B17" s="95" t="s">
        <v>48</v>
      </c>
      <c r="C17" s="96"/>
      <c r="D17" s="30">
        <f>D105</f>
        <v>91900921</v>
      </c>
      <c r="E17" s="30">
        <f>E105</f>
        <v>98283884.24000002</v>
      </c>
    </row>
    <row r="18" spans="1:5" ht="13.5">
      <c r="A18" s="5" t="s">
        <v>49</v>
      </c>
      <c r="B18" s="95" t="s">
        <v>50</v>
      </c>
      <c r="C18" s="96"/>
      <c r="D18" s="30">
        <f>D19</f>
        <v>73081740</v>
      </c>
      <c r="E18" s="30">
        <f>E19</f>
        <v>79416959.62</v>
      </c>
    </row>
    <row r="19" spans="1:5" ht="17.25" customHeight="1">
      <c r="A19" s="17" t="s">
        <v>120</v>
      </c>
      <c r="B19" s="102" t="s">
        <v>1</v>
      </c>
      <c r="C19" s="103"/>
      <c r="D19" s="31">
        <f>D21+D22+D23+D20</f>
        <v>73081740</v>
      </c>
      <c r="E19" s="31">
        <f>E21+E22+E23+E20+E24</f>
        <v>79416959.62</v>
      </c>
    </row>
    <row r="20" spans="1:5" ht="41.25" customHeight="1">
      <c r="A20" s="12" t="s">
        <v>51</v>
      </c>
      <c r="B20" s="81" t="s">
        <v>68</v>
      </c>
      <c r="C20" s="97"/>
      <c r="D20" s="32">
        <v>71318880</v>
      </c>
      <c r="E20" s="36">
        <v>78345620.26</v>
      </c>
    </row>
    <row r="21" spans="1:5" ht="66.75" customHeight="1">
      <c r="A21" s="12" t="s">
        <v>69</v>
      </c>
      <c r="B21" s="99" t="s">
        <v>70</v>
      </c>
      <c r="C21" s="100"/>
      <c r="D21" s="33">
        <v>517660</v>
      </c>
      <c r="E21" s="36">
        <v>356002.25</v>
      </c>
    </row>
    <row r="22" spans="1:5" ht="27" customHeight="1">
      <c r="A22" s="12" t="s">
        <v>52</v>
      </c>
      <c r="B22" s="99" t="s">
        <v>71</v>
      </c>
      <c r="C22" s="100"/>
      <c r="D22" s="33">
        <v>1073200</v>
      </c>
      <c r="E22" s="36">
        <v>586170.76</v>
      </c>
    </row>
    <row r="23" spans="1:5" ht="57" customHeight="1">
      <c r="A23" s="12" t="s">
        <v>60</v>
      </c>
      <c r="B23" s="99" t="s">
        <v>72</v>
      </c>
      <c r="C23" s="100"/>
      <c r="D23" s="33">
        <v>172000</v>
      </c>
      <c r="E23" s="36">
        <v>129013.1</v>
      </c>
    </row>
    <row r="24" spans="1:5" ht="29.25" customHeight="1">
      <c r="A24" s="12" t="s">
        <v>216</v>
      </c>
      <c r="B24" s="46" t="s">
        <v>217</v>
      </c>
      <c r="C24" s="47"/>
      <c r="D24" s="33">
        <v>0</v>
      </c>
      <c r="E24" s="36">
        <v>153.25</v>
      </c>
    </row>
    <row r="25" spans="1:5" ht="26.25" customHeight="1">
      <c r="A25" s="22" t="s">
        <v>108</v>
      </c>
      <c r="B25" s="102" t="s">
        <v>109</v>
      </c>
      <c r="C25" s="104"/>
      <c r="D25" s="31">
        <f>D26</f>
        <v>3900935</v>
      </c>
      <c r="E25" s="31">
        <f>E26</f>
        <v>4358794.99</v>
      </c>
    </row>
    <row r="26" spans="1:5" ht="15" customHeight="1">
      <c r="A26" s="22" t="s">
        <v>110</v>
      </c>
      <c r="B26" s="102" t="s">
        <v>111</v>
      </c>
      <c r="C26" s="104"/>
      <c r="D26" s="31">
        <f>D27+D29+D31+D33</f>
        <v>3900935</v>
      </c>
      <c r="E26" s="31">
        <f>E27+E29+E31+E33</f>
        <v>4358794.99</v>
      </c>
    </row>
    <row r="27" spans="1:5" ht="40.5" customHeight="1">
      <c r="A27" s="12" t="s">
        <v>112</v>
      </c>
      <c r="B27" s="99" t="s">
        <v>113</v>
      </c>
      <c r="C27" s="105"/>
      <c r="D27" s="33">
        <v>1414581</v>
      </c>
      <c r="E27" s="33">
        <v>1984050.07</v>
      </c>
    </row>
    <row r="28" spans="1:5" ht="62.25" customHeight="1">
      <c r="A28" s="12" t="s">
        <v>218</v>
      </c>
      <c r="B28" s="106" t="s">
        <v>222</v>
      </c>
      <c r="C28" s="107"/>
      <c r="D28" s="33">
        <v>1414581</v>
      </c>
      <c r="E28" s="33">
        <v>1984050.07</v>
      </c>
    </row>
    <row r="29" spans="1:5" ht="54" customHeight="1">
      <c r="A29" s="12" t="s">
        <v>114</v>
      </c>
      <c r="B29" s="99" t="s">
        <v>115</v>
      </c>
      <c r="C29" s="105"/>
      <c r="D29" s="33">
        <v>9911</v>
      </c>
      <c r="E29" s="33">
        <v>14583.3</v>
      </c>
    </row>
    <row r="30" spans="1:5" ht="66" customHeight="1">
      <c r="A30" s="12" t="s">
        <v>219</v>
      </c>
      <c r="B30" s="46" t="s">
        <v>223</v>
      </c>
      <c r="C30" s="47"/>
      <c r="D30" s="33">
        <v>9911</v>
      </c>
      <c r="E30" s="33">
        <v>14583.3</v>
      </c>
    </row>
    <row r="31" spans="1:5" ht="40.5" customHeight="1">
      <c r="A31" s="12" t="s">
        <v>116</v>
      </c>
      <c r="B31" s="99" t="s">
        <v>117</v>
      </c>
      <c r="C31" s="105"/>
      <c r="D31" s="33">
        <v>2739487</v>
      </c>
      <c r="E31" s="33">
        <v>2650697.62</v>
      </c>
    </row>
    <row r="32" spans="1:5" ht="66" customHeight="1">
      <c r="A32" s="12" t="s">
        <v>220</v>
      </c>
      <c r="B32" s="46" t="s">
        <v>224</v>
      </c>
      <c r="C32" s="47"/>
      <c r="D32" s="33">
        <v>2739487</v>
      </c>
      <c r="E32" s="33">
        <v>2650697.62</v>
      </c>
    </row>
    <row r="33" spans="1:6" ht="39" customHeight="1">
      <c r="A33" s="12" t="s">
        <v>118</v>
      </c>
      <c r="B33" s="99" t="s">
        <v>119</v>
      </c>
      <c r="C33" s="105"/>
      <c r="D33" s="33">
        <v>-263044</v>
      </c>
      <c r="E33" s="33">
        <v>-290536</v>
      </c>
      <c r="F33" s="37"/>
    </row>
    <row r="34" spans="1:6" ht="64.5" customHeight="1">
      <c r="A34" s="12" t="s">
        <v>221</v>
      </c>
      <c r="B34" s="46" t="s">
        <v>225</v>
      </c>
      <c r="C34" s="47"/>
      <c r="D34" s="33">
        <v>-263044</v>
      </c>
      <c r="E34" s="33">
        <v>-290536</v>
      </c>
      <c r="F34" s="45"/>
    </row>
    <row r="35" spans="1:5" ht="15" customHeight="1">
      <c r="A35" s="24" t="s">
        <v>135</v>
      </c>
      <c r="B35" s="64" t="s">
        <v>2</v>
      </c>
      <c r="C35" s="64"/>
      <c r="D35" s="31">
        <f>D36+D39+D42</f>
        <v>6154100</v>
      </c>
      <c r="E35" s="31">
        <f>E36+E39+E42</f>
        <v>5442430.13</v>
      </c>
    </row>
    <row r="36" spans="1:5" ht="15" customHeight="1">
      <c r="A36" s="19" t="s">
        <v>73</v>
      </c>
      <c r="B36" s="64" t="s">
        <v>3</v>
      </c>
      <c r="C36" s="64"/>
      <c r="D36" s="31">
        <f>D37</f>
        <v>5956000</v>
      </c>
      <c r="E36" s="31">
        <f>E37+E38</f>
        <v>5335078.37</v>
      </c>
    </row>
    <row r="37" spans="1:5" ht="13.5" customHeight="1">
      <c r="A37" s="24" t="s">
        <v>74</v>
      </c>
      <c r="B37" s="65" t="s">
        <v>3</v>
      </c>
      <c r="C37" s="65"/>
      <c r="D37" s="33">
        <v>5956000</v>
      </c>
      <c r="E37" s="36">
        <v>5334004.69</v>
      </c>
    </row>
    <row r="38" spans="1:5" ht="25.5" customHeight="1">
      <c r="A38" s="2" t="s">
        <v>162</v>
      </c>
      <c r="B38" s="52" t="s">
        <v>163</v>
      </c>
      <c r="C38" s="53"/>
      <c r="D38" s="33"/>
      <c r="E38" s="36">
        <v>1073.68</v>
      </c>
    </row>
    <row r="39" spans="1:5" ht="15.75" customHeight="1">
      <c r="A39" s="19" t="s">
        <v>53</v>
      </c>
      <c r="B39" s="64" t="s">
        <v>7</v>
      </c>
      <c r="C39" s="64"/>
      <c r="D39" s="31">
        <f>D40</f>
        <v>121100</v>
      </c>
      <c r="E39" s="31">
        <f>E40+E41</f>
        <v>101279.76000000001</v>
      </c>
    </row>
    <row r="40" spans="1:5" ht="15.75" customHeight="1">
      <c r="A40" s="24" t="s">
        <v>75</v>
      </c>
      <c r="B40" s="57" t="s">
        <v>7</v>
      </c>
      <c r="C40" s="57"/>
      <c r="D40" s="32">
        <v>121100</v>
      </c>
      <c r="E40" s="36">
        <v>101265.55</v>
      </c>
    </row>
    <row r="41" spans="1:5" ht="15.75" customHeight="1">
      <c r="A41" s="24" t="s">
        <v>214</v>
      </c>
      <c r="B41" s="57" t="s">
        <v>215</v>
      </c>
      <c r="C41" s="57"/>
      <c r="D41" s="33"/>
      <c r="E41" s="36">
        <v>14.21</v>
      </c>
    </row>
    <row r="42" spans="1:5" ht="15.75" customHeight="1">
      <c r="A42" s="39" t="s">
        <v>134</v>
      </c>
      <c r="B42" s="63" t="s">
        <v>136</v>
      </c>
      <c r="C42" s="101"/>
      <c r="D42" s="31">
        <v>77000</v>
      </c>
      <c r="E42" s="35">
        <v>6072</v>
      </c>
    </row>
    <row r="43" spans="1:5" ht="30" customHeight="1">
      <c r="A43" s="38" t="s">
        <v>137</v>
      </c>
      <c r="B43" s="56" t="s">
        <v>138</v>
      </c>
      <c r="C43" s="60"/>
      <c r="D43" s="33">
        <v>77000</v>
      </c>
      <c r="E43" s="36">
        <v>6072</v>
      </c>
    </row>
    <row r="44" spans="1:5" ht="15.75" customHeight="1">
      <c r="A44" s="25" t="s">
        <v>11</v>
      </c>
      <c r="B44" s="103" t="s">
        <v>12</v>
      </c>
      <c r="C44" s="103"/>
      <c r="D44" s="31">
        <f>D45</f>
        <v>1067000</v>
      </c>
      <c r="E44" s="31">
        <f>E45</f>
        <v>832857.29</v>
      </c>
    </row>
    <row r="45" spans="1:5" ht="27" customHeight="1">
      <c r="A45" s="25" t="s">
        <v>54</v>
      </c>
      <c r="B45" s="98" t="s">
        <v>14</v>
      </c>
      <c r="C45" s="98"/>
      <c r="D45" s="33">
        <v>1067000</v>
      </c>
      <c r="E45" s="36">
        <v>832857.29</v>
      </c>
    </row>
    <row r="46" spans="1:5" ht="24" customHeight="1">
      <c r="A46" s="26" t="s">
        <v>15</v>
      </c>
      <c r="B46" s="88" t="s">
        <v>55</v>
      </c>
      <c r="C46" s="88"/>
      <c r="D46" s="34">
        <f>D47+D59+D60</f>
        <v>3723700</v>
      </c>
      <c r="E46" s="34">
        <f>E47+E59+E60</f>
        <v>4216446.9</v>
      </c>
    </row>
    <row r="47" spans="1:5" ht="51.75" customHeight="1">
      <c r="A47" s="27" t="s">
        <v>16</v>
      </c>
      <c r="B47" s="67" t="s">
        <v>76</v>
      </c>
      <c r="C47" s="67"/>
      <c r="D47" s="32">
        <f>D48+D51+D53+D55</f>
        <v>3663200</v>
      </c>
      <c r="E47" s="32">
        <f>E48+E51+E53+E55</f>
        <v>4162506.77</v>
      </c>
    </row>
    <row r="48" spans="1:5" ht="41.25" customHeight="1">
      <c r="A48" s="28" t="s">
        <v>77</v>
      </c>
      <c r="B48" s="90" t="s">
        <v>17</v>
      </c>
      <c r="C48" s="90"/>
      <c r="D48" s="32">
        <f>D49+D50</f>
        <v>2025600</v>
      </c>
      <c r="E48" s="32">
        <f>E49+E50</f>
        <v>2884736.15</v>
      </c>
    </row>
    <row r="49" spans="1:5" ht="51.75" customHeight="1">
      <c r="A49" s="4" t="s">
        <v>144</v>
      </c>
      <c r="B49" s="89" t="s">
        <v>145</v>
      </c>
      <c r="C49" s="90"/>
      <c r="D49" s="32">
        <v>1395700</v>
      </c>
      <c r="E49" s="36">
        <v>2218374.13</v>
      </c>
    </row>
    <row r="50" spans="1:5" ht="42.75" customHeight="1">
      <c r="A50" s="4" t="s">
        <v>122</v>
      </c>
      <c r="B50" s="89" t="s">
        <v>146</v>
      </c>
      <c r="C50" s="90"/>
      <c r="D50" s="32">
        <v>629900</v>
      </c>
      <c r="E50" s="36">
        <v>666362.02</v>
      </c>
    </row>
    <row r="51" spans="1:5" ht="55.5" customHeight="1">
      <c r="A51" s="4" t="s">
        <v>33</v>
      </c>
      <c r="B51" s="89" t="s">
        <v>78</v>
      </c>
      <c r="C51" s="90"/>
      <c r="D51" s="32">
        <f>D52</f>
        <v>695600</v>
      </c>
      <c r="E51" s="32">
        <f>E52</f>
        <v>347729</v>
      </c>
    </row>
    <row r="52" spans="1:5" ht="41.25" customHeight="1">
      <c r="A52" s="4" t="s">
        <v>32</v>
      </c>
      <c r="B52" s="89" t="s">
        <v>79</v>
      </c>
      <c r="C52" s="90"/>
      <c r="D52" s="32">
        <v>695600</v>
      </c>
      <c r="E52" s="36">
        <v>347729</v>
      </c>
    </row>
    <row r="53" spans="1:5" ht="51" customHeight="1">
      <c r="A53" s="4" t="s">
        <v>18</v>
      </c>
      <c r="B53" s="89" t="s">
        <v>80</v>
      </c>
      <c r="C53" s="90"/>
      <c r="D53" s="32">
        <f>D54</f>
        <v>145700</v>
      </c>
      <c r="E53" s="32">
        <f>E54</f>
        <v>131968.29</v>
      </c>
    </row>
    <row r="54" spans="1:5" ht="39" customHeight="1">
      <c r="A54" s="4" t="s">
        <v>19</v>
      </c>
      <c r="B54" s="89" t="s">
        <v>34</v>
      </c>
      <c r="C54" s="90"/>
      <c r="D54" s="32">
        <v>145700</v>
      </c>
      <c r="E54" s="36">
        <v>131968.29</v>
      </c>
    </row>
    <row r="55" spans="1:5" ht="26.25" customHeight="1">
      <c r="A55" s="4" t="s">
        <v>96</v>
      </c>
      <c r="B55" s="89" t="s">
        <v>93</v>
      </c>
      <c r="C55" s="90"/>
      <c r="D55" s="32">
        <f>D56</f>
        <v>796300</v>
      </c>
      <c r="E55" s="32">
        <f>E56</f>
        <v>798073.33</v>
      </c>
    </row>
    <row r="56" spans="1:5" ht="24.75" customHeight="1">
      <c r="A56" s="4" t="s">
        <v>103</v>
      </c>
      <c r="B56" s="89" t="s">
        <v>94</v>
      </c>
      <c r="C56" s="90"/>
      <c r="D56" s="32">
        <v>796300</v>
      </c>
      <c r="E56" s="36">
        <v>798073.33</v>
      </c>
    </row>
    <row r="57" spans="1:5" ht="18" customHeight="1">
      <c r="A57" s="4" t="s">
        <v>104</v>
      </c>
      <c r="B57" s="89" t="s">
        <v>105</v>
      </c>
      <c r="C57" s="90"/>
      <c r="D57" s="32">
        <f>D59</f>
        <v>2000</v>
      </c>
      <c r="E57" s="32">
        <f>E59</f>
        <v>23984.96</v>
      </c>
    </row>
    <row r="58" spans="1:5" ht="24.75" customHeight="1">
      <c r="A58" s="4" t="s">
        <v>95</v>
      </c>
      <c r="B58" s="89" t="s">
        <v>97</v>
      </c>
      <c r="C58" s="90"/>
      <c r="D58" s="32">
        <f>D59</f>
        <v>2000</v>
      </c>
      <c r="E58" s="32">
        <f>E59</f>
        <v>23984.96</v>
      </c>
    </row>
    <row r="59" spans="1:5" ht="30" customHeight="1">
      <c r="A59" s="4" t="s">
        <v>61</v>
      </c>
      <c r="B59" s="89" t="s">
        <v>81</v>
      </c>
      <c r="C59" s="90"/>
      <c r="D59" s="32">
        <v>2000</v>
      </c>
      <c r="E59" s="36">
        <v>23984.96</v>
      </c>
    </row>
    <row r="60" spans="1:5" ht="30" customHeight="1">
      <c r="A60" s="4" t="s">
        <v>174</v>
      </c>
      <c r="B60" s="58" t="s">
        <v>175</v>
      </c>
      <c r="C60" s="59"/>
      <c r="D60" s="32">
        <v>58500</v>
      </c>
      <c r="E60" s="36">
        <v>29955.17</v>
      </c>
    </row>
    <row r="61" spans="1:5" ht="52.5" customHeight="1">
      <c r="A61" s="4" t="s">
        <v>172</v>
      </c>
      <c r="B61" s="58" t="s">
        <v>173</v>
      </c>
      <c r="C61" s="59"/>
      <c r="D61" s="32">
        <v>58500</v>
      </c>
      <c r="E61" s="36">
        <v>29955.17</v>
      </c>
    </row>
    <row r="62" spans="1:5" ht="42" customHeight="1">
      <c r="A62" s="4" t="s">
        <v>170</v>
      </c>
      <c r="B62" s="58" t="s">
        <v>171</v>
      </c>
      <c r="C62" s="59"/>
      <c r="D62" s="32">
        <v>58500</v>
      </c>
      <c r="E62" s="36">
        <v>29955.17</v>
      </c>
    </row>
    <row r="63" spans="1:5" ht="17.25" customHeight="1">
      <c r="A63" s="13" t="s">
        <v>20</v>
      </c>
      <c r="B63" s="63" t="s">
        <v>121</v>
      </c>
      <c r="C63" s="64"/>
      <c r="D63" s="31">
        <f>D64</f>
        <v>106200</v>
      </c>
      <c r="E63" s="31">
        <f>E64</f>
        <v>32635.73</v>
      </c>
    </row>
    <row r="64" spans="1:5" ht="13.5">
      <c r="A64" s="14" t="s">
        <v>21</v>
      </c>
      <c r="B64" s="56" t="s">
        <v>4</v>
      </c>
      <c r="C64" s="57"/>
      <c r="D64" s="33">
        <f>D65+D66+D67</f>
        <v>106200</v>
      </c>
      <c r="E64" s="33">
        <f>E65+E66+E67</f>
        <v>32635.73</v>
      </c>
    </row>
    <row r="65" spans="1:5" ht="13.5">
      <c r="A65" s="14" t="s">
        <v>87</v>
      </c>
      <c r="B65" s="56" t="s">
        <v>90</v>
      </c>
      <c r="C65" s="57"/>
      <c r="D65" s="33">
        <v>29200</v>
      </c>
      <c r="E65" s="36">
        <v>14177.91</v>
      </c>
    </row>
    <row r="66" spans="1:5" ht="15" customHeight="1">
      <c r="A66" s="14" t="s">
        <v>88</v>
      </c>
      <c r="B66" s="56" t="s">
        <v>91</v>
      </c>
      <c r="C66" s="57"/>
      <c r="D66" s="33">
        <v>21100</v>
      </c>
      <c r="E66" s="36">
        <v>-15137.43</v>
      </c>
    </row>
    <row r="67" spans="1:5" ht="17.25" customHeight="1">
      <c r="A67" s="14" t="s">
        <v>89</v>
      </c>
      <c r="B67" s="56" t="s">
        <v>92</v>
      </c>
      <c r="C67" s="57"/>
      <c r="D67" s="33">
        <f>D68+D69</f>
        <v>55900</v>
      </c>
      <c r="E67" s="33">
        <f>E68+E69</f>
        <v>33595.25</v>
      </c>
    </row>
    <row r="68" spans="1:5" ht="17.25" customHeight="1">
      <c r="A68" s="14" t="s">
        <v>168</v>
      </c>
      <c r="B68" s="56" t="s">
        <v>169</v>
      </c>
      <c r="C68" s="57"/>
      <c r="D68" s="33">
        <v>21300</v>
      </c>
      <c r="E68" s="36">
        <v>32997.77</v>
      </c>
    </row>
    <row r="69" spans="1:5" ht="17.25" customHeight="1">
      <c r="A69" s="14" t="s">
        <v>212</v>
      </c>
      <c r="B69" s="61" t="s">
        <v>213</v>
      </c>
      <c r="C69" s="62"/>
      <c r="D69" s="33">
        <v>34600</v>
      </c>
      <c r="E69" s="36">
        <v>597.48</v>
      </c>
    </row>
    <row r="70" spans="1:5" ht="27.75" customHeight="1">
      <c r="A70" s="13" t="s">
        <v>22</v>
      </c>
      <c r="B70" s="63" t="s">
        <v>82</v>
      </c>
      <c r="C70" s="64"/>
      <c r="D70" s="31">
        <f>D71</f>
        <v>860146</v>
      </c>
      <c r="E70" s="31">
        <f>E71+E73</f>
        <v>933570.3999999999</v>
      </c>
    </row>
    <row r="71" spans="1:5" ht="14.25" customHeight="1">
      <c r="A71" s="14" t="s">
        <v>62</v>
      </c>
      <c r="B71" s="56" t="s">
        <v>63</v>
      </c>
      <c r="C71" s="57"/>
      <c r="D71" s="33">
        <f>D72</f>
        <v>860146</v>
      </c>
      <c r="E71" s="33">
        <f>E72</f>
        <v>932681.94</v>
      </c>
    </row>
    <row r="72" spans="1:5" ht="24.75" customHeight="1">
      <c r="A72" s="14" t="s">
        <v>64</v>
      </c>
      <c r="B72" s="56" t="s">
        <v>65</v>
      </c>
      <c r="C72" s="57"/>
      <c r="D72" s="33">
        <v>860146</v>
      </c>
      <c r="E72" s="36">
        <v>932681.94</v>
      </c>
    </row>
    <row r="73" spans="1:5" ht="24.75" customHeight="1">
      <c r="A73" s="14" t="s">
        <v>161</v>
      </c>
      <c r="B73" s="56" t="s">
        <v>160</v>
      </c>
      <c r="C73" s="60"/>
      <c r="D73" s="33"/>
      <c r="E73" s="36">
        <v>888.46</v>
      </c>
    </row>
    <row r="74" spans="1:5" ht="24.75" customHeight="1">
      <c r="A74" s="14" t="s">
        <v>158</v>
      </c>
      <c r="B74" s="56" t="s">
        <v>159</v>
      </c>
      <c r="C74" s="60"/>
      <c r="D74" s="33"/>
      <c r="E74" s="36">
        <v>888.46</v>
      </c>
    </row>
    <row r="75" spans="1:5" ht="18" customHeight="1">
      <c r="A75" s="19" t="s">
        <v>23</v>
      </c>
      <c r="B75" s="93" t="s">
        <v>56</v>
      </c>
      <c r="C75" s="63"/>
      <c r="D75" s="31">
        <f>D76+D79+D85+D88</f>
        <v>2735900</v>
      </c>
      <c r="E75" s="31">
        <f>E76+E79+E85+E88</f>
        <v>2482619.1799999997</v>
      </c>
    </row>
    <row r="76" spans="1:5" ht="42" customHeight="1">
      <c r="A76" s="14" t="s">
        <v>24</v>
      </c>
      <c r="B76" s="73" t="s">
        <v>83</v>
      </c>
      <c r="C76" s="66"/>
      <c r="D76" s="31">
        <f>D77</f>
        <v>0</v>
      </c>
      <c r="E76" s="31">
        <f>E77</f>
        <v>11000.08</v>
      </c>
    </row>
    <row r="77" spans="1:5" ht="55.5" customHeight="1">
      <c r="A77" s="14" t="s">
        <v>67</v>
      </c>
      <c r="B77" s="73" t="s">
        <v>66</v>
      </c>
      <c r="C77" s="66"/>
      <c r="D77" s="33">
        <v>0</v>
      </c>
      <c r="E77" s="33">
        <v>11000.08</v>
      </c>
    </row>
    <row r="78" spans="1:5" ht="50.25" customHeight="1">
      <c r="A78" s="14" t="s">
        <v>166</v>
      </c>
      <c r="B78" s="73" t="s">
        <v>167</v>
      </c>
      <c r="C78" s="66"/>
      <c r="D78" s="33">
        <v>0</v>
      </c>
      <c r="E78" s="33">
        <v>11000.08</v>
      </c>
    </row>
    <row r="79" spans="1:5" ht="30.75" customHeight="1">
      <c r="A79" s="14" t="s">
        <v>30</v>
      </c>
      <c r="B79" s="73" t="s">
        <v>84</v>
      </c>
      <c r="C79" s="66"/>
      <c r="D79" s="33">
        <f>D80+D84</f>
        <v>14900</v>
      </c>
      <c r="E79" s="33">
        <f>E80+E84</f>
        <v>338275.95999999996</v>
      </c>
    </row>
    <row r="80" spans="1:5" ht="13.5" customHeight="1">
      <c r="A80" s="14" t="s">
        <v>31</v>
      </c>
      <c r="B80" s="94" t="s">
        <v>25</v>
      </c>
      <c r="C80" s="48"/>
      <c r="D80" s="33">
        <f>D81+D82</f>
        <v>14900</v>
      </c>
      <c r="E80" s="33">
        <f>E81+E82</f>
        <v>328577.95999999996</v>
      </c>
    </row>
    <row r="81" spans="1:7" ht="41.25" customHeight="1">
      <c r="A81" s="2" t="s">
        <v>142</v>
      </c>
      <c r="B81" s="52" t="s">
        <v>143</v>
      </c>
      <c r="C81" s="65"/>
      <c r="D81" s="33">
        <v>7100</v>
      </c>
      <c r="E81" s="36">
        <v>216903.8</v>
      </c>
      <c r="G81" s="15"/>
    </row>
    <row r="82" spans="1:7" ht="29.25" customHeight="1">
      <c r="A82" s="2" t="s">
        <v>124</v>
      </c>
      <c r="B82" s="52" t="s">
        <v>123</v>
      </c>
      <c r="C82" s="65"/>
      <c r="D82" s="33">
        <v>7800</v>
      </c>
      <c r="E82" s="36">
        <v>111674.16</v>
      </c>
      <c r="G82" s="15"/>
    </row>
    <row r="83" spans="1:7" ht="29.25" customHeight="1">
      <c r="A83" s="2" t="s">
        <v>35</v>
      </c>
      <c r="B83" s="52" t="s">
        <v>85</v>
      </c>
      <c r="C83" s="65"/>
      <c r="D83" s="33">
        <f>D84</f>
        <v>0</v>
      </c>
      <c r="E83" s="33">
        <v>9698</v>
      </c>
      <c r="G83" s="15"/>
    </row>
    <row r="84" spans="1:7" ht="29.25" customHeight="1">
      <c r="A84" s="2" t="s">
        <v>211</v>
      </c>
      <c r="B84" s="52" t="s">
        <v>86</v>
      </c>
      <c r="C84" s="65"/>
      <c r="D84" s="33">
        <v>0</v>
      </c>
      <c r="E84" s="36">
        <v>9698</v>
      </c>
      <c r="G84" s="15"/>
    </row>
    <row r="85" spans="1:7" ht="39.75" customHeight="1">
      <c r="A85" s="2" t="s">
        <v>156</v>
      </c>
      <c r="B85" s="52" t="s">
        <v>157</v>
      </c>
      <c r="C85" s="53"/>
      <c r="D85" s="33">
        <v>0</v>
      </c>
      <c r="E85" s="36">
        <f>E86+E87</f>
        <v>879176.14</v>
      </c>
      <c r="G85" s="15"/>
    </row>
    <row r="86" spans="1:7" ht="51.75" customHeight="1">
      <c r="A86" s="2" t="s">
        <v>165</v>
      </c>
      <c r="B86" s="52" t="s">
        <v>164</v>
      </c>
      <c r="C86" s="53"/>
      <c r="D86" s="33">
        <v>0</v>
      </c>
      <c r="E86" s="36">
        <v>872687.74</v>
      </c>
      <c r="G86" s="15"/>
    </row>
    <row r="87" spans="1:7" ht="51.75" customHeight="1">
      <c r="A87" s="2" t="s">
        <v>209</v>
      </c>
      <c r="B87" s="52" t="s">
        <v>210</v>
      </c>
      <c r="C87" s="53"/>
      <c r="D87" s="33">
        <v>0</v>
      </c>
      <c r="E87" s="36">
        <v>6488.4</v>
      </c>
      <c r="G87" s="15"/>
    </row>
    <row r="88" spans="1:7" ht="25.5" customHeight="1">
      <c r="A88" s="2" t="s">
        <v>207</v>
      </c>
      <c r="B88" s="46" t="s">
        <v>208</v>
      </c>
      <c r="C88" s="47"/>
      <c r="D88" s="33">
        <v>2721000</v>
      </c>
      <c r="E88" s="36">
        <v>1254167</v>
      </c>
      <c r="G88" s="15"/>
    </row>
    <row r="89" spans="1:7" ht="29.25" customHeight="1">
      <c r="A89" s="2" t="s">
        <v>205</v>
      </c>
      <c r="B89" s="46" t="s">
        <v>206</v>
      </c>
      <c r="C89" s="47"/>
      <c r="D89" s="33">
        <v>2721000</v>
      </c>
      <c r="E89" s="36">
        <v>1254167</v>
      </c>
      <c r="G89" s="15"/>
    </row>
    <row r="90" spans="1:5" ht="13.5">
      <c r="A90" s="16" t="s">
        <v>8</v>
      </c>
      <c r="B90" s="74" t="s">
        <v>57</v>
      </c>
      <c r="C90" s="82"/>
      <c r="D90" s="30">
        <f>D91+D94+D96+D97+D99+D100</f>
        <v>213600</v>
      </c>
      <c r="E90" s="30">
        <f>E91+E94+E96+E97+E99+E100</f>
        <v>472555.7</v>
      </c>
    </row>
    <row r="91" spans="1:5" ht="13.5">
      <c r="A91" s="18" t="s">
        <v>98</v>
      </c>
      <c r="B91" s="48" t="s">
        <v>99</v>
      </c>
      <c r="C91" s="72"/>
      <c r="D91" s="32">
        <f>D92+D93</f>
        <v>13900</v>
      </c>
      <c r="E91" s="32">
        <f>E92+E93</f>
        <v>7075</v>
      </c>
    </row>
    <row r="92" spans="1:5" ht="53.25" customHeight="1">
      <c r="A92" s="18" t="s">
        <v>36</v>
      </c>
      <c r="B92" s="66" t="s">
        <v>101</v>
      </c>
      <c r="C92" s="67"/>
      <c r="D92" s="32">
        <v>12000</v>
      </c>
      <c r="E92" s="36">
        <v>5775</v>
      </c>
    </row>
    <row r="93" spans="1:5" ht="31.5" customHeight="1">
      <c r="A93" s="18" t="s">
        <v>127</v>
      </c>
      <c r="B93" s="48" t="s">
        <v>128</v>
      </c>
      <c r="C93" s="49"/>
      <c r="D93" s="32">
        <v>1900</v>
      </c>
      <c r="E93" s="36">
        <v>1300</v>
      </c>
    </row>
    <row r="94" spans="1:5" ht="55.5" customHeight="1">
      <c r="A94" s="18" t="s">
        <v>100</v>
      </c>
      <c r="B94" s="66" t="s">
        <v>102</v>
      </c>
      <c r="C94" s="67"/>
      <c r="D94" s="32">
        <f>D95</f>
        <v>48000</v>
      </c>
      <c r="E94" s="32">
        <v>55000</v>
      </c>
    </row>
    <row r="95" spans="1:5" ht="25.5" customHeight="1">
      <c r="A95" s="18" t="s">
        <v>41</v>
      </c>
      <c r="B95" s="66" t="s">
        <v>42</v>
      </c>
      <c r="C95" s="67"/>
      <c r="D95" s="32">
        <v>48000</v>
      </c>
      <c r="E95" s="36">
        <v>55000</v>
      </c>
    </row>
    <row r="96" spans="1:5" ht="43.5" customHeight="1">
      <c r="A96" s="18" t="s">
        <v>203</v>
      </c>
      <c r="B96" s="48" t="s">
        <v>204</v>
      </c>
      <c r="C96" s="49"/>
      <c r="D96" s="32">
        <v>0</v>
      </c>
      <c r="E96" s="36">
        <v>500</v>
      </c>
    </row>
    <row r="97" spans="1:5" ht="25.5" customHeight="1">
      <c r="A97" s="18" t="s">
        <v>152</v>
      </c>
      <c r="B97" s="48" t="s">
        <v>153</v>
      </c>
      <c r="C97" s="49"/>
      <c r="D97" s="32">
        <v>20000</v>
      </c>
      <c r="E97" s="36">
        <v>207893.5</v>
      </c>
    </row>
    <row r="98" spans="1:5" ht="25.5" customHeight="1">
      <c r="A98" s="18" t="s">
        <v>155</v>
      </c>
      <c r="B98" s="48" t="s">
        <v>154</v>
      </c>
      <c r="C98" s="49"/>
      <c r="D98" s="32">
        <v>20000</v>
      </c>
      <c r="E98" s="36">
        <v>207893.5</v>
      </c>
    </row>
    <row r="99" spans="1:5" ht="27.75" customHeight="1">
      <c r="A99" s="18" t="s">
        <v>106</v>
      </c>
      <c r="B99" s="66" t="s">
        <v>107</v>
      </c>
      <c r="C99" s="67"/>
      <c r="D99" s="32">
        <v>10000</v>
      </c>
      <c r="E99" s="36">
        <v>2500</v>
      </c>
    </row>
    <row r="100" spans="1:5" ht="25.5" customHeight="1">
      <c r="A100" s="18" t="s">
        <v>28</v>
      </c>
      <c r="B100" s="66" t="s">
        <v>26</v>
      </c>
      <c r="C100" s="67"/>
      <c r="D100" s="32">
        <f>D101</f>
        <v>121700</v>
      </c>
      <c r="E100" s="32">
        <f>E101</f>
        <v>199587.2</v>
      </c>
    </row>
    <row r="101" spans="1:5" ht="28.5" customHeight="1">
      <c r="A101" s="18" t="s">
        <v>27</v>
      </c>
      <c r="B101" s="66" t="s">
        <v>29</v>
      </c>
      <c r="C101" s="67"/>
      <c r="D101" s="32">
        <v>121700</v>
      </c>
      <c r="E101" s="36">
        <v>199587.2</v>
      </c>
    </row>
    <row r="102" spans="1:5" ht="18.75" customHeight="1">
      <c r="A102" s="16" t="s">
        <v>45</v>
      </c>
      <c r="B102" s="74" t="s">
        <v>5</v>
      </c>
      <c r="C102" s="82"/>
      <c r="D102" s="30">
        <f>D104</f>
        <v>57600</v>
      </c>
      <c r="E102" s="30">
        <f>E104+E103</f>
        <v>95014.3</v>
      </c>
    </row>
    <row r="103" spans="1:5" ht="18.75" customHeight="1">
      <c r="A103" s="18" t="s">
        <v>201</v>
      </c>
      <c r="B103" s="48" t="s">
        <v>202</v>
      </c>
      <c r="C103" s="49"/>
      <c r="D103" s="32">
        <v>0</v>
      </c>
      <c r="E103" s="32">
        <v>168</v>
      </c>
    </row>
    <row r="104" spans="1:5" ht="15" customHeight="1">
      <c r="A104" s="1" t="s">
        <v>9</v>
      </c>
      <c r="B104" s="50" t="s">
        <v>10</v>
      </c>
      <c r="C104" s="87"/>
      <c r="D104" s="32">
        <v>57600</v>
      </c>
      <c r="E104" s="36">
        <v>94846.3</v>
      </c>
    </row>
    <row r="105" spans="1:5" ht="18.75" customHeight="1">
      <c r="A105" s="6"/>
      <c r="B105" s="78" t="s">
        <v>6</v>
      </c>
      <c r="C105" s="79"/>
      <c r="D105" s="30">
        <f>D19+D35+D44+D46+D63+D70+D75+D90+D102+D25</f>
        <v>91900921</v>
      </c>
      <c r="E105" s="30">
        <f>E19+E35+E44+E46+E63+E70+E75+E90+E102+E25</f>
        <v>98283884.24000002</v>
      </c>
    </row>
    <row r="106" spans="1:5" ht="15" customHeight="1">
      <c r="A106" s="7" t="s">
        <v>44</v>
      </c>
      <c r="B106" s="54" t="s">
        <v>58</v>
      </c>
      <c r="C106" s="55"/>
      <c r="D106" s="30">
        <f>D107</f>
        <v>147168581</v>
      </c>
      <c r="E106" s="30">
        <f>E107+E125</f>
        <v>147353343.67</v>
      </c>
    </row>
    <row r="107" spans="1:5" ht="26.25" customHeight="1">
      <c r="A107" s="7" t="s">
        <v>43</v>
      </c>
      <c r="B107" s="76" t="s">
        <v>59</v>
      </c>
      <c r="C107" s="77"/>
      <c r="D107" s="30">
        <f>D108+D117+D112+D122</f>
        <v>147168581</v>
      </c>
      <c r="E107" s="30">
        <f>E108+E117+E112+E122</f>
        <v>147619708.38</v>
      </c>
    </row>
    <row r="108" spans="1:5" ht="15" customHeight="1">
      <c r="A108" s="20" t="s">
        <v>186</v>
      </c>
      <c r="B108" s="74" t="s">
        <v>129</v>
      </c>
      <c r="C108" s="82"/>
      <c r="D108" s="35">
        <f>D110+D109+D111</f>
        <v>26349000</v>
      </c>
      <c r="E108" s="35">
        <f>E110+E109+E111</f>
        <v>28176400</v>
      </c>
    </row>
    <row r="109" spans="1:5" ht="15" customHeight="1">
      <c r="A109" s="23" t="s">
        <v>187</v>
      </c>
      <c r="B109" s="48" t="s">
        <v>126</v>
      </c>
      <c r="C109" s="49"/>
      <c r="D109" s="36">
        <v>22193000</v>
      </c>
      <c r="E109" s="36">
        <v>22193000</v>
      </c>
    </row>
    <row r="110" spans="1:5" ht="27.75" customHeight="1">
      <c r="A110" s="3" t="s">
        <v>188</v>
      </c>
      <c r="B110" s="68" t="s">
        <v>37</v>
      </c>
      <c r="C110" s="69"/>
      <c r="D110" s="36">
        <v>656000</v>
      </c>
      <c r="E110" s="36">
        <v>2483400</v>
      </c>
    </row>
    <row r="111" spans="1:5" ht="27.75" customHeight="1">
      <c r="A111" s="3" t="s">
        <v>184</v>
      </c>
      <c r="B111" s="50" t="s">
        <v>185</v>
      </c>
      <c r="C111" s="51"/>
      <c r="D111" s="36">
        <v>3500000</v>
      </c>
      <c r="E111" s="36">
        <v>3500000</v>
      </c>
    </row>
    <row r="112" spans="1:5" ht="27.75" customHeight="1">
      <c r="A112" s="20" t="s">
        <v>189</v>
      </c>
      <c r="B112" s="86" t="s">
        <v>132</v>
      </c>
      <c r="C112" s="74"/>
      <c r="D112" s="35">
        <f>D116+D114+D115+D113</f>
        <v>29004189</v>
      </c>
      <c r="E112" s="35">
        <f>E116+E114+E115+E113</f>
        <v>28232532</v>
      </c>
    </row>
    <row r="113" spans="1:5" ht="59.25" customHeight="1">
      <c r="A113" s="42" t="s">
        <v>182</v>
      </c>
      <c r="B113" s="48" t="s">
        <v>183</v>
      </c>
      <c r="C113" s="49"/>
      <c r="D113" s="36">
        <v>1509500</v>
      </c>
      <c r="E113" s="36">
        <v>1275489.6</v>
      </c>
    </row>
    <row r="114" spans="1:5" ht="27.75" customHeight="1">
      <c r="A114" s="42" t="s">
        <v>190</v>
      </c>
      <c r="B114" s="48" t="s">
        <v>141</v>
      </c>
      <c r="C114" s="75"/>
      <c r="D114" s="36">
        <v>297500</v>
      </c>
      <c r="E114" s="36">
        <v>297500</v>
      </c>
    </row>
    <row r="115" spans="1:5" ht="45.75" customHeight="1">
      <c r="A115" s="42" t="s">
        <v>191</v>
      </c>
      <c r="B115" s="83" t="s">
        <v>176</v>
      </c>
      <c r="C115" s="84"/>
      <c r="D115" s="36">
        <v>622800</v>
      </c>
      <c r="E115" s="36">
        <v>622756</v>
      </c>
    </row>
    <row r="116" spans="1:5" ht="27.75" customHeight="1">
      <c r="A116" s="21" t="s">
        <v>192</v>
      </c>
      <c r="B116" s="85" t="s">
        <v>131</v>
      </c>
      <c r="C116" s="50"/>
      <c r="D116" s="36">
        <v>26574389</v>
      </c>
      <c r="E116" s="36">
        <v>26036786.4</v>
      </c>
    </row>
    <row r="117" spans="1:5" ht="13.5">
      <c r="A117" s="20" t="s">
        <v>193</v>
      </c>
      <c r="B117" s="86" t="s">
        <v>130</v>
      </c>
      <c r="C117" s="74"/>
      <c r="D117" s="35">
        <f>D118+D119+D120+D121</f>
        <v>90479200</v>
      </c>
      <c r="E117" s="35">
        <f>E118+E119+E120+E121</f>
        <v>89933011.97999999</v>
      </c>
    </row>
    <row r="118" spans="1:5" ht="24.75" customHeight="1">
      <c r="A118" s="21" t="s">
        <v>194</v>
      </c>
      <c r="B118" s="80" t="s">
        <v>38</v>
      </c>
      <c r="C118" s="81"/>
      <c r="D118" s="36">
        <v>1240500</v>
      </c>
      <c r="E118" s="36">
        <v>1240500</v>
      </c>
    </row>
    <row r="119" spans="1:5" ht="41.25" customHeight="1">
      <c r="A119" s="21" t="s">
        <v>195</v>
      </c>
      <c r="B119" s="50" t="s">
        <v>177</v>
      </c>
      <c r="C119" s="51"/>
      <c r="D119" s="36">
        <v>8100</v>
      </c>
      <c r="E119" s="36">
        <v>8100</v>
      </c>
    </row>
    <row r="120" spans="1:5" ht="45" customHeight="1">
      <c r="A120" s="21" t="s">
        <v>196</v>
      </c>
      <c r="B120" s="70" t="s">
        <v>125</v>
      </c>
      <c r="C120" s="71"/>
      <c r="D120" s="36">
        <v>1734300</v>
      </c>
      <c r="E120" s="36">
        <v>1308675.02</v>
      </c>
    </row>
    <row r="121" spans="1:5" ht="22.5" customHeight="1">
      <c r="A121" s="21" t="s">
        <v>197</v>
      </c>
      <c r="B121" s="85" t="s">
        <v>39</v>
      </c>
      <c r="C121" s="50"/>
      <c r="D121" s="36">
        <v>87496300</v>
      </c>
      <c r="E121" s="36">
        <v>87375736.96</v>
      </c>
    </row>
    <row r="122" spans="1:5" ht="22.5" customHeight="1">
      <c r="A122" s="20" t="s">
        <v>198</v>
      </c>
      <c r="B122" s="74" t="s">
        <v>139</v>
      </c>
      <c r="C122" s="75"/>
      <c r="D122" s="35">
        <f>D123+D124</f>
        <v>1336192</v>
      </c>
      <c r="E122" s="35">
        <f>E123+E124</f>
        <v>1277764.4</v>
      </c>
    </row>
    <row r="123" spans="1:5" ht="42.75" customHeight="1">
      <c r="A123" s="42" t="s">
        <v>180</v>
      </c>
      <c r="B123" s="48" t="s">
        <v>181</v>
      </c>
      <c r="C123" s="49"/>
      <c r="D123" s="36">
        <v>377300</v>
      </c>
      <c r="E123" s="36">
        <v>318872.4</v>
      </c>
    </row>
    <row r="124" spans="1:5" ht="22.5" customHeight="1">
      <c r="A124" s="21" t="s">
        <v>199</v>
      </c>
      <c r="B124" s="50" t="s">
        <v>140</v>
      </c>
      <c r="C124" s="51"/>
      <c r="D124" s="36">
        <v>958892</v>
      </c>
      <c r="E124" s="36">
        <v>958892</v>
      </c>
    </row>
    <row r="125" spans="1:5" ht="26.25" customHeight="1">
      <c r="A125" s="20" t="s">
        <v>149</v>
      </c>
      <c r="B125" s="74" t="s">
        <v>151</v>
      </c>
      <c r="C125" s="75"/>
      <c r="D125" s="40"/>
      <c r="E125" s="35">
        <v>-266364.71</v>
      </c>
    </row>
    <row r="126" spans="1:5" ht="44.25" customHeight="1">
      <c r="A126" s="21" t="s">
        <v>200</v>
      </c>
      <c r="B126" s="48" t="s">
        <v>150</v>
      </c>
      <c r="C126" s="49"/>
      <c r="D126" s="41"/>
      <c r="E126" s="36">
        <v>-266364.71</v>
      </c>
    </row>
    <row r="127" spans="1:5" ht="13.5">
      <c r="A127" s="91" t="s">
        <v>40</v>
      </c>
      <c r="B127" s="91"/>
      <c r="C127" s="92"/>
      <c r="D127" s="30">
        <f>D106+D105</f>
        <v>239069502</v>
      </c>
      <c r="E127" s="30">
        <f>E106+E105</f>
        <v>245637227.91000003</v>
      </c>
    </row>
    <row r="129" spans="1:4" ht="12.75">
      <c r="A129" s="9"/>
      <c r="B129" s="10"/>
      <c r="D129" s="8"/>
    </row>
    <row r="130" spans="1:4" ht="12.75">
      <c r="A130" s="10"/>
      <c r="D130" s="11"/>
    </row>
    <row r="131" spans="1:4" ht="12.75">
      <c r="A131" s="10"/>
      <c r="D131" s="11"/>
    </row>
    <row r="132" spans="1:4" ht="12.75">
      <c r="A132" s="10"/>
      <c r="D132" s="11"/>
    </row>
    <row r="133" spans="1:4" ht="12.75">
      <c r="A133" s="10"/>
      <c r="D133" s="11"/>
    </row>
  </sheetData>
  <sheetProtection/>
  <mergeCells count="126">
    <mergeCell ref="B119:C119"/>
    <mergeCell ref="C1:E1"/>
    <mergeCell ref="C2:E2"/>
    <mergeCell ref="C3:E3"/>
    <mergeCell ref="B53:C53"/>
    <mergeCell ref="B29:C29"/>
    <mergeCell ref="A13:E13"/>
    <mergeCell ref="C11:E11"/>
    <mergeCell ref="D14:E15"/>
    <mergeCell ref="A14:A15"/>
    <mergeCell ref="B16:C16"/>
    <mergeCell ref="C6:E6"/>
    <mergeCell ref="C7:E7"/>
    <mergeCell ref="C8:E8"/>
    <mergeCell ref="C9:E9"/>
    <mergeCell ref="C10:E10"/>
    <mergeCell ref="B14:C15"/>
    <mergeCell ref="C12:D12"/>
    <mergeCell ref="B44:C44"/>
    <mergeCell ref="B48:C48"/>
    <mergeCell ref="B56:C56"/>
    <mergeCell ref="B55:C55"/>
    <mergeCell ref="B40:C40"/>
    <mergeCell ref="B26:C26"/>
    <mergeCell ref="B37:C37"/>
    <mergeCell ref="B27:C27"/>
    <mergeCell ref="B31:C31"/>
    <mergeCell ref="B50:C50"/>
    <mergeCell ref="B25:C25"/>
    <mergeCell ref="B36:C36"/>
    <mergeCell ref="B33:C33"/>
    <mergeCell ref="B35:C35"/>
    <mergeCell ref="B18:C18"/>
    <mergeCell ref="B21:C21"/>
    <mergeCell ref="B23:C23"/>
    <mergeCell ref="B24:C24"/>
    <mergeCell ref="B28:C28"/>
    <mergeCell ref="B30:C30"/>
    <mergeCell ref="B76:C76"/>
    <mergeCell ref="B17:C17"/>
    <mergeCell ref="B20:C20"/>
    <mergeCell ref="B45:C45"/>
    <mergeCell ref="B39:C39"/>
    <mergeCell ref="B22:C22"/>
    <mergeCell ref="B54:C54"/>
    <mergeCell ref="B42:C42"/>
    <mergeCell ref="B43:C43"/>
    <mergeCell ref="B19:C19"/>
    <mergeCell ref="B51:C51"/>
    <mergeCell ref="B57:C57"/>
    <mergeCell ref="A127:C127"/>
    <mergeCell ref="B75:C75"/>
    <mergeCell ref="B64:C64"/>
    <mergeCell ref="B80:C80"/>
    <mergeCell ref="B109:C109"/>
    <mergeCell ref="B108:C108"/>
    <mergeCell ref="B81:C81"/>
    <mergeCell ref="B83:C83"/>
    <mergeCell ref="B46:C46"/>
    <mergeCell ref="B65:C65"/>
    <mergeCell ref="B58:C58"/>
    <mergeCell ref="B66:C66"/>
    <mergeCell ref="B77:C77"/>
    <mergeCell ref="B47:C47"/>
    <mergeCell ref="B59:C59"/>
    <mergeCell ref="B52:C52"/>
    <mergeCell ref="B49:C49"/>
    <mergeCell ref="B73:C73"/>
    <mergeCell ref="B79:C79"/>
    <mergeCell ref="B95:C95"/>
    <mergeCell ref="B99:C99"/>
    <mergeCell ref="B93:C93"/>
    <mergeCell ref="B84:C84"/>
    <mergeCell ref="B85:C85"/>
    <mergeCell ref="B86:C86"/>
    <mergeCell ref="B92:C92"/>
    <mergeCell ref="B90:C90"/>
    <mergeCell ref="B126:C126"/>
    <mergeCell ref="B94:C94"/>
    <mergeCell ref="B101:C101"/>
    <mergeCell ref="B122:C122"/>
    <mergeCell ref="B124:C124"/>
    <mergeCell ref="B121:C121"/>
    <mergeCell ref="B112:C112"/>
    <mergeCell ref="B116:C116"/>
    <mergeCell ref="B117:C117"/>
    <mergeCell ref="B104:C104"/>
    <mergeCell ref="B125:C125"/>
    <mergeCell ref="B97:C97"/>
    <mergeCell ref="B98:C98"/>
    <mergeCell ref="B114:C114"/>
    <mergeCell ref="B107:C107"/>
    <mergeCell ref="B105:C105"/>
    <mergeCell ref="B118:C118"/>
    <mergeCell ref="B102:C102"/>
    <mergeCell ref="B123:C123"/>
    <mergeCell ref="B115:C115"/>
    <mergeCell ref="B38:C38"/>
    <mergeCell ref="B82:C82"/>
    <mergeCell ref="B100:C100"/>
    <mergeCell ref="B110:C110"/>
    <mergeCell ref="B120:C120"/>
    <mergeCell ref="B60:C60"/>
    <mergeCell ref="B91:C91"/>
    <mergeCell ref="B78:C78"/>
    <mergeCell ref="B41:C41"/>
    <mergeCell ref="B96:C96"/>
    <mergeCell ref="B61:C61"/>
    <mergeCell ref="B62:C62"/>
    <mergeCell ref="B74:C74"/>
    <mergeCell ref="B71:C71"/>
    <mergeCell ref="B69:C69"/>
    <mergeCell ref="B63:C63"/>
    <mergeCell ref="B70:C70"/>
    <mergeCell ref="B67:C67"/>
    <mergeCell ref="B72:C72"/>
    <mergeCell ref="B32:C32"/>
    <mergeCell ref="B34:C34"/>
    <mergeCell ref="B113:C113"/>
    <mergeCell ref="B111:C111"/>
    <mergeCell ref="B103:C103"/>
    <mergeCell ref="B89:C89"/>
    <mergeCell ref="B88:C88"/>
    <mergeCell ref="B87:C87"/>
    <mergeCell ref="B106:C106"/>
    <mergeCell ref="B68:C68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Брагина</cp:lastModifiedBy>
  <cp:lastPrinted>2016-11-10T11:11:50Z</cp:lastPrinted>
  <dcterms:created xsi:type="dcterms:W3CDTF">2005-01-26T05:40:08Z</dcterms:created>
  <dcterms:modified xsi:type="dcterms:W3CDTF">2020-06-10T11:16:59Z</dcterms:modified>
  <cp:category/>
  <cp:version/>
  <cp:contentType/>
  <cp:contentStatus/>
</cp:coreProperties>
</file>