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2" windowHeight="6156" activeTab="1"/>
  </bookViews>
  <sheets>
    <sheet name="Лист2" sheetId="1" r:id="rId1"/>
    <sheet name="Лист1" sheetId="2" r:id="rId2"/>
  </sheets>
  <definedNames>
    <definedName name="_xlnm.Print_Area" localSheetId="1">'Лист1'!$A$1:$O$12</definedName>
  </definedNames>
  <calcPr fullCalcOnLoad="1"/>
</workbook>
</file>

<file path=xl/sharedStrings.xml><?xml version="1.0" encoding="utf-8"?>
<sst xmlns="http://schemas.openxmlformats.org/spreadsheetml/2006/main" count="74" uniqueCount="70">
  <si>
    <t>000 02 01 00 00 00 0000 000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</si>
  <si>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</si>
  <si>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000 02 01 00 00 00 0000 700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</si>
  <si>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</si>
  <si>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000 04 01 00 00 00 0000 000</t>
  </si>
  <si>
    <t>Исполнение государственных и муниципальных гарантий в валюте Российской Федерации</t>
  </si>
  <si>
    <t>000 04 01 00 00 00 0000 800</t>
  </si>
  <si>
    <t>Исполнение государственных и муниципальных гарантий в валюте Российской Федерации,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</si>
  <si>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000 06 00 00 00 00 0000 000</t>
  </si>
  <si>
    <t>Земельные участки, находящиеся в государственной и муниципальной собственности</t>
  </si>
  <si>
    <t xml:space="preserve">Кредиты, полученные в валюте Российской Федерации от кредитных организаций местными бюджетами </t>
  </si>
  <si>
    <t>000 04 01 00 00 03 0000 810</t>
  </si>
  <si>
    <t>Муниципальные гарантии  в валюте Российской Федерации</t>
  </si>
  <si>
    <t>Поступления от продажи земельных участков до разграничения государственной собственности на землю, на которых расположены  иные объекты недвижимого имущества, зачисляемые в местные бюджеты</t>
  </si>
  <si>
    <t>600 06 01 03 00 01 0000 430</t>
  </si>
  <si>
    <t xml:space="preserve">000 08 00 00 00 00 0000 000 </t>
  </si>
  <si>
    <t>Остатки средств бюджетов</t>
  </si>
  <si>
    <t>000 08 00 00 00 00 0000 510</t>
  </si>
  <si>
    <t>Увеличение остатков средств бюджетов</t>
  </si>
  <si>
    <t>000 08 02 01 00 03 0000 510</t>
  </si>
  <si>
    <t>Увеличение прочих остатков средств бюджета</t>
  </si>
  <si>
    <t>000 08 00 00 00 00 0000 610</t>
  </si>
  <si>
    <t>Уменьшение остатков средств бюджета</t>
  </si>
  <si>
    <t>000 08 02 01 00 03 0000 610</t>
  </si>
  <si>
    <t>Уменьшение прочих остатков средств бюджета</t>
  </si>
  <si>
    <t>000 02 01 00 00 00 0000 800</t>
  </si>
  <si>
    <t>Погашение кредитов по кредитным соглашениям и договорам , заключенным от имени РФ, субъектов РФ, муниципальных образований, государственных внебюджетных фондов, указанным в валюте РФ</t>
  </si>
  <si>
    <t xml:space="preserve">Бюджетные кредиты, полученные от других бюджетов бюджетной системы РФ местными бюджетами </t>
  </si>
  <si>
    <t>000 02 01 02 00 03 0000 810</t>
  </si>
  <si>
    <t>Кредиты, полученные в валюте РФ от кредитных организаций местными бюджетами</t>
  </si>
  <si>
    <t>г.Весьегонск</t>
  </si>
  <si>
    <t>Ивановское</t>
  </si>
  <si>
    <t>Егонское</t>
  </si>
  <si>
    <t>Кесемское</t>
  </si>
  <si>
    <t>Любегощинское</t>
  </si>
  <si>
    <t>Романовское</t>
  </si>
  <si>
    <t>Чамеровское</t>
  </si>
  <si>
    <t>Пронинское</t>
  </si>
  <si>
    <t>поселения</t>
  </si>
  <si>
    <t>Весьегонский район</t>
  </si>
  <si>
    <r>
      <t>ПРИЛОЖЕНИЕ № 1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К РЕШЕНИЮ СОБРАНИЯ ДЕПУТАТОВ ВЕСЬЕГОНСКОГО РАЙОНА  ТВЕРСКОЙ ОБЛАСТИ                                                                                                               от________№___                                                                                                                                                                                                                                                       "</t>
    </r>
  </si>
  <si>
    <t>(тыс. руб)</t>
  </si>
  <si>
    <t>ИТОГО</t>
  </si>
  <si>
    <t>Итого</t>
  </si>
  <si>
    <t>000 02 01 01 00 05 0000 710</t>
  </si>
  <si>
    <t>000 02 01 02 00 05 0000 710</t>
  </si>
  <si>
    <t>000 02 01 01 00 05 0000 810</t>
  </si>
  <si>
    <t>600 06 01 05 00 01 0000 430</t>
  </si>
  <si>
    <t xml:space="preserve">Источники финансирования  дефицита районного бюджета Весьегонского района на 2007 год (КОНСОЛИДИРОВАННЫЙ)                                                                                                                        </t>
  </si>
  <si>
    <t xml:space="preserve">000 01 05 00 00 00 0000 000 </t>
  </si>
  <si>
    <t>Изменение остатков на счетах по учету средств бюджета</t>
  </si>
  <si>
    <t>000 01 05 02 00 00 0000 500</t>
  </si>
  <si>
    <t>Увеличение прочих остатков средств бюджетов</t>
  </si>
  <si>
    <t xml:space="preserve">  000 01 05 00 00 00 0000 600</t>
  </si>
  <si>
    <t>Уменьшение  остатков средств бюджетов</t>
  </si>
  <si>
    <t>Уменьшение прочих остатков средств бюджетов</t>
  </si>
  <si>
    <t xml:space="preserve">  000 01 05 02 00 00 0000 600 </t>
  </si>
  <si>
    <t>Итого источники финансирования дефицита бюджета муниципального образования</t>
  </si>
  <si>
    <t>000 01 05 00 00 00 0000 500</t>
  </si>
  <si>
    <t>Увеличение остатков средств бюджета</t>
  </si>
  <si>
    <t xml:space="preserve">  000 01 05 02 01 10 0000 510</t>
  </si>
  <si>
    <t xml:space="preserve">  000 01 05 02 01 10 0000 610 </t>
  </si>
  <si>
    <t>Увеличение прочих остатков денежных средств бюджета сельского поселения</t>
  </si>
  <si>
    <t xml:space="preserve">Умеьшение прочих остатков денежных средств бюджета сельского поселения </t>
  </si>
  <si>
    <t>Наименование</t>
  </si>
  <si>
    <t>Утверждено сумма (руб.)</t>
  </si>
  <si>
    <t>Исполнено сумма (руб.)</t>
  </si>
  <si>
    <t>Код бюджетной классификации Российской Федерации</t>
  </si>
  <si>
    <t xml:space="preserve">Источники финансирования  дефицита  бюджета  муниципального образования Ёгонского сельского поселения Весьегонского района Тверской   области за 2019 год                                                                                                                         </t>
  </si>
  <si>
    <t>ПРИЛОЖЕНИЕ № 1  к  решению Думы Весьегонского муниципального округа № 113 от 03.06.2020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</si>
</sst>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.0"/>
  </numFmts>
  <fonts count="58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8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3" fontId="13" fillId="0" borderId="1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 vertical="center"/>
    </xf>
    <xf numFmtId="3" fontId="0" fillId="0" borderId="0" xfId="0" applyNumberFormat="1" applyAlignment="1">
      <alignment horizontal="right"/>
    </xf>
    <xf numFmtId="0" fontId="15" fillId="0" borderId="12" xfId="0" applyFont="1" applyBorder="1" applyAlignment="1">
      <alignment horizontal="justify" vertical="center" wrapText="1"/>
    </xf>
    <xf numFmtId="0" fontId="14" fillId="0" borderId="1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/>
    </xf>
    <xf numFmtId="3" fontId="19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center" wrapText="1"/>
    </xf>
    <xf numFmtId="3" fontId="20" fillId="0" borderId="10" xfId="0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Border="1" applyAlignment="1">
      <alignment vertical="center"/>
    </xf>
    <xf numFmtId="3" fontId="21" fillId="32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justify" vertical="center" wrapText="1"/>
    </xf>
    <xf numFmtId="3" fontId="16" fillId="0" borderId="12" xfId="0" applyNumberFormat="1" applyFont="1" applyBorder="1" applyAlignment="1">
      <alignment horizontal="right" vertical="center" wrapText="1"/>
    </xf>
    <xf numFmtId="0" fontId="17" fillId="0" borderId="10" xfId="0" applyFont="1" applyBorder="1" applyAlignment="1">
      <alignment/>
    </xf>
    <xf numFmtId="3" fontId="18" fillId="0" borderId="10" xfId="0" applyNumberFormat="1" applyFont="1" applyBorder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justify" vertical="center" wrapText="1"/>
    </xf>
    <xf numFmtId="3" fontId="21" fillId="0" borderId="12" xfId="0" applyNumberFormat="1" applyFont="1" applyBorder="1" applyAlignment="1">
      <alignment horizontal="right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3" fontId="7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3" fontId="21" fillId="0" borderId="10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3" fontId="17" fillId="0" borderId="10" xfId="0" applyNumberFormat="1" applyFont="1" applyBorder="1" applyAlignment="1">
      <alignment horizontal="right"/>
    </xf>
    <xf numFmtId="3" fontId="17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justify" vertical="center" wrapText="1"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left"/>
    </xf>
    <xf numFmtId="4" fontId="5" fillId="0" borderId="10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horizontal="right" vertical="justify"/>
    </xf>
    <xf numFmtId="3" fontId="9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right" vertical="center" wrapText="1"/>
    </xf>
    <xf numFmtId="0" fontId="22" fillId="0" borderId="13" xfId="0" applyFont="1" applyBorder="1" applyAlignment="1">
      <alignment horizontal="center"/>
    </xf>
    <xf numFmtId="3" fontId="23" fillId="0" borderId="10" xfId="0" applyNumberFormat="1" applyFont="1" applyBorder="1" applyAlignment="1">
      <alignment horizontal="center" textRotation="90" wrapText="1"/>
    </xf>
    <xf numFmtId="3" fontId="23" fillId="0" borderId="10" xfId="0" applyNumberFormat="1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/>
    </xf>
    <xf numFmtId="0" fontId="22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/>
    </xf>
    <xf numFmtId="3" fontId="23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3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vertical="center"/>
    </xf>
    <xf numFmtId="0" fontId="14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textRotation="90" wrapText="1"/>
    </xf>
    <xf numFmtId="3" fontId="9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28.00390625" style="0" customWidth="1"/>
    <col min="2" max="2" width="46.00390625" style="0" customWidth="1"/>
    <col min="3" max="3" width="21.50390625" style="0" customWidth="1"/>
    <col min="4" max="4" width="10.125" style="0" hidden="1" customWidth="1"/>
    <col min="5" max="11" width="0" style="0" hidden="1" customWidth="1"/>
  </cols>
  <sheetData>
    <row r="1" spans="1:11" ht="13.5">
      <c r="A1" s="1"/>
      <c r="B1" s="21"/>
      <c r="C1" s="80" t="s">
        <v>40</v>
      </c>
      <c r="D1" s="80"/>
      <c r="E1" s="80"/>
      <c r="F1" s="80"/>
      <c r="G1" s="16"/>
      <c r="H1" s="16"/>
      <c r="I1" s="16"/>
      <c r="J1" s="16"/>
      <c r="K1" s="16"/>
    </row>
    <row r="2" spans="1:11" ht="13.5">
      <c r="A2" s="81"/>
      <c r="B2" s="81"/>
      <c r="C2" s="81"/>
      <c r="D2" s="22"/>
      <c r="E2" s="22"/>
      <c r="F2" s="22"/>
      <c r="G2" s="16"/>
      <c r="H2" s="16"/>
      <c r="I2" s="16"/>
      <c r="J2" s="16"/>
      <c r="K2" s="16"/>
    </row>
    <row r="3" spans="1:11" ht="22.5" customHeight="1">
      <c r="A3" s="82" t="s">
        <v>48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40.5">
      <c r="A4" s="24" t="s">
        <v>0</v>
      </c>
      <c r="B4" s="25" t="s">
        <v>1</v>
      </c>
      <c r="C4" s="26">
        <v>4270000</v>
      </c>
      <c r="D4" s="26">
        <v>4052</v>
      </c>
      <c r="E4" s="27"/>
      <c r="F4" s="28">
        <f>SUM(G4:M4)</f>
        <v>176</v>
      </c>
      <c r="G4" s="28">
        <v>81</v>
      </c>
      <c r="H4" s="28">
        <v>17</v>
      </c>
      <c r="I4" s="28">
        <v>15</v>
      </c>
      <c r="J4" s="28">
        <v>11</v>
      </c>
      <c r="K4" s="28">
        <v>52</v>
      </c>
    </row>
    <row r="5" spans="1:11" ht="51">
      <c r="A5" s="29" t="s">
        <v>2</v>
      </c>
      <c r="B5" s="30" t="s">
        <v>3</v>
      </c>
      <c r="C5" s="31">
        <v>4270000</v>
      </c>
      <c r="D5" s="31">
        <v>4052</v>
      </c>
      <c r="E5" s="27"/>
      <c r="F5" s="28">
        <f>SUM(G5:M5)</f>
        <v>176</v>
      </c>
      <c r="G5" s="28">
        <v>81</v>
      </c>
      <c r="H5" s="28">
        <v>17</v>
      </c>
      <c r="I5" s="28">
        <v>15</v>
      </c>
      <c r="J5" s="28">
        <v>11</v>
      </c>
      <c r="K5" s="28">
        <v>52</v>
      </c>
    </row>
    <row r="6" spans="1:11" ht="20.25">
      <c r="A6" s="32" t="s">
        <v>45</v>
      </c>
      <c r="B6" s="33" t="s">
        <v>10</v>
      </c>
      <c r="C6" s="34">
        <v>2270000</v>
      </c>
      <c r="D6" s="35">
        <v>4052</v>
      </c>
      <c r="E6" s="27"/>
      <c r="F6" s="28">
        <f>SUM(G6:M6)</f>
        <v>176</v>
      </c>
      <c r="G6" s="28">
        <v>81</v>
      </c>
      <c r="H6" s="28">
        <v>17</v>
      </c>
      <c r="I6" s="28">
        <v>15</v>
      </c>
      <c r="J6" s="28">
        <v>11</v>
      </c>
      <c r="K6" s="28">
        <v>52</v>
      </c>
    </row>
    <row r="7" spans="1:11" ht="20.25">
      <c r="A7" s="32" t="s">
        <v>44</v>
      </c>
      <c r="B7" s="33" t="s">
        <v>27</v>
      </c>
      <c r="C7" s="34">
        <v>2000000</v>
      </c>
      <c r="D7" s="35">
        <v>2000</v>
      </c>
      <c r="E7" s="27"/>
      <c r="F7" s="36"/>
      <c r="G7" s="36"/>
      <c r="H7" s="36"/>
      <c r="I7" s="36"/>
      <c r="J7" s="36"/>
      <c r="K7" s="36"/>
    </row>
    <row r="8" spans="1:11" ht="40.5">
      <c r="A8" s="32" t="s">
        <v>25</v>
      </c>
      <c r="B8" s="33" t="s">
        <v>26</v>
      </c>
      <c r="C8" s="34">
        <v>4270000</v>
      </c>
      <c r="D8" s="37">
        <v>2000</v>
      </c>
      <c r="E8" s="27"/>
      <c r="F8" s="36"/>
      <c r="G8" s="36"/>
      <c r="H8" s="36"/>
      <c r="I8" s="36"/>
      <c r="J8" s="36"/>
      <c r="K8" s="36"/>
    </row>
    <row r="9" spans="1:11" ht="20.25">
      <c r="A9" s="32" t="s">
        <v>46</v>
      </c>
      <c r="B9" s="33" t="s">
        <v>27</v>
      </c>
      <c r="C9" s="34">
        <v>2000000</v>
      </c>
      <c r="D9" s="37">
        <v>2000</v>
      </c>
      <c r="E9" s="27"/>
      <c r="F9" s="36"/>
      <c r="G9" s="36"/>
      <c r="H9" s="36"/>
      <c r="I9" s="36"/>
      <c r="J9" s="36"/>
      <c r="K9" s="36"/>
    </row>
    <row r="10" spans="1:11" ht="20.25">
      <c r="A10" s="32" t="s">
        <v>28</v>
      </c>
      <c r="B10" s="33" t="s">
        <v>29</v>
      </c>
      <c r="C10" s="34">
        <v>2270000</v>
      </c>
      <c r="D10" s="37"/>
      <c r="E10" s="27"/>
      <c r="F10" s="36"/>
      <c r="G10" s="36"/>
      <c r="H10" s="36"/>
      <c r="I10" s="36"/>
      <c r="J10" s="36"/>
      <c r="K10" s="36"/>
    </row>
    <row r="11" spans="1:11" ht="20.25">
      <c r="A11" s="24" t="s">
        <v>4</v>
      </c>
      <c r="B11" s="25" t="s">
        <v>5</v>
      </c>
      <c r="C11" s="26"/>
      <c r="D11" s="26">
        <f>D12+D13</f>
        <v>0</v>
      </c>
      <c r="E11" s="27"/>
      <c r="F11" s="36"/>
      <c r="G11" s="36"/>
      <c r="H11" s="36"/>
      <c r="I11" s="36"/>
      <c r="J11" s="36"/>
      <c r="K11" s="36"/>
    </row>
    <row r="12" spans="1:11" ht="40.5">
      <c r="A12" s="29" t="s">
        <v>6</v>
      </c>
      <c r="B12" s="30" t="s">
        <v>7</v>
      </c>
      <c r="C12" s="31"/>
      <c r="D12" s="31">
        <v>0</v>
      </c>
      <c r="E12" s="27"/>
      <c r="F12" s="36"/>
      <c r="G12" s="36"/>
      <c r="H12" s="36"/>
      <c r="I12" s="36"/>
      <c r="J12" s="36"/>
      <c r="K12" s="36"/>
    </row>
    <row r="13" spans="1:11" ht="12.75">
      <c r="A13" s="32" t="s">
        <v>11</v>
      </c>
      <c r="B13" s="33" t="s">
        <v>12</v>
      </c>
      <c r="C13" s="34"/>
      <c r="D13" s="34"/>
      <c r="E13" s="27">
        <v>0</v>
      </c>
      <c r="F13" s="36"/>
      <c r="G13" s="36"/>
      <c r="H13" s="36"/>
      <c r="I13" s="36"/>
      <c r="J13" s="36"/>
      <c r="K13" s="36"/>
    </row>
    <row r="14" spans="1:11" ht="20.25">
      <c r="A14" s="24" t="s">
        <v>8</v>
      </c>
      <c r="B14" s="25" t="s">
        <v>9</v>
      </c>
      <c r="C14" s="26"/>
      <c r="D14" s="26">
        <v>100</v>
      </c>
      <c r="E14" s="27"/>
      <c r="F14" s="36"/>
      <c r="G14" s="36"/>
      <c r="H14" s="36"/>
      <c r="I14" s="36"/>
      <c r="J14" s="36"/>
      <c r="K14" s="36"/>
    </row>
    <row r="15" spans="1:11" ht="40.5">
      <c r="A15" s="38" t="s">
        <v>14</v>
      </c>
      <c r="B15" s="39" t="s">
        <v>13</v>
      </c>
      <c r="C15" s="40"/>
      <c r="D15" s="26"/>
      <c r="E15" s="27">
        <v>100000</v>
      </c>
      <c r="F15" s="36"/>
      <c r="G15" s="36"/>
      <c r="H15" s="36"/>
      <c r="I15" s="36"/>
      <c r="J15" s="36"/>
      <c r="K15" s="36"/>
    </row>
    <row r="16" spans="1:11" ht="20.25">
      <c r="A16" s="41" t="s">
        <v>8</v>
      </c>
      <c r="B16" s="42" t="s">
        <v>9</v>
      </c>
      <c r="C16" s="43">
        <v>100000</v>
      </c>
      <c r="D16" s="26"/>
      <c r="E16" s="44"/>
      <c r="F16" s="45"/>
      <c r="G16" s="45"/>
      <c r="H16" s="45"/>
      <c r="I16" s="45"/>
      <c r="J16" s="45"/>
      <c r="K16" s="45"/>
    </row>
    <row r="17" spans="1:11" ht="40.5">
      <c r="A17" s="46" t="s">
        <v>47</v>
      </c>
      <c r="B17" s="47" t="s">
        <v>13</v>
      </c>
      <c r="C17" s="48">
        <v>100000</v>
      </c>
      <c r="D17" s="26"/>
      <c r="E17" s="27"/>
      <c r="F17" s="36"/>
      <c r="G17" s="36"/>
      <c r="H17" s="36"/>
      <c r="I17" s="36"/>
      <c r="J17" s="36"/>
      <c r="K17" s="36"/>
    </row>
    <row r="18" spans="1:11" ht="12.75">
      <c r="A18" s="41" t="s">
        <v>15</v>
      </c>
      <c r="B18" s="42" t="s">
        <v>16</v>
      </c>
      <c r="C18" s="43">
        <v>3435000</v>
      </c>
      <c r="D18" s="26"/>
      <c r="E18" s="44"/>
      <c r="F18" s="45"/>
      <c r="G18" s="45"/>
      <c r="H18" s="45"/>
      <c r="I18" s="45"/>
      <c r="J18" s="45"/>
      <c r="K18" s="45"/>
    </row>
    <row r="19" spans="1:11" ht="12.75">
      <c r="A19" s="49" t="s">
        <v>17</v>
      </c>
      <c r="B19" s="50" t="s">
        <v>18</v>
      </c>
      <c r="C19" s="34">
        <v>134212000</v>
      </c>
      <c r="D19" s="51">
        <f>D21</f>
        <v>137636000</v>
      </c>
      <c r="E19" s="52"/>
      <c r="F19" s="36">
        <f>SUM(G19:N19)</f>
        <v>11000</v>
      </c>
      <c r="G19" s="36">
        <v>2098</v>
      </c>
      <c r="H19" s="36">
        <v>1418</v>
      </c>
      <c r="I19" s="36">
        <v>2050</v>
      </c>
      <c r="J19" s="36">
        <v>2747</v>
      </c>
      <c r="K19" s="36">
        <v>2687</v>
      </c>
    </row>
    <row r="20" spans="1:11" ht="12.75">
      <c r="A20" s="53" t="s">
        <v>19</v>
      </c>
      <c r="B20" s="53" t="s">
        <v>20</v>
      </c>
      <c r="C20" s="54"/>
      <c r="D20" s="55"/>
      <c r="E20" s="27">
        <v>125519000</v>
      </c>
      <c r="F20" s="36"/>
      <c r="G20" s="36"/>
      <c r="H20" s="36"/>
      <c r="I20" s="36"/>
      <c r="J20" s="36"/>
      <c r="K20" s="36"/>
    </row>
    <row r="21" spans="1:11" ht="12.75">
      <c r="A21" s="27" t="s">
        <v>21</v>
      </c>
      <c r="B21" s="27" t="s">
        <v>22</v>
      </c>
      <c r="C21" s="34">
        <v>137647000</v>
      </c>
      <c r="D21" s="51">
        <f>C21-F21</f>
        <v>137636000</v>
      </c>
      <c r="E21" s="27"/>
      <c r="F21" s="36">
        <f>SUM(G21:N21)</f>
        <v>11000</v>
      </c>
      <c r="G21" s="36">
        <v>2098</v>
      </c>
      <c r="H21" s="36">
        <v>1418</v>
      </c>
      <c r="I21" s="36">
        <v>2050</v>
      </c>
      <c r="J21" s="36">
        <v>2747</v>
      </c>
      <c r="K21" s="36">
        <v>2687</v>
      </c>
    </row>
    <row r="22" spans="1:11" ht="12.75">
      <c r="A22" s="27" t="s">
        <v>23</v>
      </c>
      <c r="B22" s="27" t="s">
        <v>24</v>
      </c>
      <c r="C22" s="56"/>
      <c r="D22" s="52"/>
      <c r="E22" s="27">
        <v>125519000</v>
      </c>
      <c r="F22" s="36"/>
      <c r="G22" s="36"/>
      <c r="H22" s="36"/>
      <c r="I22" s="36"/>
      <c r="J22" s="36"/>
      <c r="K22" s="36"/>
    </row>
    <row r="23" spans="1:11" ht="12.75">
      <c r="A23" s="44"/>
      <c r="B23" s="57" t="s">
        <v>43</v>
      </c>
      <c r="C23" s="58">
        <v>5638000</v>
      </c>
      <c r="D23" s="59"/>
      <c r="E23" s="27"/>
      <c r="F23" s="45"/>
      <c r="G23" s="45"/>
      <c r="H23" s="45"/>
      <c r="I23" s="45"/>
      <c r="J23" s="45"/>
      <c r="K23" s="45"/>
    </row>
  </sheetData>
  <sheetProtection/>
  <mergeCells count="3">
    <mergeCell ref="C1:F1"/>
    <mergeCell ref="A2:C2"/>
    <mergeCell ref="A3:K3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tabSelected="1" view="pageBreakPreview" zoomScaleNormal="7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O2" sqref="O2"/>
    </sheetView>
  </sheetViews>
  <sheetFormatPr defaultColWidth="9.00390625" defaultRowHeight="12.75"/>
  <cols>
    <col min="1" max="1" width="29.625" style="0" customWidth="1"/>
    <col min="2" max="2" width="75.50390625" style="0" customWidth="1"/>
    <col min="3" max="3" width="18.125" style="18" customWidth="1"/>
    <col min="4" max="4" width="13.875" style="16" hidden="1" customWidth="1"/>
    <col min="5" max="5" width="11.50390625" style="0" hidden="1" customWidth="1"/>
    <col min="6" max="6" width="10.00390625" style="16" hidden="1" customWidth="1"/>
    <col min="7" max="13" width="9.375" style="16" hidden="1" customWidth="1"/>
    <col min="14" max="14" width="10.50390625" style="16" hidden="1" customWidth="1"/>
    <col min="15" max="15" width="15.125" style="16" customWidth="1"/>
  </cols>
  <sheetData>
    <row r="1" ht="111.75" customHeight="1">
      <c r="C1" s="65" t="s">
        <v>69</v>
      </c>
    </row>
    <row r="2" spans="1:15" ht="39.75" customHeight="1">
      <c r="A2" s="83" t="s">
        <v>68</v>
      </c>
      <c r="B2" s="83"/>
      <c r="C2" s="84"/>
      <c r="D2" s="23"/>
      <c r="E2" s="23"/>
      <c r="F2" s="23"/>
      <c r="G2" s="23"/>
      <c r="H2" s="23"/>
      <c r="I2" s="23"/>
      <c r="J2" s="23"/>
      <c r="K2" s="23"/>
      <c r="M2" s="86" t="s">
        <v>41</v>
      </c>
      <c r="N2" s="86"/>
      <c r="O2" s="66"/>
    </row>
    <row r="3" spans="1:15" ht="31.5" customHeight="1" hidden="1">
      <c r="A3" s="68"/>
      <c r="B3" s="68"/>
      <c r="C3" s="69" t="s">
        <v>42</v>
      </c>
      <c r="D3" s="70" t="s">
        <v>39</v>
      </c>
      <c r="E3" s="71"/>
      <c r="F3" s="70" t="s">
        <v>38</v>
      </c>
      <c r="G3" s="70" t="s">
        <v>30</v>
      </c>
      <c r="H3" s="70" t="s">
        <v>31</v>
      </c>
      <c r="I3" s="70" t="s">
        <v>32</v>
      </c>
      <c r="J3" s="70" t="s">
        <v>33</v>
      </c>
      <c r="K3" s="70" t="s">
        <v>34</v>
      </c>
      <c r="L3" s="85" t="s">
        <v>35</v>
      </c>
      <c r="M3" s="85" t="s">
        <v>36</v>
      </c>
      <c r="N3" s="85" t="s">
        <v>37</v>
      </c>
      <c r="O3" s="70"/>
    </row>
    <row r="4" spans="1:25" ht="33" customHeight="1">
      <c r="A4" s="72" t="s">
        <v>67</v>
      </c>
      <c r="B4" s="73" t="s">
        <v>64</v>
      </c>
      <c r="C4" s="74" t="s">
        <v>65</v>
      </c>
      <c r="D4" s="70"/>
      <c r="E4" s="75"/>
      <c r="F4" s="70"/>
      <c r="G4" s="70"/>
      <c r="H4" s="70"/>
      <c r="I4" s="70"/>
      <c r="J4" s="70"/>
      <c r="K4" s="70"/>
      <c r="L4" s="85"/>
      <c r="M4" s="85"/>
      <c r="N4" s="85"/>
      <c r="O4" s="76" t="s">
        <v>66</v>
      </c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15" s="8" customFormat="1" ht="36" customHeight="1">
      <c r="A5" s="6" t="s">
        <v>49</v>
      </c>
      <c r="B5" s="19" t="s">
        <v>50</v>
      </c>
      <c r="C5" s="64">
        <v>1975903.49</v>
      </c>
      <c r="D5" s="13"/>
      <c r="E5" s="7"/>
      <c r="F5" s="15"/>
      <c r="G5" s="15"/>
      <c r="H5" s="15"/>
      <c r="I5" s="15"/>
      <c r="J5" s="15"/>
      <c r="K5" s="15"/>
      <c r="L5" s="15"/>
      <c r="M5" s="15"/>
      <c r="N5" s="15"/>
      <c r="O5" s="77">
        <v>-543775.92</v>
      </c>
    </row>
    <row r="6" spans="1:15" s="8" customFormat="1" ht="34.5" customHeight="1">
      <c r="A6" s="60" t="s">
        <v>58</v>
      </c>
      <c r="B6" s="61" t="s">
        <v>59</v>
      </c>
      <c r="C6" s="67">
        <v>-4703997</v>
      </c>
      <c r="D6" s="13"/>
      <c r="E6" s="7"/>
      <c r="F6" s="15"/>
      <c r="G6" s="15"/>
      <c r="H6" s="15"/>
      <c r="I6" s="15"/>
      <c r="J6" s="15"/>
      <c r="K6" s="15"/>
      <c r="L6" s="15"/>
      <c r="M6" s="15"/>
      <c r="N6" s="15"/>
      <c r="O6" s="78">
        <v>-4951833.01</v>
      </c>
    </row>
    <row r="7" spans="1:15" s="10" customFormat="1" ht="42.75" customHeight="1">
      <c r="A7" s="9" t="s">
        <v>51</v>
      </c>
      <c r="B7" s="79" t="s">
        <v>52</v>
      </c>
      <c r="C7" s="67">
        <v>-4703997</v>
      </c>
      <c r="D7" s="13"/>
      <c r="E7" s="7"/>
      <c r="F7" s="15"/>
      <c r="G7" s="15"/>
      <c r="H7" s="15"/>
      <c r="I7" s="15"/>
      <c r="J7" s="15"/>
      <c r="K7" s="15"/>
      <c r="L7" s="15"/>
      <c r="M7" s="15"/>
      <c r="N7" s="15"/>
      <c r="O7" s="78">
        <v>-4951833.01</v>
      </c>
    </row>
    <row r="8" spans="1:15" ht="36" customHeight="1">
      <c r="A8" s="4" t="s">
        <v>60</v>
      </c>
      <c r="B8" s="20" t="s">
        <v>62</v>
      </c>
      <c r="C8" s="67">
        <v>-4703997</v>
      </c>
      <c r="D8" s="13"/>
      <c r="E8" s="7"/>
      <c r="F8" s="15"/>
      <c r="G8" s="15"/>
      <c r="H8" s="15"/>
      <c r="I8" s="15"/>
      <c r="J8" s="15"/>
      <c r="K8" s="15"/>
      <c r="L8" s="15"/>
      <c r="M8" s="15"/>
      <c r="N8" s="15"/>
      <c r="O8" s="78">
        <v>-4951833.01</v>
      </c>
    </row>
    <row r="9" spans="1:15" s="2" customFormat="1" ht="45" customHeight="1">
      <c r="A9" s="3" t="s">
        <v>53</v>
      </c>
      <c r="B9" s="62" t="s">
        <v>54</v>
      </c>
      <c r="C9" s="67">
        <v>6679900.49</v>
      </c>
      <c r="D9" s="5"/>
      <c r="E9" s="3">
        <v>125519000</v>
      </c>
      <c r="F9" s="17"/>
      <c r="G9" s="17"/>
      <c r="H9" s="17"/>
      <c r="I9" s="17"/>
      <c r="J9" s="17"/>
      <c r="K9" s="17"/>
      <c r="L9" s="17"/>
      <c r="M9" s="17"/>
      <c r="N9" s="17"/>
      <c r="O9" s="78">
        <v>4408057.09</v>
      </c>
    </row>
    <row r="10" spans="1:15" s="2" customFormat="1" ht="42.75" customHeight="1">
      <c r="A10" s="3" t="s">
        <v>56</v>
      </c>
      <c r="B10" s="62" t="s">
        <v>55</v>
      </c>
      <c r="C10" s="67">
        <v>6679900.49</v>
      </c>
      <c r="D10" s="5"/>
      <c r="E10" s="3">
        <v>125519000</v>
      </c>
      <c r="F10" s="17"/>
      <c r="G10" s="17"/>
      <c r="H10" s="17"/>
      <c r="I10" s="17"/>
      <c r="J10" s="17"/>
      <c r="K10" s="17"/>
      <c r="L10" s="17"/>
      <c r="M10" s="17"/>
      <c r="N10" s="17"/>
      <c r="O10" s="78">
        <v>4408057.09</v>
      </c>
    </row>
    <row r="11" spans="1:15" s="2" customFormat="1" ht="40.5" customHeight="1">
      <c r="A11" s="3" t="s">
        <v>61</v>
      </c>
      <c r="B11" s="62" t="s">
        <v>63</v>
      </c>
      <c r="C11" s="67">
        <v>6679900.49</v>
      </c>
      <c r="D11" s="5"/>
      <c r="E11" s="3">
        <v>125519000</v>
      </c>
      <c r="F11" s="17"/>
      <c r="G11" s="17"/>
      <c r="H11" s="17"/>
      <c r="I11" s="17"/>
      <c r="J11" s="17"/>
      <c r="K11" s="17"/>
      <c r="L11" s="17"/>
      <c r="M11" s="17"/>
      <c r="N11" s="17"/>
      <c r="O11" s="78">
        <v>4408057.09</v>
      </c>
    </row>
    <row r="12" spans="1:15" s="8" customFormat="1" ht="39" customHeight="1">
      <c r="A12" s="7"/>
      <c r="B12" s="63" t="s">
        <v>57</v>
      </c>
      <c r="C12" s="64">
        <v>1975903.49</v>
      </c>
      <c r="D12" s="12"/>
      <c r="E12" s="11"/>
      <c r="F12" s="15"/>
      <c r="G12" s="15"/>
      <c r="H12" s="15"/>
      <c r="I12" s="15"/>
      <c r="J12" s="15"/>
      <c r="K12" s="15"/>
      <c r="L12" s="15"/>
      <c r="M12" s="15"/>
      <c r="N12" s="15"/>
      <c r="O12" s="77">
        <v>-543775.92</v>
      </c>
    </row>
  </sheetData>
  <sheetProtection/>
  <mergeCells count="5">
    <mergeCell ref="A2:C2"/>
    <mergeCell ref="L3:L4"/>
    <mergeCell ref="M3:M4"/>
    <mergeCell ref="N3:N4"/>
    <mergeCell ref="M2:N2"/>
  </mergeCells>
  <printOptions/>
  <pageMargins left="0.52" right="0.43" top="0.43" bottom="0.33" header="0.32" footer="0.2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Весьегонский 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 Л.Н.</dc:creator>
  <cp:keywords/>
  <dc:description/>
  <cp:lastModifiedBy>Брагина</cp:lastModifiedBy>
  <cp:lastPrinted>2020-06-15T11:08:25Z</cp:lastPrinted>
  <dcterms:created xsi:type="dcterms:W3CDTF">2005-10-21T10:13:07Z</dcterms:created>
  <dcterms:modified xsi:type="dcterms:W3CDTF">2020-06-15T11:08:34Z</dcterms:modified>
  <cp:category/>
  <cp:version/>
  <cp:contentType/>
  <cp:contentStatus/>
</cp:coreProperties>
</file>