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6156" activeTab="1"/>
  </bookViews>
  <sheets>
    <sheet name="Лист2" sheetId="1" r:id="rId1"/>
    <sheet name="Лист1" sheetId="2" r:id="rId2"/>
  </sheets>
  <definedNames>
    <definedName name="_xlnm.Print_Area" localSheetId="1">'Лист1'!$A$1:$O$28</definedName>
  </definedNames>
  <calcPr fullCalcOnLoad="1"/>
</workbook>
</file>

<file path=xl/sharedStrings.xml><?xml version="1.0" encoding="utf-8"?>
<sst xmlns="http://schemas.openxmlformats.org/spreadsheetml/2006/main" count="106" uniqueCount="90">
  <si>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</si>
  <si>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</si>
  <si>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</si>
  <si>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</si>
  <si>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</si>
  <si>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</si>
  <si>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</si>
  <si>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</si>
  <si>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</si>
  <si>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</si>
  <si>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 xml:space="preserve">Кредиты, полученные в валюте Российской Федерации от кредитных организаций местными бюджетами 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</si>
  <si>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</si>
  <si>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</si>
  <si>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</si>
  <si>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</si>
  <si>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 xml:space="preserve">000 08 00 00 00 00 0000 000 </t>
  </si>
  <si>
    <t>Остатки средств бюджетов</t>
  </si>
  <si>
    <t>000 08 00 00 00 00 0000 510</t>
  </si>
  <si>
    <t>Увеличение остатков средств бюджетов</t>
  </si>
  <si>
    <t>000 08 02 01 00 03 0000 510</t>
  </si>
  <si>
    <t>Увеличение прочих остатков средств бюджета</t>
  </si>
  <si>
    <t>000 08 00 00 00 00 0000 610</t>
  </si>
  <si>
    <t>Уменьшение остатков средств бюджета</t>
  </si>
  <si>
    <t>000 08 02 01 00 03 0000 610</t>
  </si>
  <si>
    <t>Уменьшение прочих остатков средств бюджета</t>
  </si>
  <si>
    <t>000 02 01 00 00 00 0000 800</t>
  </si>
  <si>
    <t>Погашение кредитов по кредитным соглашениям и договорам , заключенным от имени РФ, субъектов РФ, муниципальных образований, государственных внебюджетных фондов, указанным в валюте РФ</t>
  </si>
  <si>
    <t xml:space="preserve">Бюджетные кредиты, полученные от других бюджетов бюджетной системы РФ местными бюджетами </t>
  </si>
  <si>
    <t>000 02 01 02 00 03 0000 810</t>
  </si>
  <si>
    <t>Кредиты, полученные в валюте РФ от кредитных организаций местными бюджетами</t>
  </si>
  <si>
    <t>г.Весьегонск</t>
  </si>
  <si>
    <t>Ивановское</t>
  </si>
  <si>
    <t>Егонское</t>
  </si>
  <si>
    <t>Кесемское</t>
  </si>
  <si>
    <t>Любегощинское</t>
  </si>
  <si>
    <t>Романовское</t>
  </si>
  <si>
    <t>Чамеровское</t>
  </si>
  <si>
    <t>Пронинское</t>
  </si>
  <si>
    <t>поселения</t>
  </si>
  <si>
    <t>Весьегонский район</t>
  </si>
  <si>
    <r>
      <t>ПРИЛОЖЕНИЕ №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от________№___                                                                                                                                                                                                                                                       "</t>
    </r>
  </si>
  <si>
    <t>(тыс. руб)</t>
  </si>
  <si>
    <t>ИТОГО</t>
  </si>
  <si>
    <t>Итого</t>
  </si>
  <si>
    <t>000 02 01 01 00 05 0000 710</t>
  </si>
  <si>
    <t>000 02 01 02 00 05 0000 710</t>
  </si>
  <si>
    <t>000 02 01 01 00 05 0000 810</t>
  </si>
  <si>
    <t>600 06 01 05 00 01 0000 430</t>
  </si>
  <si>
    <t xml:space="preserve">Источники финансирования  дефицита районного бюджета Весьегонского района на 2007 год (КОНСОЛИДИРОВАННЫЙ)                                                                                                              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</si>
  <si>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</si>
  <si>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</si>
  <si>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</si>
  <si>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</si>
  <si>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 xml:space="preserve">Плучение кредитов от кредитных организаций местными бюджетами в валюте Российской Федераций </t>
  </si>
  <si>
    <t>000 01 02 00 00 00 0000 800</t>
  </si>
  <si>
    <t>Погашение кредитов, предоставленных кредитными организациями  в валюте Российской Федерации</t>
  </si>
  <si>
    <t xml:space="preserve">Погашение местным бюджетом кредитов от кредитных организаций в валюте Российской Федерации 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</si>
  <si>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</si>
  <si>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</si>
  <si>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</si>
  <si>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</si>
  <si>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</si>
  <si>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</si>
  <si>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</si>
  <si>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</si>
  <si>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</si>
  <si>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</si>
  <si>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</si>
  <si>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</si>
  <si>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000 01 03 00 00 00 0000 800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</si>
  <si>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</si>
  <si>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</si>
  <si>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</si>
  <si>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</si>
  <si>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000 01 02 00 00 10 0000 710</t>
  </si>
  <si>
    <t>000 01 02 00 00 10 0000 810</t>
  </si>
  <si>
    <t>000 01 03 00 00 10 0000 710</t>
  </si>
  <si>
    <t>000 01 03 00 00 10 0000 810</t>
  </si>
  <si>
    <t xml:space="preserve">  000 01 05 02 01 10 0000 510</t>
  </si>
  <si>
    <t xml:space="preserve">  000 01 05 02 01 10 0000 610 </t>
  </si>
  <si>
    <t>Погашение бюджетом сельского поселения 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</si>
  <si>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сельского поселения</t>
  </si>
  <si>
    <t xml:space="preserve">Умеьшение прочих остатков денежных средств бюджета сельского поселения </t>
  </si>
  <si>
    <t>Полученные кредиты от других бюджетов бюджетной системы Российской Федерации бюджетом сельского поселения  в валюте Российской Федерации</t>
  </si>
  <si>
    <t>Наименование</t>
  </si>
  <si>
    <t>Утверждено сумма (руб.)</t>
  </si>
  <si>
    <t>Исполнено сумма (руб.)</t>
  </si>
  <si>
    <t>Код бюджетной классификации Российской Федерации</t>
  </si>
  <si>
    <t xml:space="preserve">Источники финансирования  дефицита  местного бюджета  муниципального образования Романовского сельского поселения Весьегонского района Тверской   области за 2019 год                                                                                                                         </t>
  </si>
  <si>
    <t>ПРИЛОЖЕНИЕ № 1  к  решению Думы Весьегонского муниципального округа № 117 от 03.06.2020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</si>
</sst>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</numFmts>
  <fonts count="6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/>
    </xf>
    <xf numFmtId="3" fontId="23" fillId="32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0" fontId="17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justify"/>
    </xf>
    <xf numFmtId="3" fontId="10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 textRotation="90" wrapText="1"/>
    </xf>
    <xf numFmtId="3" fontId="25" fillId="0" borderId="10" xfId="0" applyNumberFormat="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textRotation="90" wrapText="1"/>
    </xf>
    <xf numFmtId="3" fontId="1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8.00390625" style="0" customWidth="1"/>
    <col min="2" max="2" width="46.00390625" style="0" customWidth="1"/>
    <col min="3" max="3" width="21.50390625" style="0" customWidth="1"/>
    <col min="4" max="4" width="10.125" style="0" hidden="1" customWidth="1"/>
    <col min="5" max="11" width="0" style="0" hidden="1" customWidth="1"/>
  </cols>
  <sheetData>
    <row r="1" spans="1:11" ht="13.5">
      <c r="A1" s="1"/>
      <c r="B1" s="40"/>
      <c r="C1" s="100" t="s">
        <v>40</v>
      </c>
      <c r="D1" s="100"/>
      <c r="E1" s="100"/>
      <c r="F1" s="100"/>
      <c r="G1" s="27"/>
      <c r="H1" s="27"/>
      <c r="I1" s="27"/>
      <c r="J1" s="27"/>
      <c r="K1" s="27"/>
    </row>
    <row r="2" spans="1:11" ht="13.5">
      <c r="A2" s="101"/>
      <c r="B2" s="101"/>
      <c r="C2" s="101"/>
      <c r="D2" s="41"/>
      <c r="E2" s="41"/>
      <c r="F2" s="41"/>
      <c r="G2" s="27"/>
      <c r="H2" s="27"/>
      <c r="I2" s="27"/>
      <c r="J2" s="27"/>
      <c r="K2" s="27"/>
    </row>
    <row r="3" spans="1:11" ht="22.5" customHeight="1">
      <c r="A3" s="102" t="s">
        <v>48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0.5">
      <c r="A4" s="43" t="s">
        <v>0</v>
      </c>
      <c r="B4" s="44" t="s">
        <v>1</v>
      </c>
      <c r="C4" s="45">
        <v>4270000</v>
      </c>
      <c r="D4" s="45">
        <v>4052</v>
      </c>
      <c r="E4" s="46"/>
      <c r="F4" s="47">
        <f>SUM(G4:M4)</f>
        <v>176</v>
      </c>
      <c r="G4" s="47">
        <v>81</v>
      </c>
      <c r="H4" s="47">
        <v>17</v>
      </c>
      <c r="I4" s="47">
        <v>15</v>
      </c>
      <c r="J4" s="47">
        <v>11</v>
      </c>
      <c r="K4" s="47">
        <v>52</v>
      </c>
    </row>
    <row r="5" spans="1:11" ht="51">
      <c r="A5" s="48" t="s">
        <v>2</v>
      </c>
      <c r="B5" s="49" t="s">
        <v>3</v>
      </c>
      <c r="C5" s="50">
        <v>4270000</v>
      </c>
      <c r="D5" s="50">
        <v>4052</v>
      </c>
      <c r="E5" s="46"/>
      <c r="F5" s="47">
        <f>SUM(G5:M5)</f>
        <v>176</v>
      </c>
      <c r="G5" s="47">
        <v>81</v>
      </c>
      <c r="H5" s="47">
        <v>17</v>
      </c>
      <c r="I5" s="47">
        <v>15</v>
      </c>
      <c r="J5" s="47">
        <v>11</v>
      </c>
      <c r="K5" s="47">
        <v>52</v>
      </c>
    </row>
    <row r="6" spans="1:11" ht="20.25">
      <c r="A6" s="51" t="s">
        <v>45</v>
      </c>
      <c r="B6" s="52" t="s">
        <v>10</v>
      </c>
      <c r="C6" s="53">
        <v>2270000</v>
      </c>
      <c r="D6" s="54">
        <v>4052</v>
      </c>
      <c r="E6" s="46"/>
      <c r="F6" s="47">
        <f>SUM(G6:M6)</f>
        <v>176</v>
      </c>
      <c r="G6" s="47">
        <v>81</v>
      </c>
      <c r="H6" s="47">
        <v>17</v>
      </c>
      <c r="I6" s="47">
        <v>15</v>
      </c>
      <c r="J6" s="47">
        <v>11</v>
      </c>
      <c r="K6" s="47">
        <v>52</v>
      </c>
    </row>
    <row r="7" spans="1:11" ht="20.25">
      <c r="A7" s="51" t="s">
        <v>44</v>
      </c>
      <c r="B7" s="52" t="s">
        <v>27</v>
      </c>
      <c r="C7" s="53">
        <v>2000000</v>
      </c>
      <c r="D7" s="54">
        <v>2000</v>
      </c>
      <c r="E7" s="46"/>
      <c r="F7" s="55"/>
      <c r="G7" s="55"/>
      <c r="H7" s="55"/>
      <c r="I7" s="55"/>
      <c r="J7" s="55"/>
      <c r="K7" s="55"/>
    </row>
    <row r="8" spans="1:11" ht="40.5">
      <c r="A8" s="51" t="s">
        <v>25</v>
      </c>
      <c r="B8" s="52" t="s">
        <v>26</v>
      </c>
      <c r="C8" s="53">
        <v>4270000</v>
      </c>
      <c r="D8" s="56">
        <v>2000</v>
      </c>
      <c r="E8" s="46"/>
      <c r="F8" s="55"/>
      <c r="G8" s="55"/>
      <c r="H8" s="55"/>
      <c r="I8" s="55"/>
      <c r="J8" s="55"/>
      <c r="K8" s="55"/>
    </row>
    <row r="9" spans="1:11" ht="20.25">
      <c r="A9" s="51" t="s">
        <v>46</v>
      </c>
      <c r="B9" s="52" t="s">
        <v>27</v>
      </c>
      <c r="C9" s="53">
        <v>2000000</v>
      </c>
      <c r="D9" s="56">
        <v>2000</v>
      </c>
      <c r="E9" s="46"/>
      <c r="F9" s="55"/>
      <c r="G9" s="55"/>
      <c r="H9" s="55"/>
      <c r="I9" s="55"/>
      <c r="J9" s="55"/>
      <c r="K9" s="55"/>
    </row>
    <row r="10" spans="1:11" ht="20.25">
      <c r="A10" s="51" t="s">
        <v>28</v>
      </c>
      <c r="B10" s="52" t="s">
        <v>29</v>
      </c>
      <c r="C10" s="53">
        <v>2270000</v>
      </c>
      <c r="D10" s="56"/>
      <c r="E10" s="46"/>
      <c r="F10" s="55"/>
      <c r="G10" s="55"/>
      <c r="H10" s="55"/>
      <c r="I10" s="55"/>
      <c r="J10" s="55"/>
      <c r="K10" s="55"/>
    </row>
    <row r="11" spans="1:11" ht="20.25">
      <c r="A11" s="43" t="s">
        <v>4</v>
      </c>
      <c r="B11" s="44" t="s">
        <v>5</v>
      </c>
      <c r="C11" s="45"/>
      <c r="D11" s="45">
        <f>D12+D13</f>
        <v>0</v>
      </c>
      <c r="E11" s="46"/>
      <c r="F11" s="55"/>
      <c r="G11" s="55"/>
      <c r="H11" s="55"/>
      <c r="I11" s="55"/>
      <c r="J11" s="55"/>
      <c r="K11" s="55"/>
    </row>
    <row r="12" spans="1:11" ht="40.5">
      <c r="A12" s="48" t="s">
        <v>6</v>
      </c>
      <c r="B12" s="49" t="s">
        <v>7</v>
      </c>
      <c r="C12" s="50"/>
      <c r="D12" s="50">
        <v>0</v>
      </c>
      <c r="E12" s="46"/>
      <c r="F12" s="55"/>
      <c r="G12" s="55"/>
      <c r="H12" s="55"/>
      <c r="I12" s="55"/>
      <c r="J12" s="55"/>
      <c r="K12" s="55"/>
    </row>
    <row r="13" spans="1:11" ht="12.75">
      <c r="A13" s="51" t="s">
        <v>11</v>
      </c>
      <c r="B13" s="52" t="s">
        <v>12</v>
      </c>
      <c r="C13" s="53"/>
      <c r="D13" s="53"/>
      <c r="E13" s="46">
        <v>0</v>
      </c>
      <c r="F13" s="55"/>
      <c r="G13" s="55"/>
      <c r="H13" s="55"/>
      <c r="I13" s="55"/>
      <c r="J13" s="55"/>
      <c r="K13" s="55"/>
    </row>
    <row r="14" spans="1:11" ht="20.25">
      <c r="A14" s="43" t="s">
        <v>8</v>
      </c>
      <c r="B14" s="44" t="s">
        <v>9</v>
      </c>
      <c r="C14" s="45"/>
      <c r="D14" s="45">
        <v>100</v>
      </c>
      <c r="E14" s="46"/>
      <c r="F14" s="55"/>
      <c r="G14" s="55"/>
      <c r="H14" s="55"/>
      <c r="I14" s="55"/>
      <c r="J14" s="55"/>
      <c r="K14" s="55"/>
    </row>
    <row r="15" spans="1:11" ht="40.5">
      <c r="A15" s="57" t="s">
        <v>14</v>
      </c>
      <c r="B15" s="58" t="s">
        <v>13</v>
      </c>
      <c r="C15" s="59"/>
      <c r="D15" s="45"/>
      <c r="E15" s="46">
        <v>100000</v>
      </c>
      <c r="F15" s="55"/>
      <c r="G15" s="55"/>
      <c r="H15" s="55"/>
      <c r="I15" s="55"/>
      <c r="J15" s="55"/>
      <c r="K15" s="55"/>
    </row>
    <row r="16" spans="1:11" ht="20.25">
      <c r="A16" s="60" t="s">
        <v>8</v>
      </c>
      <c r="B16" s="61" t="s">
        <v>9</v>
      </c>
      <c r="C16" s="62">
        <v>100000</v>
      </c>
      <c r="D16" s="45"/>
      <c r="E16" s="63"/>
      <c r="F16" s="64"/>
      <c r="G16" s="64"/>
      <c r="H16" s="64"/>
      <c r="I16" s="64"/>
      <c r="J16" s="64"/>
      <c r="K16" s="64"/>
    </row>
    <row r="17" spans="1:11" ht="40.5">
      <c r="A17" s="65" t="s">
        <v>47</v>
      </c>
      <c r="B17" s="66" t="s">
        <v>13</v>
      </c>
      <c r="C17" s="67">
        <v>100000</v>
      </c>
      <c r="D17" s="45"/>
      <c r="E17" s="46"/>
      <c r="F17" s="55"/>
      <c r="G17" s="55"/>
      <c r="H17" s="55"/>
      <c r="I17" s="55"/>
      <c r="J17" s="55"/>
      <c r="K17" s="55"/>
    </row>
    <row r="18" spans="1:11" ht="12.75">
      <c r="A18" s="60" t="s">
        <v>15</v>
      </c>
      <c r="B18" s="61" t="s">
        <v>16</v>
      </c>
      <c r="C18" s="62">
        <v>3435000</v>
      </c>
      <c r="D18" s="45"/>
      <c r="E18" s="63"/>
      <c r="F18" s="64"/>
      <c r="G18" s="64"/>
      <c r="H18" s="64"/>
      <c r="I18" s="64"/>
      <c r="J18" s="64"/>
      <c r="K18" s="64"/>
    </row>
    <row r="19" spans="1:11" ht="12.75">
      <c r="A19" s="68" t="s">
        <v>17</v>
      </c>
      <c r="B19" s="69" t="s">
        <v>18</v>
      </c>
      <c r="C19" s="53">
        <v>134212000</v>
      </c>
      <c r="D19" s="70">
        <f>D21</f>
        <v>137636000</v>
      </c>
      <c r="E19" s="71"/>
      <c r="F19" s="55">
        <f>SUM(G19:N19)</f>
        <v>11000</v>
      </c>
      <c r="G19" s="55">
        <v>2098</v>
      </c>
      <c r="H19" s="55">
        <v>1418</v>
      </c>
      <c r="I19" s="55">
        <v>2050</v>
      </c>
      <c r="J19" s="55">
        <v>2747</v>
      </c>
      <c r="K19" s="55">
        <v>2687</v>
      </c>
    </row>
    <row r="20" spans="1:11" ht="12.75">
      <c r="A20" s="72" t="s">
        <v>19</v>
      </c>
      <c r="B20" s="72" t="s">
        <v>20</v>
      </c>
      <c r="C20" s="73"/>
      <c r="D20" s="74"/>
      <c r="E20" s="46">
        <v>125519000</v>
      </c>
      <c r="F20" s="55"/>
      <c r="G20" s="55"/>
      <c r="H20" s="55"/>
      <c r="I20" s="55"/>
      <c r="J20" s="55"/>
      <c r="K20" s="55"/>
    </row>
    <row r="21" spans="1:11" ht="12.75">
      <c r="A21" s="46" t="s">
        <v>21</v>
      </c>
      <c r="B21" s="46" t="s">
        <v>22</v>
      </c>
      <c r="C21" s="53">
        <v>137647000</v>
      </c>
      <c r="D21" s="70">
        <f>C21-F21</f>
        <v>137636000</v>
      </c>
      <c r="E21" s="46"/>
      <c r="F21" s="55">
        <f>SUM(G21:N21)</f>
        <v>11000</v>
      </c>
      <c r="G21" s="55">
        <v>2098</v>
      </c>
      <c r="H21" s="55">
        <v>1418</v>
      </c>
      <c r="I21" s="55">
        <v>2050</v>
      </c>
      <c r="J21" s="55">
        <v>2747</v>
      </c>
      <c r="K21" s="55">
        <v>2687</v>
      </c>
    </row>
    <row r="22" spans="1:11" ht="12.75">
      <c r="A22" s="46" t="s">
        <v>23</v>
      </c>
      <c r="B22" s="46" t="s">
        <v>24</v>
      </c>
      <c r="C22" s="75"/>
      <c r="D22" s="71"/>
      <c r="E22" s="46">
        <v>125519000</v>
      </c>
      <c r="F22" s="55"/>
      <c r="G22" s="55"/>
      <c r="H22" s="55"/>
      <c r="I22" s="55"/>
      <c r="J22" s="55"/>
      <c r="K22" s="55"/>
    </row>
    <row r="23" spans="1:11" ht="12.75">
      <c r="A23" s="63"/>
      <c r="B23" s="76" t="s">
        <v>43</v>
      </c>
      <c r="C23" s="77">
        <v>5638000</v>
      </c>
      <c r="D23" s="78"/>
      <c r="E23" s="46"/>
      <c r="F23" s="64"/>
      <c r="G23" s="64"/>
      <c r="H23" s="64"/>
      <c r="I23" s="64"/>
      <c r="J23" s="64"/>
      <c r="K23" s="64"/>
    </row>
  </sheetData>
  <sheetProtection/>
  <mergeCells count="3">
    <mergeCell ref="C1:F1"/>
    <mergeCell ref="A2:C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1" sqref="O1"/>
    </sheetView>
  </sheetViews>
  <sheetFormatPr defaultColWidth="9.00390625" defaultRowHeight="12.75"/>
  <cols>
    <col min="1" max="1" width="29.625" style="0" customWidth="1"/>
    <col min="2" max="2" width="75.50390625" style="0" customWidth="1"/>
    <col min="3" max="3" width="18.125" style="31" customWidth="1"/>
    <col min="4" max="4" width="13.875" style="27" hidden="1" customWidth="1"/>
    <col min="5" max="5" width="11.50390625" style="0" hidden="1" customWidth="1"/>
    <col min="6" max="6" width="10.00390625" style="27" hidden="1" customWidth="1"/>
    <col min="7" max="13" width="9.375" style="27" hidden="1" customWidth="1"/>
    <col min="14" max="14" width="10.50390625" style="27" hidden="1" customWidth="1"/>
    <col min="15" max="15" width="15.125" style="27" customWidth="1"/>
  </cols>
  <sheetData>
    <row r="1" ht="111.75" customHeight="1">
      <c r="C1" s="85" t="s">
        <v>89</v>
      </c>
    </row>
    <row r="2" spans="1:15" ht="39.75" customHeight="1">
      <c r="A2" s="103" t="s">
        <v>88</v>
      </c>
      <c r="B2" s="103"/>
      <c r="C2" s="104"/>
      <c r="D2" s="42"/>
      <c r="E2" s="42"/>
      <c r="F2" s="42"/>
      <c r="G2" s="42"/>
      <c r="H2" s="42"/>
      <c r="I2" s="42"/>
      <c r="J2" s="42"/>
      <c r="K2" s="42"/>
      <c r="M2" s="106" t="s">
        <v>41</v>
      </c>
      <c r="N2" s="106"/>
      <c r="O2" s="86"/>
    </row>
    <row r="3" spans="1:15" ht="31.5" customHeight="1" hidden="1">
      <c r="A3" s="89"/>
      <c r="B3" s="89"/>
      <c r="C3" s="90" t="s">
        <v>42</v>
      </c>
      <c r="D3" s="91" t="s">
        <v>39</v>
      </c>
      <c r="E3" s="92"/>
      <c r="F3" s="91" t="s">
        <v>38</v>
      </c>
      <c r="G3" s="91" t="s">
        <v>30</v>
      </c>
      <c r="H3" s="91" t="s">
        <v>31</v>
      </c>
      <c r="I3" s="91" t="s">
        <v>32</v>
      </c>
      <c r="J3" s="91" t="s">
        <v>33</v>
      </c>
      <c r="K3" s="91" t="s">
        <v>34</v>
      </c>
      <c r="L3" s="105" t="s">
        <v>35</v>
      </c>
      <c r="M3" s="105" t="s">
        <v>36</v>
      </c>
      <c r="N3" s="105" t="s">
        <v>37</v>
      </c>
      <c r="O3" s="91"/>
    </row>
    <row r="4" spans="1:25" ht="33" customHeight="1">
      <c r="A4" s="93" t="s">
        <v>87</v>
      </c>
      <c r="B4" s="94" t="s">
        <v>84</v>
      </c>
      <c r="C4" s="95" t="s">
        <v>85</v>
      </c>
      <c r="D4" s="91"/>
      <c r="E4" s="96"/>
      <c r="F4" s="91"/>
      <c r="G4" s="91"/>
      <c r="H4" s="91"/>
      <c r="I4" s="91"/>
      <c r="J4" s="91"/>
      <c r="K4" s="91"/>
      <c r="L4" s="105"/>
      <c r="M4" s="105"/>
      <c r="N4" s="105"/>
      <c r="O4" s="97" t="s">
        <v>86</v>
      </c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15" ht="15">
      <c r="A5" s="2" t="s">
        <v>49</v>
      </c>
      <c r="B5" s="33" t="s">
        <v>50</v>
      </c>
      <c r="C5" s="84">
        <v>0</v>
      </c>
      <c r="D5" s="20">
        <v>4052</v>
      </c>
      <c r="E5" s="7"/>
      <c r="F5" s="28">
        <f>SUM(G5:M5)</f>
        <v>218</v>
      </c>
      <c r="G5" s="28">
        <v>81</v>
      </c>
      <c r="H5" s="28">
        <v>17</v>
      </c>
      <c r="I5" s="28">
        <v>15</v>
      </c>
      <c r="J5" s="28">
        <v>11</v>
      </c>
      <c r="K5" s="28">
        <v>52</v>
      </c>
      <c r="L5" s="28">
        <v>11</v>
      </c>
      <c r="M5" s="28">
        <v>31</v>
      </c>
      <c r="N5" s="29"/>
      <c r="O5" s="29"/>
    </row>
    <row r="6" spans="1:15" ht="15">
      <c r="A6" s="5" t="s">
        <v>51</v>
      </c>
      <c r="B6" s="36" t="s">
        <v>52</v>
      </c>
      <c r="C6" s="84">
        <v>0</v>
      </c>
      <c r="D6" s="21">
        <v>4052</v>
      </c>
      <c r="E6" s="7"/>
      <c r="F6" s="28">
        <f>SUM(G6:M6)</f>
        <v>218</v>
      </c>
      <c r="G6" s="28">
        <v>81</v>
      </c>
      <c r="H6" s="28">
        <v>17</v>
      </c>
      <c r="I6" s="28">
        <v>15</v>
      </c>
      <c r="J6" s="28">
        <v>11</v>
      </c>
      <c r="K6" s="28">
        <v>52</v>
      </c>
      <c r="L6" s="28">
        <v>11</v>
      </c>
      <c r="M6" s="28">
        <v>31</v>
      </c>
      <c r="N6" s="29"/>
      <c r="O6" s="29"/>
    </row>
    <row r="7" spans="1:15" ht="26.25">
      <c r="A7" s="4" t="s">
        <v>74</v>
      </c>
      <c r="B7" s="35" t="s">
        <v>53</v>
      </c>
      <c r="C7" s="84">
        <v>0</v>
      </c>
      <c r="D7" s="22">
        <v>4052</v>
      </c>
      <c r="E7" s="7"/>
      <c r="F7" s="28">
        <f>SUM(G7:M7)</f>
        <v>218</v>
      </c>
      <c r="G7" s="28">
        <v>81</v>
      </c>
      <c r="H7" s="28">
        <v>17</v>
      </c>
      <c r="I7" s="28">
        <v>15</v>
      </c>
      <c r="J7" s="28">
        <v>11</v>
      </c>
      <c r="K7" s="28">
        <v>52</v>
      </c>
      <c r="L7" s="28">
        <v>11</v>
      </c>
      <c r="M7" s="28">
        <v>31</v>
      </c>
      <c r="N7" s="29"/>
      <c r="O7" s="29"/>
    </row>
    <row r="8" spans="1:15" ht="26.25">
      <c r="A8" s="4" t="s">
        <v>54</v>
      </c>
      <c r="B8" s="35" t="s">
        <v>55</v>
      </c>
      <c r="C8" s="24">
        <v>0</v>
      </c>
      <c r="D8" s="23">
        <v>2000</v>
      </c>
      <c r="E8" s="7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.75" customHeight="1" hidden="1">
      <c r="A9" s="4" t="s">
        <v>28</v>
      </c>
      <c r="B9" s="35" t="s">
        <v>29</v>
      </c>
      <c r="C9" s="24"/>
      <c r="D9" s="23"/>
      <c r="E9" s="7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customHeight="1" hidden="1">
      <c r="A10" s="2" t="s">
        <v>4</v>
      </c>
      <c r="B10" s="33" t="s">
        <v>5</v>
      </c>
      <c r="C10" s="20"/>
      <c r="D10" s="20">
        <f>D11+D12</f>
        <v>0</v>
      </c>
      <c r="E10" s="7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38.25" customHeight="1" hidden="1">
      <c r="A11" s="3" t="s">
        <v>6</v>
      </c>
      <c r="B11" s="34" t="s">
        <v>7</v>
      </c>
      <c r="C11" s="21"/>
      <c r="D11" s="21">
        <v>0</v>
      </c>
      <c r="E11" s="7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 customHeight="1" hidden="1">
      <c r="A12" s="4" t="s">
        <v>11</v>
      </c>
      <c r="B12" s="35" t="s">
        <v>12</v>
      </c>
      <c r="C12" s="24"/>
      <c r="D12" s="24"/>
      <c r="E12" s="7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 customHeight="1" hidden="1">
      <c r="A13" s="2" t="s">
        <v>8</v>
      </c>
      <c r="B13" s="33" t="s">
        <v>9</v>
      </c>
      <c r="C13" s="20"/>
      <c r="D13" s="20">
        <v>100</v>
      </c>
      <c r="E13" s="7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8.25" customHeight="1" hidden="1">
      <c r="A14" s="5" t="s">
        <v>14</v>
      </c>
      <c r="B14" s="36" t="s">
        <v>13</v>
      </c>
      <c r="C14" s="32"/>
      <c r="D14" s="20"/>
      <c r="E14" s="7">
        <v>100000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2.5" customHeight="1">
      <c r="A15" s="4" t="s">
        <v>75</v>
      </c>
      <c r="B15" s="35" t="s">
        <v>56</v>
      </c>
      <c r="C15" s="32">
        <v>0</v>
      </c>
      <c r="D15" s="20"/>
      <c r="E15" s="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4.75" customHeight="1">
      <c r="A16" s="12" t="s">
        <v>66</v>
      </c>
      <c r="B16" s="37" t="s">
        <v>67</v>
      </c>
      <c r="C16" s="87">
        <v>0</v>
      </c>
      <c r="D16" s="20"/>
      <c r="E16" s="7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27.75" customHeight="1">
      <c r="A17" s="15" t="s">
        <v>68</v>
      </c>
      <c r="B17" s="79" t="s">
        <v>70</v>
      </c>
      <c r="C17" s="88">
        <v>0</v>
      </c>
      <c r="D17" s="20"/>
      <c r="E17" s="7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28.5" customHeight="1">
      <c r="A18" s="15" t="s">
        <v>76</v>
      </c>
      <c r="B18" s="79" t="s">
        <v>83</v>
      </c>
      <c r="C18" s="88">
        <v>0</v>
      </c>
      <c r="D18" s="20"/>
      <c r="E18" s="7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5" customHeight="1">
      <c r="A19" s="15" t="s">
        <v>69</v>
      </c>
      <c r="B19" s="79" t="s">
        <v>71</v>
      </c>
      <c r="C19" s="88">
        <v>0</v>
      </c>
      <c r="D19" s="20"/>
      <c r="E19" s="7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33.75" customHeight="1">
      <c r="A20" s="15" t="s">
        <v>77</v>
      </c>
      <c r="B20" s="79" t="s">
        <v>80</v>
      </c>
      <c r="C20" s="88">
        <v>0</v>
      </c>
      <c r="D20" s="20"/>
      <c r="E20" s="7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14" customFormat="1" ht="15">
      <c r="A21" s="12" t="s">
        <v>57</v>
      </c>
      <c r="B21" s="37" t="s">
        <v>58</v>
      </c>
      <c r="C21" s="84">
        <v>628180.46</v>
      </c>
      <c r="D21" s="20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98">
        <v>-163213.81</v>
      </c>
    </row>
    <row r="22" spans="1:15" s="14" customFormat="1" ht="15">
      <c r="A22" s="80" t="s">
        <v>72</v>
      </c>
      <c r="B22" s="81" t="s">
        <v>73</v>
      </c>
      <c r="C22" s="88">
        <v>-3542489.3</v>
      </c>
      <c r="D22" s="20"/>
      <c r="E22" s="13"/>
      <c r="F22" s="26"/>
      <c r="G22" s="26"/>
      <c r="H22" s="26"/>
      <c r="I22" s="26"/>
      <c r="J22" s="26"/>
      <c r="K22" s="26"/>
      <c r="L22" s="26"/>
      <c r="M22" s="26"/>
      <c r="N22" s="26"/>
      <c r="O22" s="99">
        <v>-3514322.89</v>
      </c>
    </row>
    <row r="23" spans="1:15" s="17" customFormat="1" ht="15">
      <c r="A23" s="15" t="s">
        <v>59</v>
      </c>
      <c r="B23" s="38" t="s">
        <v>60</v>
      </c>
      <c r="C23" s="88">
        <v>-3542489.3</v>
      </c>
      <c r="D23" s="16" t="e">
        <f>#REF!</f>
        <v>#REF!</v>
      </c>
      <c r="E23" s="16"/>
      <c r="F23" s="29">
        <f>SUM(G23:N23)</f>
        <v>14954</v>
      </c>
      <c r="G23" s="29">
        <v>2098</v>
      </c>
      <c r="H23" s="29">
        <v>1418</v>
      </c>
      <c r="I23" s="29">
        <v>2050</v>
      </c>
      <c r="J23" s="29">
        <v>2747</v>
      </c>
      <c r="K23" s="29">
        <v>2687</v>
      </c>
      <c r="L23" s="29">
        <v>853</v>
      </c>
      <c r="M23" s="29">
        <v>841</v>
      </c>
      <c r="N23" s="29">
        <v>2260</v>
      </c>
      <c r="O23" s="99">
        <v>-3514322.89</v>
      </c>
    </row>
    <row r="24" spans="1:15" ht="15">
      <c r="A24" s="9" t="s">
        <v>78</v>
      </c>
      <c r="B24" s="39" t="s">
        <v>81</v>
      </c>
      <c r="C24" s="88">
        <v>-3542489.3</v>
      </c>
      <c r="D24" s="10"/>
      <c r="E24" s="7">
        <v>125519000</v>
      </c>
      <c r="F24" s="29"/>
      <c r="G24" s="29"/>
      <c r="H24" s="29"/>
      <c r="I24" s="29"/>
      <c r="J24" s="29"/>
      <c r="K24" s="29"/>
      <c r="L24" s="29"/>
      <c r="M24" s="29"/>
      <c r="N24" s="29"/>
      <c r="O24" s="99">
        <v>-3514322.89</v>
      </c>
    </row>
    <row r="25" spans="1:15" s="6" customFormat="1" ht="15">
      <c r="A25" s="8" t="s">
        <v>61</v>
      </c>
      <c r="B25" s="82" t="s">
        <v>62</v>
      </c>
      <c r="C25" s="88">
        <v>4170669.76</v>
      </c>
      <c r="D25" s="11"/>
      <c r="E25" s="8">
        <v>125519000</v>
      </c>
      <c r="F25" s="30"/>
      <c r="G25" s="30"/>
      <c r="H25" s="30"/>
      <c r="I25" s="30"/>
      <c r="J25" s="30"/>
      <c r="K25" s="30"/>
      <c r="L25" s="30"/>
      <c r="M25" s="30"/>
      <c r="N25" s="30"/>
      <c r="O25" s="99">
        <v>3351109.08</v>
      </c>
    </row>
    <row r="26" spans="1:15" s="6" customFormat="1" ht="15">
      <c r="A26" s="8" t="s">
        <v>64</v>
      </c>
      <c r="B26" s="82" t="s">
        <v>63</v>
      </c>
      <c r="C26" s="88">
        <v>4170669.76</v>
      </c>
      <c r="D26" s="11"/>
      <c r="E26" s="8"/>
      <c r="F26" s="30"/>
      <c r="G26" s="30"/>
      <c r="H26" s="30"/>
      <c r="I26" s="30"/>
      <c r="J26" s="30"/>
      <c r="K26" s="30"/>
      <c r="L26" s="30"/>
      <c r="M26" s="30"/>
      <c r="N26" s="30"/>
      <c r="O26" s="99">
        <v>3351109.08</v>
      </c>
    </row>
    <row r="27" spans="1:15" s="6" customFormat="1" ht="15">
      <c r="A27" s="8" t="s">
        <v>79</v>
      </c>
      <c r="B27" s="82" t="s">
        <v>82</v>
      </c>
      <c r="C27" s="88">
        <v>4170669.76</v>
      </c>
      <c r="D27" s="11"/>
      <c r="E27" s="8"/>
      <c r="F27" s="30"/>
      <c r="G27" s="30"/>
      <c r="H27" s="30"/>
      <c r="I27" s="30"/>
      <c r="J27" s="30"/>
      <c r="K27" s="30"/>
      <c r="L27" s="30"/>
      <c r="M27" s="30"/>
      <c r="N27" s="30"/>
      <c r="O27" s="99">
        <v>3351109.08</v>
      </c>
    </row>
    <row r="28" spans="1:15" s="14" customFormat="1" ht="15">
      <c r="A28" s="13"/>
      <c r="B28" s="83" t="s">
        <v>65</v>
      </c>
      <c r="C28" s="84">
        <v>628180.46</v>
      </c>
      <c r="D28" s="19"/>
      <c r="E28" s="18"/>
      <c r="F28" s="26"/>
      <c r="G28" s="26"/>
      <c r="H28" s="26"/>
      <c r="I28" s="26"/>
      <c r="J28" s="26"/>
      <c r="K28" s="26"/>
      <c r="L28" s="26"/>
      <c r="M28" s="26"/>
      <c r="N28" s="26"/>
      <c r="O28" s="98">
        <v>-163213.81</v>
      </c>
    </row>
  </sheetData>
  <sheetProtection/>
  <mergeCells count="5">
    <mergeCell ref="A2:C2"/>
    <mergeCell ref="L3:L4"/>
    <mergeCell ref="M3:M4"/>
    <mergeCell ref="N3:N4"/>
    <mergeCell ref="M2:N2"/>
  </mergeCells>
  <printOptions/>
  <pageMargins left="0.52" right="0.43" top="0.43" bottom="0.33" header="0.32" footer="0.2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Брагина</cp:lastModifiedBy>
  <cp:lastPrinted>2020-04-20T11:10:21Z</cp:lastPrinted>
  <dcterms:created xsi:type="dcterms:W3CDTF">2005-10-21T10:13:07Z</dcterms:created>
  <dcterms:modified xsi:type="dcterms:W3CDTF">2020-06-15T12:24:09Z</dcterms:modified>
  <cp:category/>
  <cp:version/>
  <cp:contentType/>
  <cp:contentStatus/>
</cp:coreProperties>
</file>