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<sst xmlns="http://schemas.openxmlformats.org/spreadsheetml/2006/main" count="1935" uniqueCount="758">
  <si>
    <t>ППП</t>
  </si>
  <si>
    <t>РП</t>
  </si>
  <si>
    <t>КЦСР</t>
  </si>
  <si>
    <t>КВР</t>
  </si>
  <si>
    <t>Наименование</t>
  </si>
  <si>
    <t/>
  </si>
  <si>
    <t>1</t>
  </si>
  <si>
    <t>2</t>
  </si>
  <si>
    <t>3</t>
  </si>
  <si>
    <t>4</t>
  </si>
  <si>
    <t>5</t>
  </si>
  <si>
    <t>ВСЕГО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</si>
  <si>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</si>
  <si>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</si>
  <si>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</si>
  <si>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</si>
  <si>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</si>
  <si>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</si>
  <si>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Центральный аппарат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</si>
  <si>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</si>
  <si>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</si>
  <si>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</si>
  <si>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</si>
  <si>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</si>
  <si>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</si>
  <si>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</si>
  <si>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</si>
  <si>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</si>
  <si>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</si>
  <si>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</si>
  <si>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</si>
  <si>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</si>
  <si>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</si>
  <si>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</si>
  <si>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</si>
  <si>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</si>
  <si>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</si>
  <si>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Подпрограмма "Создание условий для комплексного развития туристской области"</t>
  </si>
  <si>
    <t xml:space="preserve">0412 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</si>
  <si>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</si>
  <si>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</si>
  <si>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</si>
  <si>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</si>
  <si>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</si>
  <si>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</si>
  <si>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</si>
  <si>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</si>
  <si>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</si>
  <si>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</si>
  <si>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</si>
  <si>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</si>
  <si>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Подпрограмма "Обеспечение жильем детей-сирот и детей оставшихся без попечения родителей"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</si>
  <si>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</si>
  <si>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</si>
  <si>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</si>
  <si>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</si>
  <si>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</si>
  <si>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</si>
  <si>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</si>
  <si>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</si>
  <si>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</si>
  <si>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</si>
  <si>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</si>
  <si>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</si>
  <si>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</si>
  <si>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</si>
  <si>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</si>
  <si>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</si>
  <si>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Подпрограмма "Развитие МУ " МСПЦ "Кировец""</t>
  </si>
  <si>
    <t>Обеспечение деятельности МУ "МСПЦ"Кировец""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</si>
  <si>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</si>
  <si>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</si>
  <si>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</si>
  <si>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</si>
  <si>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</si>
  <si>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0804</t>
  </si>
  <si>
    <t>Обеспечение деятельности учреждений культуры</t>
  </si>
  <si>
    <t>0701</t>
  </si>
  <si>
    <t>Дошкольное образование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</si>
  <si>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</si>
  <si>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</si>
  <si>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Подпрограмма "Комплексная безопасность образовательных организаций"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</si>
  <si>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</si>
  <si>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</si>
  <si>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</si>
  <si>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</si>
  <si>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</si>
  <si>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</si>
  <si>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</si>
  <si>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</si>
  <si>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Резервные средства</t>
  </si>
  <si>
    <t>Обеспечение деятельности дошкольных образовательных организаций</t>
  </si>
  <si>
    <t>Обеспечение деятельности групп предшкольного пребывания детей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</si>
  <si>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</si>
  <si>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</si>
  <si>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</si>
  <si>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организаций дополнительного образования детей</t>
  </si>
  <si>
    <t>Субвенции на реализацию государственных полномочий по созданию и организации деятельности комиссий по делам несовершеннолетних и защите их прав</t>
  </si>
  <si>
    <t>Получение отчетов о проведении оценки рыночной стоимости объектов, подлежащих приватизации</t>
  </si>
  <si>
    <t>Проведение информационно-профилактических мероприятий к международным датам, массовых акций "за здоровый образ жизни"</t>
  </si>
  <si>
    <t>Проведение традиционных массовых мероприятий</t>
  </si>
  <si>
    <t>Проведение мероприятий с несовершеннолетними, находящимися в трудной жизненной ситуации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</si>
  <si>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</si>
  <si>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</si>
  <si>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</si>
  <si>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</si>
  <si>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</si>
  <si>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</si>
  <si>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</si>
  <si>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Расходы по центральному аппарату</t>
  </si>
  <si>
    <t>0401</t>
  </si>
  <si>
    <t>Общеэкономические вопросы</t>
  </si>
  <si>
    <t xml:space="preserve"> Расходы на обеспечение деятельности администратора программы</t>
  </si>
  <si>
    <t>Организация питания  в дошкольных образовательных организациях</t>
  </si>
  <si>
    <t xml:space="preserve"> Организация питания в дошкольной группе</t>
  </si>
  <si>
    <t xml:space="preserve">Организация горячего питания учащихся начальных классов общеобразовательных организаций </t>
  </si>
  <si>
    <t>Расходы обеспечение деятельности  администратора муниципальной программы</t>
  </si>
  <si>
    <t>Содержание автомобильных дорог местного значения</t>
  </si>
  <si>
    <t>Проведение мероприятий  и конкурсов для реализации творческого потенциала одаренных детей</t>
  </si>
  <si>
    <t xml:space="preserve"> Оказание адресной материальной помощи гражданам, пострадавшим от стихийных бедствий</t>
  </si>
  <si>
    <t xml:space="preserve">Выявление бесхозных объектов недвижимости и объектов недвижимости, не прошедших государственных кадастровый учет, проведение кадастровых работ для постановки объекта на государственный кадастровый учет </t>
  </si>
  <si>
    <t>Субсидии некоммерческим организациям (за исключением государственных 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</si>
  <si>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</si>
  <si>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</si>
  <si>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Расходы на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</si>
  <si>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бюджетных средств, разделам, подразделам, целевым статьям (муниципальным</t>
  </si>
  <si>
    <t>программам и непрограммным направлениям деятельности), подгруппам видов</t>
  </si>
  <si>
    <t xml:space="preserve">Ведомственная структура расходов местного бюджета по главым распорядителям </t>
  </si>
  <si>
    <t>0100000000</t>
  </si>
  <si>
    <t>0190000000</t>
  </si>
  <si>
    <t>1000000000</t>
  </si>
  <si>
    <t>1030000000</t>
  </si>
  <si>
    <t>0120000000</t>
  </si>
  <si>
    <t>9900000000</t>
  </si>
  <si>
    <t>0130000000</t>
  </si>
  <si>
    <t>0900000000</t>
  </si>
  <si>
    <t>0920000000</t>
  </si>
  <si>
    <t>0910000000</t>
  </si>
  <si>
    <t>0500000000</t>
  </si>
  <si>
    <t>0510000000</t>
  </si>
  <si>
    <t>0400000000</t>
  </si>
  <si>
    <t>0410000000</t>
  </si>
  <si>
    <t>0600000000</t>
  </si>
  <si>
    <t>0610000000</t>
  </si>
  <si>
    <t>Участие в областных мерориятиях и спартакиадах молодежи</t>
  </si>
  <si>
    <t>0800000000</t>
  </si>
  <si>
    <t>0840000000</t>
  </si>
  <si>
    <t>0810000000</t>
  </si>
  <si>
    <t>0820000000</t>
  </si>
  <si>
    <t>0830000000</t>
  </si>
  <si>
    <t>0700000000</t>
  </si>
  <si>
    <t>0710000000</t>
  </si>
  <si>
    <t>0300000000</t>
  </si>
  <si>
    <t>0310000000</t>
  </si>
  <si>
    <t>1300000000</t>
  </si>
  <si>
    <t>1390000000</t>
  </si>
  <si>
    <t>1010000000</t>
  </si>
  <si>
    <t>1600000000</t>
  </si>
  <si>
    <t>1610000000</t>
  </si>
  <si>
    <t>1400000000</t>
  </si>
  <si>
    <t>1430000000</t>
  </si>
  <si>
    <t>1500000000</t>
  </si>
  <si>
    <t>1510000000</t>
  </si>
  <si>
    <t>1410000000</t>
  </si>
  <si>
    <t>1420000000</t>
  </si>
  <si>
    <t>1490000000</t>
  </si>
  <si>
    <t>1700000000</t>
  </si>
  <si>
    <t>1710000000</t>
  </si>
  <si>
    <t>1740000000</t>
  </si>
  <si>
    <t>1020000000</t>
  </si>
  <si>
    <t>1720000000</t>
  </si>
  <si>
    <t>1730000000</t>
  </si>
  <si>
    <t>1750000000</t>
  </si>
  <si>
    <t>1790000000</t>
  </si>
  <si>
    <t>Иные закупки товаров, работ и услуг для обеспечения государственных (муниципальных) нужд</t>
  </si>
  <si>
    <t>Уплата налогв, сборов и иных платежей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</si>
  <si>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</si>
  <si>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</si>
  <si>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Расходы на выплаты персоналу государственных (муниципальных) органов</t>
  </si>
  <si>
    <t>Субсидии бюджетным учреждениям</t>
  </si>
  <si>
    <t>Расходы на выплаты персоналу казенных учреждений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</si>
  <si>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</si>
  <si>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Задача " Субвенции на реализацию государственных полномочий по созданию и организации деятельности комиссий по делам несовершеннолетних"</t>
  </si>
  <si>
    <t>1030200000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</si>
  <si>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</si>
  <si>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0130100000</t>
  </si>
  <si>
    <t>Задача" Постановка на государственный кадастровый учетобъектов недвижимости, не прошедших государственный кадастровый учет"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</si>
  <si>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</si>
  <si>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</si>
  <si>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</si>
  <si>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</si>
  <si>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Иные закупки товаров, работ  и услуг для обеспечения государственных (муниципальных) нужд</t>
  </si>
  <si>
    <t>0920100000</t>
  </si>
  <si>
    <t>Задача " Текущее содержание автомобильных дорог местного значения и регионального значения 3 класса"</t>
  </si>
  <si>
    <t>0910100000</t>
  </si>
  <si>
    <t>0510100000</t>
  </si>
  <si>
    <t>Задача "Совершенствование организации туристской деятельности, разработка и осуществление плана мероприятий, направленных на развитие туризма"</t>
  </si>
  <si>
    <t>0510200000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</si>
  <si>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</si>
  <si>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</si>
  <si>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</si>
  <si>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</si>
  <si>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</si>
  <si>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</si>
  <si>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</si>
  <si>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0840200000</t>
  </si>
  <si>
    <t>0810100000</t>
  </si>
  <si>
    <t>Задача".Выявление и поощрение одарённых детей"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</si>
  <si>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</si>
  <si>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</si>
  <si>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</si>
  <si>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</si>
  <si>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</si>
  <si>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</si>
  <si>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0710100000</t>
  </si>
  <si>
    <t>0310100000</t>
  </si>
  <si>
    <t>1100000000</t>
  </si>
  <si>
    <t>111000000</t>
  </si>
  <si>
    <t>Подпрограмма "Формирование земельных участков для индивидуального жилищного строительства"</t>
  </si>
  <si>
    <t>111020000</t>
  </si>
  <si>
    <t>Задача "Активировать работы по формированию земельных участков для ИЖС в сельской местности"</t>
  </si>
  <si>
    <t>Организация и проведение кадастровых работ по образованию земельных участков для ИЖС</t>
  </si>
  <si>
    <t>1120000000</t>
  </si>
  <si>
    <t>Подпрограмма "Формирование приусадебных  земельных участков для ведения личного подсобного хозяйства"</t>
  </si>
  <si>
    <t>1120200000</t>
  </si>
  <si>
    <t>Задача "Активировать работы по формированию приусадебных земельных участков для ведения ЛПХ"</t>
  </si>
  <si>
    <t>Организация и проведение кадастровых работ по образованию приусадебных земельных участков для ведения ЛПХ</t>
  </si>
  <si>
    <t>1130000000</t>
  </si>
  <si>
    <t>0500</t>
  </si>
  <si>
    <t>ЖИЛИЩНО-КОММУНАЛЬНОЕ ХОЗЯЙСТВО</t>
  </si>
  <si>
    <t>0503</t>
  </si>
  <si>
    <t>Благоустройство</t>
  </si>
  <si>
    <t>104000000</t>
  </si>
  <si>
    <t>Проведение конкурсов творческих работ, агитбригад,дискуссий, вечеров, дискотек по воспитанию стойкой антинаркотической установки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</si>
  <si>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</si>
  <si>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</si>
  <si>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</si>
  <si>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</si>
  <si>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0703</t>
  </si>
  <si>
    <t>Дополнительное образование детей</t>
  </si>
  <si>
    <t>1710100000</t>
  </si>
  <si>
    <t>1710200000</t>
  </si>
  <si>
    <t>1720200000</t>
  </si>
  <si>
    <t>1720100000</t>
  </si>
  <si>
    <t>1720300000</t>
  </si>
  <si>
    <t>1740100000</t>
  </si>
  <si>
    <t>Задача"Мероприятия в рамках муниципальных программ направленных на ремонт образовательных организаций"</t>
  </si>
  <si>
    <t>1730100000</t>
  </si>
  <si>
    <t>Задача".Предоставление дополнительного образования муниципальными образовательными организациями"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</si>
  <si>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</si>
  <si>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</si>
  <si>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</si>
  <si>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</si>
  <si>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Подпрограмма "Совершенствование, развитие, повышение эффективности информационного обеспечения населения"</t>
  </si>
  <si>
    <t>Задача  «Повышение  эффективности информационного обеспечения населения"</t>
  </si>
  <si>
    <t xml:space="preserve">Издание газеты </t>
  </si>
  <si>
    <t xml:space="preserve">Молодежная политика </t>
  </si>
  <si>
    <t>1020200000</t>
  </si>
  <si>
    <t>Субвенции местным бюджетам  на осуществление отдельных государственных полномочий Тверской области в сфере осуществления дорожной деятельности</t>
  </si>
  <si>
    <t>1610200000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</si>
  <si>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</si>
  <si>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</si>
  <si>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</si>
  <si>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0120200000</t>
  </si>
  <si>
    <t>Уплата налогов, сборов и иных платежей</t>
  </si>
  <si>
    <t>1030300000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</si>
  <si>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</si>
  <si>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</si>
  <si>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0105</t>
  </si>
  <si>
    <t>Судебная система</t>
  </si>
  <si>
    <t>0120100000</t>
  </si>
  <si>
    <t>Проведение полевых кадастровых работ по установлению на местности границ земельных участков</t>
  </si>
  <si>
    <t>1130100000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</si>
  <si>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площадки временного складирования ТКО"</t>
  </si>
  <si>
    <t>Содержание и обслуживание противопожарных барьеров, минерализованных полос, обводных каналов</t>
  </si>
  <si>
    <t>Издание информационно методических материалов по вопросам деятельности малого и среднего предпринимательства;</t>
  </si>
  <si>
    <t>0410100000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</si>
  <si>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района в части обеспечения подвоза учащихся проживающих в сельской местности к мету обучения и обратно за счет средств местного бюджета</t>
  </si>
  <si>
    <t>Согласование контента и установка информационных стендов</t>
  </si>
  <si>
    <t>0502</t>
  </si>
  <si>
    <t>Коммунальное хозяйство</t>
  </si>
  <si>
    <t>1800000000</t>
  </si>
  <si>
    <t>Софинансирование на проведение капитального ремонта объектов теплоэнергетических комплексов муниципальных образований Тверской области</t>
  </si>
  <si>
    <t>1430100000</t>
  </si>
  <si>
    <t>Задача " Предоставление услуг дополнительного образования детей"</t>
  </si>
  <si>
    <t>1430300000</t>
  </si>
  <si>
    <t>Задача"Приобретение музыкальных инструментов для муниципальных детских школ искусств, детских музыкальных школ"</t>
  </si>
  <si>
    <t>1410100000</t>
  </si>
  <si>
    <t>1410300000</t>
  </si>
  <si>
    <t>Задача "Комплектование книжных фондов библиотек муниципальных образований"</t>
  </si>
  <si>
    <t>1420100000</t>
  </si>
  <si>
    <t>Задача"Предоставление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основе"</t>
  </si>
  <si>
    <t>Задача " Предоставление субсидий из бюджета Тверской области по отрасли "Культура"</t>
  </si>
  <si>
    <t>17401S0440</t>
  </si>
  <si>
    <t>Расходы на укрепление материально-технической базы муниципальных общеобразовательных организаций</t>
  </si>
  <si>
    <t>17501S0240</t>
  </si>
  <si>
    <t>14103L5191</t>
  </si>
  <si>
    <t>1030310510</t>
  </si>
  <si>
    <t>0130110540</t>
  </si>
  <si>
    <t>0910110520</t>
  </si>
  <si>
    <t>0830110820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</si>
  <si>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</si>
  <si>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1710110740</t>
  </si>
  <si>
    <t>1720210750</t>
  </si>
  <si>
    <t>Субсидии на поддержку отрасли культуры ( в части оснащения музыкальными инструментами детских школ искусств)</t>
  </si>
  <si>
    <t>Задача "Предоставление субсидий на поддержку отрасли Культуры</t>
  </si>
  <si>
    <t>Субсидии на поддержку отрасли культуры (в части оказания государственной поддержки лучшим работникам сельских учреждений культуры)</t>
  </si>
  <si>
    <t>Субсидии  на поддержку отрасли культуры (в части оказания государственной поддержки лучшим сельским учреждениям культуры)</t>
  </si>
  <si>
    <t>Субсидии на поддержку отрасли культуры (в части комплектования книжных фондов муниципальных общедоступных библиотек Тверской области)</t>
  </si>
  <si>
    <t>Субсидия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</si>
  <si>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Субсидии на поддержку отрасли культуры (в части оказания государственной поддержки лучшим сельским учреждениям культуры)</t>
  </si>
  <si>
    <t>Организация встреч, круглых столов</t>
  </si>
  <si>
    <t>0501</t>
  </si>
  <si>
    <t>Жилищное хозяйство</t>
  </si>
  <si>
    <t>Проведение мероприятий для первичных ветеранских организаций</t>
  </si>
  <si>
    <t>Расходы на укрепление материально-технической базы муниципальных дошкольных образовательных организаций</t>
  </si>
  <si>
    <t>1760110560</t>
  </si>
  <si>
    <t>1710110500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</si>
  <si>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</si>
  <si>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</si>
  <si>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</si>
  <si>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0103</t>
  </si>
  <si>
    <t>Администрация Весьегонского муниципального округа Тверской области</t>
  </si>
  <si>
    <t>Расходы на обеспечение деятельности контрольно-счетных органов</t>
  </si>
  <si>
    <t>Муниципальная программа Весьегонского муниципального округа  "Совершенствование муниципального управления в Весьегонском муниципальном округе Тверской области на 2020-2025 годы"</t>
  </si>
  <si>
    <t>0190320310</t>
  </si>
  <si>
    <t>0190320330</t>
  </si>
  <si>
    <t>Муниципальная программа Весьегонского муниципального округа Тверской области  "Обеспечение правопорядка и безопасности населения Весьегонского муниципального округа Тверской области на 2020-2025 годы"</t>
  </si>
  <si>
    <t>9920020900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</si>
  <si>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2020-2025 годы"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</si>
  <si>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</si>
  <si>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Задача "Субвенции на осуществление отдельных государственных полномочий по подготовке и проведению Всероссийской переписи населения"</t>
  </si>
  <si>
    <t>Субвенции на осуществление отдельных государственных полномочий по подготовке и проведению Всероссийской переписи населения</t>
  </si>
  <si>
    <t>Расходы на оплату членских взносов в АМО</t>
  </si>
  <si>
    <t>0170000000</t>
  </si>
  <si>
    <t>0170100000</t>
  </si>
  <si>
    <t>0170154690</t>
  </si>
  <si>
    <t>0190320340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</si>
  <si>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2020-2025 годы"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</si>
  <si>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</si>
  <si>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Задача "Разработка документов"</t>
  </si>
  <si>
    <t>Разработка документов территориального планирования, градостроительного зонирования, нормативов градостроительного проектирования"</t>
  </si>
  <si>
    <t>НАЦИОНАЛЬНАЯ ОБОРОНА</t>
  </si>
  <si>
    <t>Мобилизационная и вневойсковая подготовка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</si>
  <si>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</si>
  <si>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</si>
  <si>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0200</t>
  </si>
  <si>
    <t>0203</t>
  </si>
  <si>
    <t>0160000000</t>
  </si>
  <si>
    <t>0160100000</t>
  </si>
  <si>
    <t>0160151180</t>
  </si>
  <si>
    <t>0120259302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</si>
  <si>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2020-2025 годы"</t>
  </si>
  <si>
    <t>09201S0300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</si>
  <si>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</si>
  <si>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</si>
  <si>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</si>
  <si>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</si>
  <si>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2020-2025 годы"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</si>
  <si>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</si>
  <si>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</si>
  <si>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</si>
  <si>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</si>
  <si>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</si>
  <si>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</si>
  <si>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</si>
  <si>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</si>
  <si>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Задача "Расходы на реализацию программ по поддержке местных инициатив"</t>
  </si>
  <si>
    <t xml:space="preserve"> Софинансирование на реализацию программ по поддержке местных инициатив в Тверской области на территории городских округов Тверской области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</si>
  <si>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</si>
  <si>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</si>
  <si>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</si>
  <si>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0910300000</t>
  </si>
  <si>
    <t>09103S0430</t>
  </si>
  <si>
    <t>0910400000</t>
  </si>
  <si>
    <t>0910411020</t>
  </si>
  <si>
    <t>09104S1020</t>
  </si>
  <si>
    <t>Муниципальная программа Весьегонского муниципального округа Тверской области  "Развитие туризма в Весьегонском муниципальном округе Тверской области на 2020-2025 годы"</t>
  </si>
  <si>
    <t>0510120110</t>
  </si>
  <si>
    <t>0510120120</t>
  </si>
  <si>
    <t>0510120130</t>
  </si>
  <si>
    <t>0510220210</t>
  </si>
  <si>
    <t>0510220250</t>
  </si>
  <si>
    <t>Подпрограмма "Установление на местности границ земельных участков,предоставленных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</si>
  <si>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</si>
  <si>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1130120110</t>
  </si>
  <si>
    <t>1120220220</t>
  </si>
  <si>
    <t>1110220220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</si>
  <si>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Весьегонгского муниципального округа Тверской области на 2020-2025 годы"</t>
  </si>
  <si>
    <t>1820000000</t>
  </si>
  <si>
    <t>1820100000</t>
  </si>
  <si>
    <t>18201S0700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</si>
  <si>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2020-2025 годы</t>
  </si>
  <si>
    <t>0410120130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</si>
  <si>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2020-2025 годы"</t>
  </si>
  <si>
    <t>0610120140</t>
  </si>
  <si>
    <t>0610120150</t>
  </si>
  <si>
    <t>0610220210</t>
  </si>
  <si>
    <t>0610220220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</si>
  <si>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2020-2025 годы"</t>
  </si>
  <si>
    <t>1030120140</t>
  </si>
  <si>
    <t>1030220210</t>
  </si>
  <si>
    <t>1040120110</t>
  </si>
  <si>
    <t>1040120120</t>
  </si>
  <si>
    <t>1040220210</t>
  </si>
  <si>
    <t>Муниципальная программа 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</si>
  <si>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области"О дополнительных мерах по социальной поддержке населения Весьегонского муниципального округа Тверской области на 2020-2025 годы"</t>
  </si>
  <si>
    <t>0840220210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</si>
  <si>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</si>
  <si>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</si>
  <si>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</si>
  <si>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</si>
  <si>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</si>
  <si>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</si>
  <si>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0810120110</t>
  </si>
  <si>
    <t>0810120120</t>
  </si>
  <si>
    <t>0810120140</t>
  </si>
  <si>
    <t>0810220210</t>
  </si>
  <si>
    <t>0810220220</t>
  </si>
  <si>
    <t>0820120110</t>
  </si>
  <si>
    <t>0820120120</t>
  </si>
  <si>
    <t>Задача " Привлечение  врачей-специалистов с целью улучшения медицинского обслуживания населения "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</si>
  <si>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</si>
  <si>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</si>
  <si>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</si>
  <si>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</si>
  <si>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</si>
  <si>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</si>
  <si>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</si>
  <si>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</si>
  <si>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Иные выплаты населению</t>
  </si>
  <si>
    <t>Муниципальная программа Весьегонского муниципального округа Тверской области  "Развитие физической культуры и спорта в Весьегонском муниципальном округе Тверской области на 2020-2025 годы"</t>
  </si>
  <si>
    <t>0710220210</t>
  </si>
  <si>
    <t>0710120160</t>
  </si>
  <si>
    <t>0710120140</t>
  </si>
  <si>
    <t>0710120130</t>
  </si>
  <si>
    <t>0710120120</t>
  </si>
  <si>
    <t>0710120110</t>
  </si>
  <si>
    <t>Подпрограмма "Обеспечение сохранности плоскостных сооружений и безопасной их эксплуатации"</t>
  </si>
  <si>
    <t>Задача  "Обеспечение сохранности плоскостных сооружений"</t>
  </si>
  <si>
    <t>Ремонт плоскостных сооружений</t>
  </si>
  <si>
    <t>Приобретение оборудования для подготовки футбольного поля к играм и соревнованиям</t>
  </si>
  <si>
    <t>0720000000</t>
  </si>
  <si>
    <t>0720100000</t>
  </si>
  <si>
    <t>0720120110</t>
  </si>
  <si>
    <t>0720120120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</si>
  <si>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</si>
  <si>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</si>
  <si>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Субсидии некоммерческим организациям (за исключением государственных(муниципальных) учреждений)</t>
  </si>
  <si>
    <t>0310200000</t>
  </si>
  <si>
    <t>0310210320</t>
  </si>
  <si>
    <t>03101S0320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</si>
  <si>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2020-2025 годы"</t>
  </si>
  <si>
    <t>1390120110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</si>
  <si>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</si>
  <si>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</si>
  <si>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1510100000</t>
  </si>
  <si>
    <t>1510120110</t>
  </si>
  <si>
    <t>1510200000</t>
  </si>
  <si>
    <t>1510220210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</si>
  <si>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</si>
  <si>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</si>
  <si>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</si>
  <si>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1900000000</t>
  </si>
  <si>
    <t>1910000000</t>
  </si>
  <si>
    <t>1910100000</t>
  </si>
  <si>
    <t>1910120110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</si>
  <si>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2020-2025 годы"</t>
  </si>
  <si>
    <t>1010200000</t>
  </si>
  <si>
    <t>1010220210</t>
  </si>
  <si>
    <t>1010220220</t>
  </si>
  <si>
    <t>1610220210</t>
  </si>
  <si>
    <t>1430120110</t>
  </si>
  <si>
    <t>143012011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</si>
  <si>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</si>
  <si>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14301S0690</t>
  </si>
  <si>
    <t>143A155195</t>
  </si>
  <si>
    <t>Задача "Предоставление субсидий из бюджета Тверской области"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</si>
  <si>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</si>
  <si>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</si>
  <si>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</si>
  <si>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1410120110</t>
  </si>
  <si>
    <t>Софинансирование на повышение заработной платы работникам муниципальных учреждений культуры Тверской области</t>
  </si>
  <si>
    <t>14101S0680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</si>
  <si>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</si>
  <si>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Субсидии на повышение заработной платы работникам муниципальных учреждений культуры Тверской области</t>
  </si>
  <si>
    <t>1420120110</t>
  </si>
  <si>
    <t>14201S0680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</si>
  <si>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 в том числе капитальный ремонт зданий)</t>
  </si>
  <si>
    <t>142A155198</t>
  </si>
  <si>
    <t>1490120110</t>
  </si>
  <si>
    <t>1710220210</t>
  </si>
  <si>
    <t>1710220230</t>
  </si>
  <si>
    <t>17401S1040</t>
  </si>
  <si>
    <t>1020220210</t>
  </si>
  <si>
    <t>1710220240</t>
  </si>
  <si>
    <t>1720120110</t>
  </si>
  <si>
    <t>1720320320</t>
  </si>
  <si>
    <t>17203S0230</t>
  </si>
  <si>
    <t>Субсидии на организацию обеспечения учащихся начальных классов муниципальных общеобразовательных организаций горячим питанием</t>
  </si>
  <si>
    <t>1720310230</t>
  </si>
  <si>
    <t>17203S0250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</si>
  <si>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</si>
  <si>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</si>
  <si>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</si>
  <si>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</si>
  <si>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</si>
  <si>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</si>
  <si>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1730120110</t>
  </si>
  <si>
    <t>17301S0690</t>
  </si>
  <si>
    <t>1730200000</t>
  </si>
  <si>
    <t>1730210690</t>
  </si>
  <si>
    <t>Задача "Повышение заработной платы педагогическим работникам муниципальных организаций дополнительного образования"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</si>
  <si>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2020-2025 годы"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</si>
  <si>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</si>
  <si>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</si>
  <si>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</si>
  <si>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</si>
  <si>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</si>
  <si>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0310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</si>
  <si>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</si>
  <si>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</si>
  <si>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</si>
  <si>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</si>
  <si>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</si>
  <si>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</si>
  <si>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240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</si>
  <si>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2020-2025 годы</t>
  </si>
  <si>
    <t>Подпрограмма "Обеспечение развития жилищно-коммунального хозяйства"</t>
  </si>
  <si>
    <t xml:space="preserve"> Исполнение судебных актов и мировых соглашений </t>
  </si>
  <si>
    <t>Исполнение судебных актов</t>
  </si>
  <si>
    <t>2000000000</t>
  </si>
  <si>
    <t>2010000000</t>
  </si>
  <si>
    <t>2010300000</t>
  </si>
  <si>
    <t>2010320310</t>
  </si>
  <si>
    <t>2010320320</t>
  </si>
  <si>
    <t>830</t>
  </si>
  <si>
    <t xml:space="preserve">Задача"  Повышение качества оказываемых услуг организациями коммунального комплекса" </t>
  </si>
  <si>
    <t>Мероприятия в области коммунального хозяйства</t>
  </si>
  <si>
    <t>Субсидии юридическим лицам(кроме некоммерческих организаций), индивидуальным предпринимателям, физическим лицам-производителям товаров, работ, услуг.</t>
  </si>
  <si>
    <t>2010200000</t>
  </si>
  <si>
    <t>810</t>
  </si>
  <si>
    <t>2010220220</t>
  </si>
  <si>
    <t>2010220230</t>
  </si>
  <si>
    <t>2020000000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</si>
  <si>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</si>
  <si>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</si>
  <si>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</si>
  <si>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</si>
  <si>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2020100000</t>
  </si>
  <si>
    <t>2020120110</t>
  </si>
  <si>
    <t>2020120120</t>
  </si>
  <si>
    <t>2020120140</t>
  </si>
  <si>
    <t>Прочее благоустройство</t>
  </si>
  <si>
    <t>Софинансирование на проведение работ по восстановлению воинских захоронений</t>
  </si>
  <si>
    <t>Приобретение и установка детских игровых комплексов</t>
  </si>
  <si>
    <t>Поддержка муниципальных программ формирования современной городской среды</t>
  </si>
  <si>
    <t>2020120150</t>
  </si>
  <si>
    <t>20201S0280</t>
  </si>
  <si>
    <t>2020111180</t>
  </si>
  <si>
    <t>202F255550</t>
  </si>
  <si>
    <t>Задача"Расходы на реализацию программ по поддержке местных инициатив"</t>
  </si>
  <si>
    <t>Софинансирование на реализацию программ по поддержке местных инициатив в Тверской области на территориях городских округов Тверской области</t>
  </si>
  <si>
    <t>20202S0430</t>
  </si>
  <si>
    <t>0102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</si>
  <si>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</si>
  <si>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2020-2025 годы</t>
  </si>
  <si>
    <t>Глава муниципального образования</t>
  </si>
  <si>
    <t>0190120110</t>
  </si>
  <si>
    <t>Создание условий для обеспечения услугами по организации досуга в сфере туризма</t>
  </si>
  <si>
    <t xml:space="preserve">к решению Думы Весьегонского муниципального округа </t>
  </si>
  <si>
    <t xml:space="preserve">Дума Весьегонского муниципального округа </t>
  </si>
  <si>
    <t xml:space="preserve">Расходы на обеспечение деятельности Думы Весьегонского муниципального округа </t>
  </si>
  <si>
    <t>Муниципальная программа Весьегонского муниципального округа Тверской области  "Совершенствование муниципального управления в Весьегонском  муниципальном округе Тверской области на 2020-2025годы"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</si>
  <si>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</si>
  <si>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</si>
  <si>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</si>
  <si>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</si>
  <si>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 xml:space="preserve"> Размещение информации в областной прессе с целью имиджевого позиционирования Весьегонского муниципального округа Тверской области</t>
  </si>
  <si>
    <t>Подпрограмма "Проведение капитального ремонта котельных на объектах культуры Весьегонского муниципального округа Тверской области"</t>
  </si>
  <si>
    <t>Задача "Приведение в соответствие теплового режима в учреждениях культуры Весьегонского муниципального округа Тверской области"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</si>
  <si>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</si>
  <si>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Тверской области "</t>
  </si>
  <si>
    <t>Оказание содействия общественным организациям и объединениям Весьегонского муниципального округа Тверской области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</si>
  <si>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</si>
  <si>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</si>
  <si>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</si>
  <si>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Муниципальная программа Весьегонского муниципального округа Тверской области  "Информационное обеспечение населения Весьегонского муниципального округа Тверской области на 2020-2025 годы"</t>
  </si>
  <si>
    <t>Подпрограмма "Повышение правопорядка и общественной безопасности в Весьегонском муниципальном округе Тверской области "</t>
  </si>
  <si>
    <t>Задача "Межведомственное взаимодействие в целях профилактики правонарушений в Весьегонском муниципальном округе Тверской области"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</si>
  <si>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</si>
  <si>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мунипального округа Тверской области на базе МУ МСПЦ "Кировец""</t>
    </r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</si>
  <si>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</si>
  <si>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</si>
  <si>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</si>
  <si>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</si>
  <si>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</si>
  <si>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</si>
  <si>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</si>
  <si>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 "Профилактика дорожно-транспортных происшествий на территории Весьегонского муниципального округа Тверской области на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</si>
  <si>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</si>
  <si>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 за счет средст регионального бюджета"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</si>
  <si>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местного бюджета"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</si>
  <si>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</si>
  <si>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</si>
  <si>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</si>
  <si>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Чествование долгожителей и людей, внесших значительный вклад в развитие Весьегонского муниципального округа Тверской области</t>
  </si>
  <si>
    <t>Задача"Осуществление оценки рыночной стоимости объектов собственности Весьегонского муципального округа Тверской области , вовлекаемых в сделки"</t>
  </si>
  <si>
    <t>Расходы не включенные в муниципальные программы 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</si>
  <si>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</si>
  <si>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 xml:space="preserve"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 </t>
  </si>
  <si>
    <t xml:space="preserve">Задача  «Создание современной системы рекламно-информационного обеспечения туристской деятельности и системы имиджевого позиционирования Весьегонского муниципального округа Тверской области» </t>
  </si>
  <si>
    <t>Подпрограмма "Совершенствование структуры муниципального имущества Весьегонского муниципального округа Тверской области , обеспечивающего выполнение полномочий муниципального округа и повышение эффективности его использования"</t>
  </si>
  <si>
    <t>Наем транспортных средств для участия молодежи  в областных мероприятиях и соревнованиях</t>
  </si>
  <si>
    <t>Поощрение участников молодежых творческих коллективов  в межрайонных, областных конкурсах и фестивалях</t>
  </si>
  <si>
    <t>Проведение  первенства по туризму среди малодежи и других спортивных мероприятий среди молодежи</t>
  </si>
  <si>
    <t>Проведение конкурса среди образовательных учреждений на лучшую постановку воспитательной работы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</si>
  <si>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области"</t>
  </si>
  <si>
    <t>Задача "Повышение имиджа Весьегонского муниципального округа Тверской области, социальная поддержка людей, внёсших значительный вклад в развитие Весьегонского муниципального округа Тверской области"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</si>
  <si>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</si>
  <si>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</t>
  </si>
  <si>
    <t xml:space="preserve"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</t>
  </si>
  <si>
    <t>Органиазция проведения спортивно-массовых мероприятий для населения старшего возраста в  рамках календарного плана  Весьегонского муниципального округа Тверской области</t>
  </si>
  <si>
    <t xml:space="preserve"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</t>
  </si>
  <si>
    <t>2020120130</t>
  </si>
  <si>
    <t>01900000000</t>
  </si>
  <si>
    <t>0190320350</t>
  </si>
  <si>
    <t>120</t>
  </si>
  <si>
    <t>850</t>
  </si>
  <si>
    <t>Выплата пенсии за выслугу лет к страховой пенсии по старости(инвалидности) муниципальныи служащим</t>
  </si>
  <si>
    <t>Задача " Ежемесячная выплата пенсии за выслугу лет к страховой пенсии по старости(инвалидности) муниципальныи служащим"</t>
  </si>
  <si>
    <t>Ремонт водопроводных и канализационных  сетей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</si>
  <si>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</si>
  <si>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2020-2025 годы"</t>
  </si>
  <si>
    <t>Муниципальная программа Весьегонского муниципального округа Тверской области "Проведение капитального ремонта котельных на объектах культуры, образования Весьегонского муниципального округа Тверской области" на 2020-2025 годы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</si>
  <si>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</si>
  <si>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</si>
  <si>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Подпрограмма "Развитие физкультурно-оздоровительного движения среди всех возрастных групп и категорий населения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</si>
  <si>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</si>
  <si>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"Обеспечение мероприятий по гражданской обороне и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2020-2025 годы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</si>
  <si>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2020-2025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</si>
  <si>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2020-2025 годы"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</si>
  <si>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библиотечного  дела с учетом задачи расширения информационных технологий и оцифровки)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</si>
  <si>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2020-2025 годы"</t>
  </si>
  <si>
    <t>Проведение  этапа и обеспечение участия в региональном конкурсе "Безопасное колесо"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</si>
  <si>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</si>
  <si>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2020-2025 годы</t>
  </si>
  <si>
    <t>Техническое обслуживание объектов жизнеобеспечения на территории Весьегонского муниципального округа Тверской области</t>
  </si>
  <si>
    <r>
      <t>Субвенции бюджетам муниципальных образований</t>
    </r>
    <r>
      <rPr>
        <sz val="11"/>
        <color indexed="6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  </r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</si>
  <si>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</si>
  <si>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Муниципальная программа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2020-2025 годы"</t>
  </si>
  <si>
    <t>2010220210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</si>
  <si>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</si>
  <si>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 xml:space="preserve">Финансовый отдел Администрации Весьегонского муниципального округа Тверской области </t>
  </si>
  <si>
    <t xml:space="preserve">Отдел культуры Администрации Весьегонского муниципального округа Тверской области 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</si>
  <si>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</si>
  <si>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 территории Весьегонского муниципального округа Тверской области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</si>
  <si>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</si>
  <si>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1410400000</t>
  </si>
  <si>
    <t>14104L5194</t>
  </si>
  <si>
    <t>14104L5193</t>
  </si>
  <si>
    <t>14104L5192</t>
  </si>
  <si>
    <t>1410410680</t>
  </si>
  <si>
    <t>1420300000</t>
  </si>
  <si>
    <t>14203L4670</t>
  </si>
  <si>
    <t>14203L5194</t>
  </si>
  <si>
    <t>14203L5193</t>
  </si>
  <si>
    <t>0120151200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</si>
  <si>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</si>
  <si>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</si>
  <si>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 xml:space="preserve"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</t>
  </si>
  <si>
    <t>0830100000</t>
  </si>
  <si>
    <t>Подпрограмма "Комплексная безопасность образовательных учреждений"</t>
  </si>
  <si>
    <t>410</t>
  </si>
  <si>
    <t>Муниципальное учреждение "Молодежный спортивно-патриотический центр "Кировец"</t>
  </si>
  <si>
    <t>1140000000</t>
  </si>
  <si>
    <t>1140100000</t>
  </si>
  <si>
    <t>1140120110</t>
  </si>
  <si>
    <t>Подпрограмма "Проведение кадастровых работ для перевода земельных участков из земель сельскохозяйственного назначения в земли лесного фонда "</t>
  </si>
  <si>
    <t>Мероприятие " Организация и проведение  кадастровых работ по образованию земельных участков для их перевода из земель сельскохозяйственного назначения в земли лесного фонда"</t>
  </si>
  <si>
    <t>Расходы на оплату кредиторской задолженности</t>
  </si>
  <si>
    <t>0120220230</t>
  </si>
  <si>
    <t>Реализация государственных полномочий по обеспечению деятельности государственной регистрации актов гражданского состояния за счет местных бюджетов</t>
  </si>
  <si>
    <t>Обеспечение пожарной безопасности</t>
  </si>
  <si>
    <t>1080200000</t>
  </si>
  <si>
    <t>Задача "Погашение кредиторской задолженности по поселениям, вошедших в состав Весьегонского муниципального округа Тверской области"</t>
  </si>
  <si>
    <t>1080220110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</si>
  <si>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2020-2025 годы</t>
  </si>
  <si>
    <t>Задача " Проведение кадастровых работ для осуществления перевода земельных участков из земель сельскохозяйственного назначения в земли лесного фонда в целях обеспечения защиты населения от воздействия неблагоприятных явлений природного и техногенного происхождения, сохранения и восстановления окружающей среды""</t>
  </si>
  <si>
    <t>1150000000</t>
  </si>
  <si>
    <t>Подпрограмма "Погашение кредиторской задолженности по поселениям, вошедим в состав Весьегонского муниципального округа Тверской области"</t>
  </si>
  <si>
    <t>1150100000</t>
  </si>
  <si>
    <t>Задача "Погашение кредиторской задолженности"</t>
  </si>
  <si>
    <t>1150120110</t>
  </si>
  <si>
    <t>20100000000</t>
  </si>
  <si>
    <t>Задача "Реализация механизма проведения капитального ремонта общего имущества в многоквартирных домах в соответствии с действующим законодательством"</t>
  </si>
  <si>
    <t>2010320330</t>
  </si>
  <si>
    <t>Расходы на погашение кредиторской задолженности</t>
  </si>
  <si>
    <t>2020300000</t>
  </si>
  <si>
    <t>2020320110</t>
  </si>
  <si>
    <t>Расходы на выплату персоналу казенных учреждений</t>
  </si>
  <si>
    <t>1710220250</t>
  </si>
  <si>
    <t>Погашение кредиторской задолженности</t>
  </si>
  <si>
    <t>1710220270</t>
  </si>
  <si>
    <t>1740120110</t>
  </si>
  <si>
    <t xml:space="preserve"> Укрепление технического состояния дошкольных образовательных организаций</t>
  </si>
  <si>
    <t xml:space="preserve"> Погашение  кредиторской задолженности </t>
  </si>
  <si>
    <t>1720320380</t>
  </si>
  <si>
    <t>1740120120</t>
  </si>
  <si>
    <t>Укрепление технического состояния общеобразовательных организаций</t>
  </si>
  <si>
    <t>2010500000</t>
  </si>
  <si>
    <t>2010520110</t>
  </si>
  <si>
    <t>Техническое обследование и снос многоквартирного жилого фонда</t>
  </si>
  <si>
    <t>Задача "Реализация механизма по сносу многоквартирных жилых домов, находящихся в муниципальной собственности"</t>
  </si>
  <si>
    <t>0190320370</t>
  </si>
  <si>
    <t>Приложение 5</t>
  </si>
  <si>
    <t>Расходы на погашение  кредиторской задолженности</t>
  </si>
  <si>
    <t>08301L0820</t>
  </si>
  <si>
    <t>Оплата штрафных санкций дошкольных образовательных организаций</t>
  </si>
  <si>
    <t>9930010930</t>
  </si>
  <si>
    <t>Иные межбюджетные трансферты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</t>
  </si>
  <si>
    <t>9930010920</t>
  </si>
  <si>
    <t>Средства на реализацию мероприятий по обращениям, поступающим к депутатам Законодательного Собрания Тверской области</t>
  </si>
  <si>
    <t>1410320210</t>
  </si>
  <si>
    <t>Комплектование книжных фондов муниципальных общедоступных библиотек за счет средств местного бюджета</t>
  </si>
  <si>
    <t>1740111040</t>
  </si>
  <si>
    <t>Субсидии на укрепление материально-технической базы муниципальных дошкольных образовательных организаций</t>
  </si>
  <si>
    <t>1740110440</t>
  </si>
  <si>
    <t>Субсидии на укрепление материально-технической базы муниципальных общеобразовательных организаций</t>
  </si>
  <si>
    <t>2010320340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</si>
  <si>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</si>
  <si>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2010220240</t>
  </si>
  <si>
    <t>Разработка схемы водоснабжения</t>
  </si>
  <si>
    <t>Благоустройство воинских захоронений за счет средств местного бюджета</t>
  </si>
  <si>
    <t>1420410680</t>
  </si>
  <si>
    <t>0910310430</t>
  </si>
  <si>
    <t>Субсидии на реализацию программ по поддержке местных инициатив в Тверской области на территории муниципальных округов Тверской области, городских округов Тверской области</t>
  </si>
  <si>
    <t>1420200000</t>
  </si>
  <si>
    <t>Задача" Проведение противопожарных мероприятий и ремонт зданий и помещений учреждений культуры"</t>
  </si>
  <si>
    <t>1420220220</t>
  </si>
  <si>
    <t xml:space="preserve">Проведение противопожарных мероприятий и ремонта зданий и помещений муниципальных учреждений культуры.                       </t>
  </si>
  <si>
    <t>17202L3040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</si>
  <si>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</si>
  <si>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1730120190</t>
  </si>
  <si>
    <t>Оплата штрафных санкций организаций дополнительного образования детей</t>
  </si>
  <si>
    <t>1720253031</t>
  </si>
  <si>
    <t>Субвенция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</si>
  <si>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 xml:space="preserve"> "Осуществление государственных полномочий по первичному воинскому учету на территориях, где отсутствуют военные комиссариаты"</t>
  </si>
  <si>
    <t>10410220270</t>
  </si>
  <si>
    <t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за счет возмещения денежных средств</t>
  </si>
  <si>
    <t xml:space="preserve">расходов классификации расходов бюджета за 2020 год </t>
  </si>
  <si>
    <t>Утвержденные бюджетные ассигнования</t>
  </si>
  <si>
    <t>Кассовое исполнение</t>
  </si>
  <si>
    <t xml:space="preserve">        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Федерации, осуществлявших конвертацию и передачу записей актов гражданского состояния в Единый государственный реестр записей актов гражданского состояния, в том числе записей актов о рождении детей в возрасте от 3 до 18 лет в целях обеспечения дополнительных мер социальной поддержки семей, имеющих детей, за счет средств резервного фонда Правительства Российской Федерации (в части предоставления иных межбюджетных трансфертов местным бюджетам)"</t>
  </si>
  <si>
    <t>0120258792</t>
  </si>
  <si>
    <t>012025930F</t>
  </si>
  <si>
    <t xml:space="preserve">        Субвенция бюджетам муниципальных образований на осуществление переданных полномочий Российской Федерации по государственной регистрации актов гражданского состояния за счет средств резервного фонда Правительства Российской Федерации</t>
  </si>
  <si>
    <t>от 15/06/2021 № 172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</si>
</sst>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b/>
      <sz val="11"/>
      <name val="Times New Roman"/>
      <family val="1"/>
    </font>
    <font>
      <sz val="11"/>
      <color indexed="60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2" fillId="0" borderId="0">
      <alignment/>
      <protection/>
    </xf>
    <xf numFmtId="0" fontId="33" fillId="20" borderId="0">
      <alignment/>
      <protection/>
    </xf>
    <xf numFmtId="0" fontId="33" fillId="0" borderId="1">
      <alignment horizontal="center" vertical="center" wrapText="1"/>
      <protection/>
    </xf>
    <xf numFmtId="1" fontId="33" fillId="0" borderId="1">
      <alignment horizontal="left" vertical="top" wrapText="1" indent="2"/>
      <protection/>
    </xf>
    <xf numFmtId="0" fontId="33" fillId="0" borderId="0">
      <alignment/>
      <protection/>
    </xf>
    <xf numFmtId="0" fontId="33" fillId="0" borderId="1">
      <alignment horizontal="center" vertical="center" wrapText="1"/>
      <protection/>
    </xf>
    <xf numFmtId="1" fontId="33" fillId="0" borderId="1">
      <alignment horizontal="center" vertical="top" shrinkToFi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20" borderId="0">
      <alignment shrinkToFi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4" fillId="0" borderId="1">
      <alignment horizontal="left"/>
      <protection/>
    </xf>
    <xf numFmtId="0" fontId="33" fillId="0" borderId="1">
      <alignment horizontal="center" vertical="center" wrapText="1"/>
      <protection/>
    </xf>
    <xf numFmtId="0" fontId="8" fillId="0" borderId="2">
      <alignment vertical="top" wrapText="1"/>
      <protection/>
    </xf>
    <xf numFmtId="4" fontId="33" fillId="0" borderId="1">
      <alignment horizontal="right" vertical="top" shrinkToFit="1"/>
      <protection/>
    </xf>
    <xf numFmtId="4" fontId="34" fillId="21" borderId="1">
      <alignment horizontal="right" vertical="top" shrinkToFit="1"/>
      <protection/>
    </xf>
    <xf numFmtId="0" fontId="33" fillId="0" borderId="0">
      <alignment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0">
      <alignment horizontal="left" wrapText="1"/>
      <protection/>
    </xf>
    <xf numFmtId="10" fontId="33" fillId="0" borderId="1">
      <alignment horizontal="right" vertical="top" shrinkToFit="1"/>
      <protection/>
    </xf>
    <xf numFmtId="10" fontId="34" fillId="21" borderId="1">
      <alignment horizontal="right" vertical="top" shrinkToFit="1"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3" fillId="0" borderId="0">
      <alignment horizontal="right"/>
      <protection/>
    </xf>
    <xf numFmtId="0" fontId="34" fillId="0" borderId="1">
      <alignment vertical="top" wrapText="1"/>
      <protection/>
    </xf>
    <xf numFmtId="0" fontId="33" fillId="0" borderId="0">
      <alignment vertical="top"/>
      <protection/>
    </xf>
    <xf numFmtId="0" fontId="34" fillId="0" borderId="1">
      <alignment vertical="top" wrapText="1"/>
      <protection/>
    </xf>
    <xf numFmtId="0" fontId="33" fillId="20" borderId="0">
      <alignment horizontal="center"/>
      <protection/>
    </xf>
    <xf numFmtId="0" fontId="33" fillId="20" borderId="0">
      <alignment horizontal="left"/>
      <protection/>
    </xf>
    <xf numFmtId="4" fontId="34" fillId="22" borderId="1">
      <alignment horizontal="right" vertical="top" shrinkToFit="1"/>
      <protection/>
    </xf>
    <xf numFmtId="10" fontId="34" fillId="22" borderId="1">
      <alignment horizontal="right" vertical="top" shrinkToFit="1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3" applyNumberFormat="0" applyAlignment="0" applyProtection="0"/>
    <xf numFmtId="0" fontId="37" fillId="30" borderId="4" applyNumberFormat="0" applyAlignment="0" applyProtection="0"/>
    <xf numFmtId="0" fontId="38" fillId="30" borderId="3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7" fillId="0" borderId="0">
      <alignment vertical="top" wrapText="1"/>
      <protection/>
    </xf>
    <xf numFmtId="0" fontId="12" fillId="0" borderId="0">
      <alignment/>
      <protection/>
    </xf>
    <xf numFmtId="0" fontId="48" fillId="0" borderId="0" applyNumberFormat="0" applyFill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1" borderId="10" applyNumberFormat="0" applyFont="0" applyAlignment="0" applyProtection="0"/>
    <xf numFmtId="9" fontId="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4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0" fillId="0" borderId="2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4" fillId="0" borderId="12" xfId="0" applyFont="1" applyFill="1" applyBorder="1" applyAlignment="1">
      <alignment vertical="top" wrapText="1"/>
    </xf>
    <xf numFmtId="4" fontId="2" fillId="0" borderId="0" xfId="0" applyNumberFormat="1" applyFont="1" applyAlignment="1">
      <alignment/>
    </xf>
    <xf numFmtId="0" fontId="6" fillId="35" borderId="13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vertical="top" wrapText="1"/>
    </xf>
    <xf numFmtId="0" fontId="6" fillId="36" borderId="13" xfId="0" applyFont="1" applyFill="1" applyBorder="1" applyAlignment="1">
      <alignment vertical="top" wrapText="1"/>
    </xf>
    <xf numFmtId="0" fontId="6" fillId="37" borderId="2" xfId="106" applyNumberFormat="1" applyFont="1" applyFill="1" applyBorder="1" applyAlignment="1">
      <alignment vertical="top" wrapText="1"/>
      <protection/>
    </xf>
    <xf numFmtId="0" fontId="54" fillId="0" borderId="0" xfId="0" applyFont="1" applyAlignment="1">
      <alignment/>
    </xf>
    <xf numFmtId="0" fontId="54" fillId="0" borderId="2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0" fontId="54" fillId="0" borderId="2" xfId="0" applyFont="1" applyFill="1" applyBorder="1" applyAlignment="1">
      <alignment horizontal="center" vertical="center" wrapText="1"/>
    </xf>
    <xf numFmtId="49" fontId="4" fillId="36" borderId="2" xfId="0" applyNumberFormat="1" applyFont="1" applyFill="1" applyBorder="1" applyAlignment="1">
      <alignment horizontal="center" vertical="center" wrapText="1"/>
    </xf>
    <xf numFmtId="0" fontId="54" fillId="36" borderId="2" xfId="0" applyFont="1" applyFill="1" applyBorder="1" applyAlignment="1">
      <alignment horizontal="center" vertical="center" wrapText="1"/>
    </xf>
    <xf numFmtId="0" fontId="54" fillId="0" borderId="2" xfId="0" applyFont="1" applyFill="1" applyBorder="1" applyAlignment="1">
      <alignment horizontal="center" vertical="center" wrapText="1"/>
    </xf>
    <xf numFmtId="0" fontId="54" fillId="0" borderId="2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vertical="center" wrapText="1"/>
    </xf>
    <xf numFmtId="0" fontId="6" fillId="36" borderId="13" xfId="0" applyFont="1" applyFill="1" applyBorder="1" applyAlignment="1">
      <alignment vertical="top" wrapText="1"/>
    </xf>
    <xf numFmtId="0" fontId="6" fillId="36" borderId="13" xfId="0" applyFont="1" applyFill="1" applyBorder="1" applyAlignment="1">
      <alignment vertical="top" wrapText="1"/>
    </xf>
    <xf numFmtId="0" fontId="54" fillId="0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4" fillId="0" borderId="14" xfId="0" applyFont="1" applyBorder="1" applyAlignment="1">
      <alignment horizontal="center"/>
    </xf>
    <xf numFmtId="0" fontId="4" fillId="0" borderId="2" xfId="108" applyFont="1" applyFill="1" applyBorder="1" applyAlignment="1">
      <alignment horizontal="left" vertical="center" wrapText="1"/>
      <protection/>
    </xf>
    <xf numFmtId="0" fontId="6" fillId="36" borderId="14" xfId="108" applyFont="1" applyFill="1" applyBorder="1" applyAlignment="1">
      <alignment horizontal="justify" vertical="top" wrapText="1"/>
      <protection/>
    </xf>
    <xf numFmtId="0" fontId="4" fillId="0" borderId="12" xfId="108" applyFont="1" applyFill="1" applyBorder="1" applyAlignment="1">
      <alignment horizontal="left" vertical="center" wrapText="1"/>
      <protection/>
    </xf>
    <xf numFmtId="0" fontId="54" fillId="0" borderId="0" xfId="108" applyFont="1" applyFill="1" applyAlignment="1">
      <alignment horizontal="justify" wrapText="1"/>
      <protection/>
    </xf>
    <xf numFmtId="0" fontId="54" fillId="0" borderId="14" xfId="0" applyFont="1" applyBorder="1" applyAlignment="1">
      <alignment horizontal="justify" wrapText="1"/>
    </xf>
    <xf numFmtId="0" fontId="4" fillId="0" borderId="16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55" fillId="0" borderId="0" xfId="0" applyFont="1" applyAlignment="1">
      <alignment horizontal="justify"/>
    </xf>
    <xf numFmtId="0" fontId="55" fillId="0" borderId="14" xfId="0" applyFont="1" applyBorder="1" applyAlignment="1">
      <alignment horizontal="justify"/>
    </xf>
    <xf numFmtId="0" fontId="6" fillId="36" borderId="13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54" fillId="0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4" fillId="0" borderId="2" xfId="0" applyFont="1" applyFill="1" applyBorder="1" applyAlignment="1">
      <alignment horizontal="center" vertical="center" wrapText="1"/>
    </xf>
    <xf numFmtId="49" fontId="4" fillId="36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36" borderId="2" xfId="0" applyFont="1" applyFill="1" applyBorder="1" applyAlignment="1">
      <alignment horizontal="left" vertical="center" wrapText="1"/>
    </xf>
    <xf numFmtId="0" fontId="6" fillId="36" borderId="0" xfId="0" applyFont="1" applyFill="1" applyBorder="1" applyAlignment="1">
      <alignment vertical="top" wrapText="1"/>
    </xf>
    <xf numFmtId="0" fontId="6" fillId="36" borderId="18" xfId="0" applyFont="1" applyFill="1" applyBorder="1" applyAlignment="1">
      <alignment vertical="top" wrapText="1"/>
    </xf>
    <xf numFmtId="4" fontId="3" fillId="0" borderId="19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4" fillId="0" borderId="2" xfId="0" applyFont="1" applyFill="1" applyBorder="1" applyAlignment="1">
      <alignment wrapText="1"/>
    </xf>
    <xf numFmtId="4" fontId="4" fillId="0" borderId="16" xfId="0" applyNumberFormat="1" applyFont="1" applyFill="1" applyBorder="1" applyAlignment="1">
      <alignment wrapText="1"/>
    </xf>
    <xf numFmtId="4" fontId="4" fillId="0" borderId="19" xfId="0" applyNumberFormat="1" applyFont="1" applyFill="1" applyBorder="1" applyAlignment="1">
      <alignment wrapText="1"/>
    </xf>
    <xf numFmtId="0" fontId="4" fillId="0" borderId="20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36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justify" vertical="top" wrapText="1"/>
    </xf>
    <xf numFmtId="4" fontId="4" fillId="0" borderId="2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6" fillId="0" borderId="14" xfId="0" applyFont="1" applyFill="1" applyBorder="1" applyAlignment="1">
      <alignment vertical="center" wrapText="1"/>
    </xf>
    <xf numFmtId="0" fontId="6" fillId="36" borderId="14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36" borderId="14" xfId="106" applyFont="1" applyFill="1" applyBorder="1" applyAlignment="1">
      <alignment horizontal="justify"/>
      <protection/>
    </xf>
    <xf numFmtId="0" fontId="4" fillId="0" borderId="22" xfId="0" applyFont="1" applyFill="1" applyBorder="1" applyAlignment="1">
      <alignment horizontal="left" vertical="center" wrapText="1"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4" fillId="35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6" fillId="0" borderId="2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top" wrapText="1"/>
    </xf>
    <xf numFmtId="0" fontId="54" fillId="0" borderId="14" xfId="0" applyFont="1" applyBorder="1" applyAlignment="1">
      <alignment/>
    </xf>
    <xf numFmtId="0" fontId="54" fillId="0" borderId="14" xfId="0" applyFont="1" applyBorder="1" applyAlignment="1">
      <alignment horizontal="center" vertical="center"/>
    </xf>
    <xf numFmtId="49" fontId="54" fillId="0" borderId="14" xfId="0" applyNumberFormat="1" applyFont="1" applyBorder="1" applyAlignment="1">
      <alignment/>
    </xf>
    <xf numFmtId="49" fontId="54" fillId="0" borderId="14" xfId="0" applyNumberFormat="1" applyFont="1" applyBorder="1" applyAlignment="1">
      <alignment horizontal="center" vertical="center"/>
    </xf>
    <xf numFmtId="0" fontId="54" fillId="0" borderId="14" xfId="0" applyFont="1" applyBorder="1" applyAlignment="1">
      <alignment horizontal="justify"/>
    </xf>
    <xf numFmtId="4" fontId="54" fillId="0" borderId="14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horizontal="right" vertical="center" wrapText="1"/>
    </xf>
    <xf numFmtId="0" fontId="6" fillId="36" borderId="14" xfId="0" applyFont="1" applyFill="1" applyBorder="1" applyAlignment="1">
      <alignment horizontal="left" vertical="top" wrapText="1"/>
    </xf>
    <xf numFmtId="0" fontId="6" fillId="36" borderId="14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horizontal="justify" vertical="top" wrapText="1"/>
    </xf>
    <xf numFmtId="4" fontId="4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36" borderId="14" xfId="0" applyFont="1" applyFill="1" applyBorder="1" applyAlignment="1">
      <alignment vertical="top" wrapText="1"/>
    </xf>
    <xf numFmtId="49" fontId="4" fillId="0" borderId="14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/>
    </xf>
    <xf numFmtId="0" fontId="9" fillId="0" borderId="14" xfId="0" applyFont="1" applyFill="1" applyBorder="1" applyAlignment="1">
      <alignment horizontal="left" vertical="center" wrapText="1"/>
    </xf>
    <xf numFmtId="0" fontId="54" fillId="36" borderId="14" xfId="0" applyFont="1" applyFill="1" applyBorder="1" applyAlignment="1">
      <alignment horizontal="justify" vertical="top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6" fillId="36" borderId="14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right" vertical="center" wrapText="1"/>
    </xf>
    <xf numFmtId="4" fontId="4" fillId="0" borderId="25" xfId="0" applyNumberFormat="1" applyFont="1" applyFill="1" applyBorder="1" applyAlignment="1">
      <alignment horizontal="right" vertical="center" wrapText="1"/>
    </xf>
    <xf numFmtId="0" fontId="54" fillId="0" borderId="20" xfId="0" applyFont="1" applyBorder="1" applyAlignment="1">
      <alignment horizontal="center" vertical="center"/>
    </xf>
    <xf numFmtId="49" fontId="54" fillId="0" borderId="20" xfId="0" applyNumberFormat="1" applyFont="1" applyBorder="1" applyAlignment="1">
      <alignment horizontal="center" vertical="center"/>
    </xf>
    <xf numFmtId="4" fontId="54" fillId="0" borderId="20" xfId="0" applyNumberFormat="1" applyFont="1" applyBorder="1" applyAlignment="1">
      <alignment/>
    </xf>
    <xf numFmtId="0" fontId="54" fillId="0" borderId="14" xfId="0" applyFont="1" applyFill="1" applyBorder="1" applyAlignment="1">
      <alignment horizontal="center" vertical="center"/>
    </xf>
    <xf numFmtId="49" fontId="54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15" xfId="0" applyFont="1" applyFill="1" applyBorder="1" applyAlignment="1">
      <alignment wrapText="1"/>
    </xf>
    <xf numFmtId="0" fontId="54" fillId="36" borderId="14" xfId="0" applyFont="1" applyFill="1" applyBorder="1" applyAlignment="1">
      <alignment vertical="top" wrapText="1"/>
    </xf>
    <xf numFmtId="0" fontId="4" fillId="36" borderId="14" xfId="0" applyFont="1" applyFill="1" applyBorder="1" applyAlignment="1">
      <alignment vertical="top" wrapText="1"/>
    </xf>
    <xf numFmtId="4" fontId="4" fillId="36" borderId="2" xfId="0" applyNumberFormat="1" applyFont="1" applyFill="1" applyBorder="1" applyAlignment="1">
      <alignment horizontal="right" vertical="center" wrapText="1"/>
    </xf>
    <xf numFmtId="0" fontId="4" fillId="0" borderId="26" xfId="0" applyFont="1" applyFill="1" applyBorder="1" applyAlignment="1">
      <alignment vertical="center" wrapText="1"/>
    </xf>
    <xf numFmtId="4" fontId="4" fillId="36" borderId="16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5" fillId="0" borderId="1" xfId="80" applyNumberFormat="1" applyFont="1" applyProtection="1">
      <alignment vertical="top" wrapText="1"/>
      <protection/>
    </xf>
    <xf numFmtId="0" fontId="55" fillId="0" borderId="1" xfId="80" applyNumberFormat="1" applyFont="1" applyProtection="1">
      <alignment vertical="top" wrapText="1"/>
      <protection/>
    </xf>
    <xf numFmtId="4" fontId="4" fillId="0" borderId="27" xfId="0" applyNumberFormat="1" applyFont="1" applyFill="1" applyBorder="1" applyAlignment="1">
      <alignment horizontal="right" vertical="center" wrapText="1"/>
    </xf>
    <xf numFmtId="4" fontId="4" fillId="0" borderId="28" xfId="0" applyNumberFormat="1" applyFont="1" applyFill="1" applyBorder="1" applyAlignment="1">
      <alignment horizontal="right" vertical="center" wrapText="1"/>
    </xf>
    <xf numFmtId="4" fontId="4" fillId="0" borderId="29" xfId="0" applyNumberFormat="1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right"/>
    </xf>
    <xf numFmtId="0" fontId="5" fillId="0" borderId="0" xfId="0" applyFont="1" applyFill="1" applyAlignment="1">
      <alignment horizontal="right" vertical="center" wrapText="1"/>
    </xf>
  </cellXfs>
  <cellStyles count="10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0 2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0 2" xfId="79"/>
    <cellStyle name="xl61" xfId="80"/>
    <cellStyle name="xl62" xfId="81"/>
    <cellStyle name="xl63" xfId="82"/>
    <cellStyle name="xl64" xfId="83"/>
    <cellStyle name="xl65" xfId="84"/>
    <cellStyle name="Акцент1" xfId="85"/>
    <cellStyle name="Акцент2" xfId="86"/>
    <cellStyle name="Акцент3" xfId="87"/>
    <cellStyle name="Акцент4" xfId="88"/>
    <cellStyle name="Акцент5" xfId="89"/>
    <cellStyle name="Акцент6" xfId="90"/>
    <cellStyle name="Ввод " xfId="91"/>
    <cellStyle name="Вывод" xfId="92"/>
    <cellStyle name="Вычисление" xfId="93"/>
    <cellStyle name="Hyperlink" xfId="94"/>
    <cellStyle name="Currency" xfId="95"/>
    <cellStyle name="Currency [0]" xfId="96"/>
    <cellStyle name="Денежный 2" xfId="97"/>
    <cellStyle name="Заголовок 1" xfId="98"/>
    <cellStyle name="Заголовок 2" xfId="99"/>
    <cellStyle name="Заголовок 3" xfId="100"/>
    <cellStyle name="Заголовок 4" xfId="101"/>
    <cellStyle name="Итог" xfId="102"/>
    <cellStyle name="Контрольная ячейка" xfId="103"/>
    <cellStyle name="Название" xfId="104"/>
    <cellStyle name="Нейтральный" xfId="105"/>
    <cellStyle name="Обычный 2" xfId="106"/>
    <cellStyle name="Обычный 3" xfId="107"/>
    <cellStyle name="Обычный 4" xfId="108"/>
    <cellStyle name="Обычный 5" xfId="109"/>
    <cellStyle name="Followed Hyperlink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6"/>
  <sheetViews>
    <sheetView tabSelected="1" workbookViewId="0" topLeftCell="A589">
      <selection activeCell="A8" sqref="A8:I8"/>
    </sheetView>
  </sheetViews>
  <sheetFormatPr defaultColWidth="9.140625" defaultRowHeight="15"/>
  <cols>
    <col min="1" max="2" width="9.140625" style="3" customWidth="1"/>
    <col min="3" max="3" width="13.28125" style="3" customWidth="1"/>
    <col min="4" max="4" width="8.140625" style="3" customWidth="1"/>
    <col min="5" max="5" width="53.00390625" style="3" customWidth="1"/>
    <col min="6" max="6" width="19.7109375" style="3" customWidth="1"/>
    <col min="7" max="8" width="16.00390625" style="3" hidden="1" customWidth="1"/>
    <col min="9" max="9" width="17.57421875" style="3" customWidth="1"/>
    <col min="10" max="16384" width="9.140625" style="3" customWidth="1"/>
  </cols>
  <sheetData>
    <row r="1" spans="1:9" s="137" customFormat="1" ht="15">
      <c r="A1" s="176" t="s">
        <v>715</v>
      </c>
      <c r="B1" s="176"/>
      <c r="C1" s="176"/>
      <c r="D1" s="176"/>
      <c r="E1" s="176"/>
      <c r="F1" s="176"/>
      <c r="G1" s="176"/>
      <c r="H1" s="176"/>
      <c r="I1" s="176"/>
    </row>
    <row r="2" spans="1:9" s="137" customFormat="1" ht="15">
      <c r="A2" s="176" t="s">
        <v>570</v>
      </c>
      <c r="B2" s="176"/>
      <c r="C2" s="176"/>
      <c r="D2" s="176"/>
      <c r="E2" s="176"/>
      <c r="F2" s="176"/>
      <c r="G2" s="176"/>
      <c r="H2" s="176"/>
      <c r="I2" s="176"/>
    </row>
    <row r="3" spans="1:9" s="137" customFormat="1" ht="15">
      <c r="A3" s="176" t="s">
        <v>757</v>
      </c>
      <c r="B3" s="176"/>
      <c r="C3" s="176"/>
      <c r="D3" s="176"/>
      <c r="E3" s="176"/>
      <c r="F3" s="176"/>
      <c r="G3" s="176"/>
      <c r="H3" s="176"/>
      <c r="I3" s="176"/>
    </row>
    <row r="4" spans="1:9" ht="15">
      <c r="A4" s="177"/>
      <c r="B4" s="177"/>
      <c r="C4" s="177"/>
      <c r="D4" s="177"/>
      <c r="E4" s="177"/>
      <c r="F4" s="177"/>
      <c r="G4" s="177"/>
      <c r="H4" s="177"/>
      <c r="I4" s="177"/>
    </row>
    <row r="5" spans="1:9" ht="18">
      <c r="A5" s="174" t="s">
        <v>127</v>
      </c>
      <c r="B5" s="174"/>
      <c r="C5" s="174"/>
      <c r="D5" s="174"/>
      <c r="E5" s="174"/>
      <c r="F5" s="174"/>
      <c r="G5" s="174"/>
      <c r="H5" s="174"/>
      <c r="I5" s="174"/>
    </row>
    <row r="6" spans="1:9" ht="18">
      <c r="A6" s="174" t="s">
        <v>125</v>
      </c>
      <c r="B6" s="174"/>
      <c r="C6" s="174"/>
      <c r="D6" s="174"/>
      <c r="E6" s="174"/>
      <c r="F6" s="174"/>
      <c r="G6" s="174"/>
      <c r="H6" s="174"/>
      <c r="I6" s="174"/>
    </row>
    <row r="7" spans="1:9" ht="18.75" customHeight="1">
      <c r="A7" s="174" t="s">
        <v>126</v>
      </c>
      <c r="B7" s="174"/>
      <c r="C7" s="174"/>
      <c r="D7" s="174"/>
      <c r="E7" s="174"/>
      <c r="F7" s="174"/>
      <c r="G7" s="174"/>
      <c r="H7" s="174"/>
      <c r="I7" s="174"/>
    </row>
    <row r="8" spans="1:9" ht="18.75" customHeight="1">
      <c r="A8" s="174" t="s">
        <v>750</v>
      </c>
      <c r="B8" s="174"/>
      <c r="C8" s="174"/>
      <c r="D8" s="174"/>
      <c r="E8" s="174"/>
      <c r="F8" s="174"/>
      <c r="G8" s="174"/>
      <c r="H8" s="174"/>
      <c r="I8" s="174"/>
    </row>
    <row r="9" spans="1:9" ht="15.75" customHeight="1">
      <c r="A9" s="173" t="s">
        <v>0</v>
      </c>
      <c r="B9" s="173" t="s">
        <v>1</v>
      </c>
      <c r="C9" s="173" t="s">
        <v>2</v>
      </c>
      <c r="D9" s="173" t="s">
        <v>3</v>
      </c>
      <c r="E9" s="175" t="s">
        <v>4</v>
      </c>
      <c r="F9" s="169" t="s">
        <v>751</v>
      </c>
      <c r="G9" s="160"/>
      <c r="H9" s="160"/>
      <c r="I9" s="169" t="s">
        <v>752</v>
      </c>
    </row>
    <row r="10" spans="1:9" ht="44.25" customHeight="1">
      <c r="A10" s="173" t="s">
        <v>5</v>
      </c>
      <c r="B10" s="173" t="s">
        <v>5</v>
      </c>
      <c r="C10" s="173" t="s">
        <v>5</v>
      </c>
      <c r="D10" s="173" t="s">
        <v>5</v>
      </c>
      <c r="E10" s="173" t="s">
        <v>5</v>
      </c>
      <c r="F10" s="170"/>
      <c r="G10" s="45"/>
      <c r="H10" s="45"/>
      <c r="I10" s="170"/>
    </row>
    <row r="11" spans="1:9" ht="21" customHeight="1">
      <c r="A11" s="173" t="s">
        <v>5</v>
      </c>
      <c r="B11" s="173" t="s">
        <v>5</v>
      </c>
      <c r="C11" s="173" t="s">
        <v>5</v>
      </c>
      <c r="D11" s="173" t="s">
        <v>5</v>
      </c>
      <c r="E11" s="173" t="s">
        <v>5</v>
      </c>
      <c r="F11" s="172"/>
      <c r="G11" s="45"/>
      <c r="H11" s="45"/>
      <c r="I11" s="171"/>
    </row>
    <row r="12" spans="1:9" ht="22.5" customHeight="1">
      <c r="A12" s="4" t="s">
        <v>6</v>
      </c>
      <c r="B12" s="4" t="s">
        <v>7</v>
      </c>
      <c r="C12" s="4" t="s">
        <v>8</v>
      </c>
      <c r="D12" s="4" t="s">
        <v>9</v>
      </c>
      <c r="E12" s="4" t="s">
        <v>10</v>
      </c>
      <c r="F12" s="4">
        <v>6</v>
      </c>
      <c r="G12" s="45"/>
      <c r="H12" s="45"/>
      <c r="I12" s="58">
        <v>7</v>
      </c>
    </row>
    <row r="13" spans="1:9" ht="26.25" customHeight="1">
      <c r="A13" s="5" t="s">
        <v>5</v>
      </c>
      <c r="B13" s="5" t="s">
        <v>5</v>
      </c>
      <c r="C13" s="5" t="s">
        <v>5</v>
      </c>
      <c r="D13" s="5" t="s">
        <v>5</v>
      </c>
      <c r="E13" s="5" t="s">
        <v>11</v>
      </c>
      <c r="F13" s="31">
        <f>F14+F25+F351+F360+F382+F392+F471+F592</f>
        <v>348798868.1499999</v>
      </c>
      <c r="G13" s="31" t="e">
        <f>G14+G25+G351+G360+G382+G392+G471+G592</f>
        <v>#REF!</v>
      </c>
      <c r="H13" s="31" t="e">
        <f>H14+H25+H351+H360+H382+H392+H471+H592</f>
        <v>#REF!</v>
      </c>
      <c r="I13" s="78">
        <f>I14+I25+I351+I360+I382+I392+I471+I592</f>
        <v>323470084.73999995</v>
      </c>
    </row>
    <row r="14" spans="1:9" ht="14.25">
      <c r="A14" s="6">
        <v>806</v>
      </c>
      <c r="B14" s="5" t="s">
        <v>5</v>
      </c>
      <c r="C14" s="5" t="s">
        <v>5</v>
      </c>
      <c r="D14" s="5" t="s">
        <v>5</v>
      </c>
      <c r="E14" s="7" t="s">
        <v>571</v>
      </c>
      <c r="F14" s="31">
        <f>F15</f>
        <v>353372</v>
      </c>
      <c r="G14" s="35"/>
      <c r="I14" s="78">
        <f>I15</f>
        <v>98062.56</v>
      </c>
    </row>
    <row r="15" spans="1:9" ht="14.25">
      <c r="A15" s="4">
        <v>806</v>
      </c>
      <c r="B15" s="4" t="s">
        <v>12</v>
      </c>
      <c r="C15" s="4" t="s">
        <v>5</v>
      </c>
      <c r="D15" s="4" t="s">
        <v>5</v>
      </c>
      <c r="E15" s="80" t="s">
        <v>13</v>
      </c>
      <c r="F15" s="81">
        <f>F16+F21</f>
        <v>353372</v>
      </c>
      <c r="G15" s="81">
        <f>G16+G21</f>
        <v>0</v>
      </c>
      <c r="H15" s="81">
        <f>H16+H21</f>
        <v>0</v>
      </c>
      <c r="I15" s="82">
        <f>I16</f>
        <v>98062.56</v>
      </c>
    </row>
    <row r="16" spans="1:9" ht="42">
      <c r="A16" s="4">
        <v>806</v>
      </c>
      <c r="B16" s="10" t="s">
        <v>321</v>
      </c>
      <c r="C16" s="4"/>
      <c r="D16" s="4"/>
      <c r="E16" s="80" t="s">
        <v>319</v>
      </c>
      <c r="F16" s="81">
        <f>F17</f>
        <v>100000</v>
      </c>
      <c r="G16" s="79"/>
      <c r="H16" s="79"/>
      <c r="I16" s="82">
        <f>I17</f>
        <v>98062.56</v>
      </c>
    </row>
    <row r="17" spans="1:9" ht="27.75">
      <c r="A17" s="4">
        <v>806</v>
      </c>
      <c r="B17" s="10" t="s">
        <v>321</v>
      </c>
      <c r="C17" s="4">
        <v>9900000000</v>
      </c>
      <c r="D17" s="4"/>
      <c r="E17" s="80" t="s">
        <v>320</v>
      </c>
      <c r="F17" s="81">
        <f>F18</f>
        <v>100000</v>
      </c>
      <c r="G17" s="79"/>
      <c r="H17" s="79"/>
      <c r="I17" s="82">
        <f>I18</f>
        <v>98062.56</v>
      </c>
    </row>
    <row r="18" spans="1:9" ht="27.75">
      <c r="A18" s="4">
        <v>806</v>
      </c>
      <c r="B18" s="10" t="s">
        <v>321</v>
      </c>
      <c r="C18" s="4">
        <v>9990020900</v>
      </c>
      <c r="D18" s="4"/>
      <c r="E18" s="80" t="s">
        <v>572</v>
      </c>
      <c r="F18" s="81">
        <f>F19+F20</f>
        <v>100000</v>
      </c>
      <c r="G18" s="81">
        <f>G19+G20</f>
        <v>0</v>
      </c>
      <c r="H18" s="81">
        <f>H19+H20</f>
        <v>0</v>
      </c>
      <c r="I18" s="82">
        <f>I19+I20</f>
        <v>98062.56</v>
      </c>
    </row>
    <row r="19" spans="1:9" ht="36.75" customHeight="1">
      <c r="A19" s="4">
        <v>806</v>
      </c>
      <c r="B19" s="10" t="s">
        <v>321</v>
      </c>
      <c r="C19" s="4">
        <v>9990020900</v>
      </c>
      <c r="D19" s="4">
        <v>240</v>
      </c>
      <c r="E19" s="8" t="s">
        <v>174</v>
      </c>
      <c r="F19" s="81">
        <v>16170</v>
      </c>
      <c r="G19" s="79"/>
      <c r="H19" s="79"/>
      <c r="I19" s="82">
        <v>14289.9</v>
      </c>
    </row>
    <row r="20" spans="1:9" s="79" customFormat="1" ht="26.25" customHeight="1">
      <c r="A20" s="4">
        <v>806</v>
      </c>
      <c r="B20" s="10" t="s">
        <v>321</v>
      </c>
      <c r="C20" s="4">
        <v>9990020900</v>
      </c>
      <c r="D20" s="4">
        <v>120</v>
      </c>
      <c r="E20" s="8" t="s">
        <v>178</v>
      </c>
      <c r="F20" s="81">
        <v>83830</v>
      </c>
      <c r="I20" s="82">
        <v>83772.66</v>
      </c>
    </row>
    <row r="21" spans="1:9" s="79" customFormat="1" ht="60.75" customHeight="1">
      <c r="A21" s="4">
        <v>806</v>
      </c>
      <c r="B21" s="10" t="s">
        <v>62</v>
      </c>
      <c r="C21" s="5" t="s">
        <v>5</v>
      </c>
      <c r="D21" s="5" t="s">
        <v>5</v>
      </c>
      <c r="E21" s="8" t="s">
        <v>63</v>
      </c>
      <c r="F21" s="20">
        <f>F22</f>
        <v>253372</v>
      </c>
      <c r="G21" s="3"/>
      <c r="H21" s="3"/>
      <c r="I21" s="20">
        <v>0</v>
      </c>
    </row>
    <row r="22" spans="1:9" s="79" customFormat="1" ht="39.75" customHeight="1">
      <c r="A22" s="4">
        <v>806</v>
      </c>
      <c r="B22" s="10" t="s">
        <v>62</v>
      </c>
      <c r="C22" s="4">
        <v>99000000000</v>
      </c>
      <c r="D22" s="1" t="s">
        <v>5</v>
      </c>
      <c r="E22" s="8" t="s">
        <v>608</v>
      </c>
      <c r="F22" s="20">
        <f>F23</f>
        <v>253372</v>
      </c>
      <c r="G22" s="3"/>
      <c r="H22" s="3"/>
      <c r="I22" s="20">
        <v>0</v>
      </c>
    </row>
    <row r="23" spans="1:9" s="79" customFormat="1" ht="37.5" customHeight="1">
      <c r="A23" s="4">
        <v>806</v>
      </c>
      <c r="B23" s="10" t="s">
        <v>62</v>
      </c>
      <c r="C23" s="4">
        <v>9960020900</v>
      </c>
      <c r="D23" s="9" t="s">
        <v>5</v>
      </c>
      <c r="E23" s="8" t="s">
        <v>323</v>
      </c>
      <c r="F23" s="20">
        <f>F24</f>
        <v>253372</v>
      </c>
      <c r="G23" s="3"/>
      <c r="H23" s="3"/>
      <c r="I23" s="20">
        <v>0</v>
      </c>
    </row>
    <row r="24" spans="1:9" s="79" customFormat="1" ht="46.5" customHeight="1">
      <c r="A24" s="4">
        <v>806</v>
      </c>
      <c r="B24" s="10" t="s">
        <v>62</v>
      </c>
      <c r="C24" s="4">
        <v>9960020900</v>
      </c>
      <c r="D24" s="4">
        <v>120</v>
      </c>
      <c r="E24" s="8" t="s">
        <v>178</v>
      </c>
      <c r="F24" s="20">
        <v>253372</v>
      </c>
      <c r="G24" s="3"/>
      <c r="H24" s="3"/>
      <c r="I24" s="20">
        <v>0</v>
      </c>
    </row>
    <row r="25" spans="1:9" s="79" customFormat="1" ht="46.5" customHeight="1">
      <c r="A25" s="12">
        <v>800</v>
      </c>
      <c r="B25" s="13"/>
      <c r="C25" s="13"/>
      <c r="D25" s="13"/>
      <c r="E25" s="13" t="s">
        <v>322</v>
      </c>
      <c r="F25" s="30">
        <f>F26+F87+F95+F114+F195+F223+F254+F314+F341</f>
        <v>97328587.84</v>
      </c>
      <c r="G25" s="30">
        <f>G26+G87+G95+G114+G195+G223+G254+G314+G341</f>
        <v>0</v>
      </c>
      <c r="H25" s="30">
        <f>H26+H87+H95+H114+H195+H223+H254+H314+H341</f>
        <v>0</v>
      </c>
      <c r="I25" s="30">
        <f>I26+I87+I95+I114+I195+I223+I254+I314+I341</f>
        <v>86030370.28999999</v>
      </c>
    </row>
    <row r="26" spans="1:9" ht="54" customHeight="1">
      <c r="A26" s="14">
        <v>800</v>
      </c>
      <c r="B26" s="15" t="s">
        <v>12</v>
      </c>
      <c r="C26" s="14"/>
      <c r="D26" s="16" t="s">
        <v>5</v>
      </c>
      <c r="E26" s="17" t="s">
        <v>13</v>
      </c>
      <c r="F26" s="32">
        <f>F27+F32+F51+F56+F60</f>
        <v>32855149.759999998</v>
      </c>
      <c r="G26" s="32">
        <f>G27+G32+G51+G56+G60</f>
        <v>0</v>
      </c>
      <c r="H26" s="32">
        <f>H27+H32+H51+H56+H60</f>
        <v>0</v>
      </c>
      <c r="I26" s="32">
        <f>I27+I32+I51+I56+I60</f>
        <v>28751105.27</v>
      </c>
    </row>
    <row r="27" spans="1:9" ht="42.75" customHeight="1">
      <c r="A27" s="14">
        <v>800</v>
      </c>
      <c r="B27" s="15" t="s">
        <v>564</v>
      </c>
      <c r="C27" s="14"/>
      <c r="D27" s="16"/>
      <c r="E27" s="8" t="s">
        <v>565</v>
      </c>
      <c r="F27" s="32">
        <f>F28</f>
        <v>1675546.5</v>
      </c>
      <c r="G27" s="35"/>
      <c r="H27" s="134"/>
      <c r="I27" s="32">
        <f>I28</f>
        <v>1670739.33</v>
      </c>
    </row>
    <row r="28" spans="1:9" ht="32.25" customHeight="1">
      <c r="A28" s="14">
        <v>800</v>
      </c>
      <c r="B28" s="15" t="s">
        <v>564</v>
      </c>
      <c r="C28" s="15" t="s">
        <v>128</v>
      </c>
      <c r="D28" s="16"/>
      <c r="E28" s="8" t="s">
        <v>566</v>
      </c>
      <c r="F28" s="32">
        <f>F29</f>
        <v>1675546.5</v>
      </c>
      <c r="G28" s="35"/>
      <c r="H28" s="134"/>
      <c r="I28" s="32">
        <f>I29</f>
        <v>1670739.33</v>
      </c>
    </row>
    <row r="29" spans="1:9" ht="48" customHeight="1">
      <c r="A29" s="14">
        <v>800</v>
      </c>
      <c r="B29" s="15" t="s">
        <v>564</v>
      </c>
      <c r="C29" s="15" t="s">
        <v>129</v>
      </c>
      <c r="D29" s="16"/>
      <c r="E29" s="8" t="s">
        <v>19</v>
      </c>
      <c r="F29" s="32">
        <f>F30</f>
        <v>1675546.5</v>
      </c>
      <c r="G29" s="35"/>
      <c r="H29" s="134"/>
      <c r="I29" s="32">
        <f>I30</f>
        <v>1670739.33</v>
      </c>
    </row>
    <row r="30" spans="1:9" s="2" customFormat="1" ht="14.25">
      <c r="A30" s="14">
        <v>800</v>
      </c>
      <c r="B30" s="15" t="s">
        <v>564</v>
      </c>
      <c r="C30" s="15" t="s">
        <v>568</v>
      </c>
      <c r="D30" s="16"/>
      <c r="E30" s="8" t="s">
        <v>567</v>
      </c>
      <c r="F30" s="32">
        <f>F31</f>
        <v>1675546.5</v>
      </c>
      <c r="G30" s="35"/>
      <c r="H30" s="134"/>
      <c r="I30" s="32">
        <f>I31</f>
        <v>1670739.33</v>
      </c>
    </row>
    <row r="31" spans="1:9" ht="27">
      <c r="A31" s="14">
        <v>800</v>
      </c>
      <c r="B31" s="15" t="s">
        <v>564</v>
      </c>
      <c r="C31" s="15" t="s">
        <v>568</v>
      </c>
      <c r="D31" s="16">
        <v>120</v>
      </c>
      <c r="E31" s="8" t="s">
        <v>178</v>
      </c>
      <c r="F31" s="32">
        <v>1675546.5</v>
      </c>
      <c r="G31" s="35"/>
      <c r="H31" s="134"/>
      <c r="I31" s="32">
        <v>1670739.33</v>
      </c>
    </row>
    <row r="32" spans="1:9" s="134" customFormat="1" ht="54.75">
      <c r="A32" s="14">
        <v>800</v>
      </c>
      <c r="B32" s="10" t="s">
        <v>14</v>
      </c>
      <c r="C32" s="10"/>
      <c r="D32" s="4"/>
      <c r="E32" s="8" t="s">
        <v>15</v>
      </c>
      <c r="F32" s="20">
        <f>F33+F45</f>
        <v>30437909.259999998</v>
      </c>
      <c r="G32" s="3"/>
      <c r="H32" s="3"/>
      <c r="I32" s="20">
        <f>I33+I45</f>
        <v>26830071.490000002</v>
      </c>
    </row>
    <row r="33" spans="1:9" s="134" customFormat="1" ht="69">
      <c r="A33" s="14">
        <v>800</v>
      </c>
      <c r="B33" s="10" t="s">
        <v>14</v>
      </c>
      <c r="C33" s="10" t="s">
        <v>128</v>
      </c>
      <c r="D33" s="5" t="s">
        <v>5</v>
      </c>
      <c r="E33" s="8" t="s">
        <v>324</v>
      </c>
      <c r="F33" s="20">
        <f>F34</f>
        <v>30102709.259999998</v>
      </c>
      <c r="G33" s="3"/>
      <c r="H33" s="3"/>
      <c r="I33" s="20">
        <f>I34</f>
        <v>26494871.490000002</v>
      </c>
    </row>
    <row r="34" spans="1:9" s="134" customFormat="1" ht="14.25">
      <c r="A34" s="14">
        <v>800</v>
      </c>
      <c r="B34" s="10" t="s">
        <v>14</v>
      </c>
      <c r="C34" s="10" t="s">
        <v>129</v>
      </c>
      <c r="D34" s="4"/>
      <c r="E34" s="8" t="s">
        <v>19</v>
      </c>
      <c r="F34" s="20">
        <f>F35+F40+F42</f>
        <v>30102709.259999998</v>
      </c>
      <c r="G34" s="3"/>
      <c r="H34" s="3"/>
      <c r="I34" s="20">
        <f>I35+I40+I42</f>
        <v>26494871.490000002</v>
      </c>
    </row>
    <row r="35" spans="1:9" s="134" customFormat="1" ht="14.25">
      <c r="A35" s="14">
        <v>800</v>
      </c>
      <c r="B35" s="10" t="s">
        <v>14</v>
      </c>
      <c r="C35" s="10" t="s">
        <v>325</v>
      </c>
      <c r="D35" s="9" t="s">
        <v>5</v>
      </c>
      <c r="E35" s="8" t="s">
        <v>18</v>
      </c>
      <c r="F35" s="20">
        <f>F36+F37+F38+F39</f>
        <v>28612166.4</v>
      </c>
      <c r="G35" s="3"/>
      <c r="H35" s="3"/>
      <c r="I35" s="20">
        <f>I36+I37+I38+I39</f>
        <v>25474744.450000003</v>
      </c>
    </row>
    <row r="36" spans="1:9" s="134" customFormat="1" ht="30.75">
      <c r="A36" s="14">
        <v>800</v>
      </c>
      <c r="B36" s="10" t="s">
        <v>14</v>
      </c>
      <c r="C36" s="10" t="s">
        <v>325</v>
      </c>
      <c r="D36" s="4">
        <v>120</v>
      </c>
      <c r="E36" s="24" t="s">
        <v>178</v>
      </c>
      <c r="F36" s="161">
        <v>19440379.4</v>
      </c>
      <c r="G36" s="34">
        <v>19020942.53</v>
      </c>
      <c r="H36" s="3"/>
      <c r="I36" s="34">
        <v>19020942.53</v>
      </c>
    </row>
    <row r="37" spans="1:9" ht="90.75" customHeight="1">
      <c r="A37" s="14">
        <v>800</v>
      </c>
      <c r="B37" s="10" t="s">
        <v>14</v>
      </c>
      <c r="C37" s="10" t="s">
        <v>325</v>
      </c>
      <c r="D37" s="4">
        <v>240</v>
      </c>
      <c r="E37" s="8" t="s">
        <v>174</v>
      </c>
      <c r="F37" s="20">
        <v>8827896</v>
      </c>
      <c r="I37" s="20">
        <v>6215014.62</v>
      </c>
    </row>
    <row r="38" spans="1:9" ht="14.25">
      <c r="A38" s="14">
        <v>800</v>
      </c>
      <c r="B38" s="10" t="s">
        <v>14</v>
      </c>
      <c r="C38" s="10" t="s">
        <v>325</v>
      </c>
      <c r="D38" s="4">
        <v>830</v>
      </c>
      <c r="E38" s="8" t="s">
        <v>530</v>
      </c>
      <c r="F38" s="20">
        <v>19800</v>
      </c>
      <c r="G38" s="137"/>
      <c r="H38" s="137"/>
      <c r="I38" s="20">
        <v>19800</v>
      </c>
    </row>
    <row r="39" spans="1:9" ht="14.25">
      <c r="A39" s="14">
        <v>800</v>
      </c>
      <c r="B39" s="10" t="s">
        <v>14</v>
      </c>
      <c r="C39" s="10" t="s">
        <v>325</v>
      </c>
      <c r="D39" s="4">
        <v>850</v>
      </c>
      <c r="E39" s="8" t="s">
        <v>264</v>
      </c>
      <c r="F39" s="20">
        <v>324091</v>
      </c>
      <c r="I39" s="20">
        <v>218987.3</v>
      </c>
    </row>
    <row r="40" spans="1:9" ht="54.75">
      <c r="A40" s="14">
        <v>800</v>
      </c>
      <c r="B40" s="10" t="s">
        <v>14</v>
      </c>
      <c r="C40" s="10" t="s">
        <v>326</v>
      </c>
      <c r="D40" s="4"/>
      <c r="E40" s="8" t="s">
        <v>623</v>
      </c>
      <c r="F40" s="20">
        <f>F41</f>
        <v>1342900</v>
      </c>
      <c r="I40" s="20">
        <f>I41</f>
        <v>873614.18</v>
      </c>
    </row>
    <row r="41" spans="1:9" ht="27">
      <c r="A41" s="14">
        <v>800</v>
      </c>
      <c r="B41" s="10" t="s">
        <v>14</v>
      </c>
      <c r="C41" s="10" t="s">
        <v>326</v>
      </c>
      <c r="D41" s="4">
        <v>240</v>
      </c>
      <c r="E41" s="8" t="s">
        <v>174</v>
      </c>
      <c r="F41" s="20">
        <v>1342900</v>
      </c>
      <c r="I41" s="20">
        <v>873614.18</v>
      </c>
    </row>
    <row r="42" spans="1:9" ht="14.25">
      <c r="A42" s="14">
        <v>800</v>
      </c>
      <c r="B42" s="10" t="s">
        <v>14</v>
      </c>
      <c r="C42" s="10" t="s">
        <v>714</v>
      </c>
      <c r="D42" s="4"/>
      <c r="E42" s="8" t="s">
        <v>680</v>
      </c>
      <c r="F42" s="20">
        <f>F43+F44</f>
        <v>147642.86</v>
      </c>
      <c r="G42" s="137"/>
      <c r="H42" s="137"/>
      <c r="I42" s="20">
        <f>I43+I44</f>
        <v>146512.86</v>
      </c>
    </row>
    <row r="43" spans="1:9" s="137" customFormat="1" ht="30.75">
      <c r="A43" s="14">
        <v>800</v>
      </c>
      <c r="B43" s="10" t="s">
        <v>14</v>
      </c>
      <c r="C43" s="10" t="s">
        <v>714</v>
      </c>
      <c r="D43" s="4">
        <v>120</v>
      </c>
      <c r="E43" s="24" t="s">
        <v>178</v>
      </c>
      <c r="F43" s="20">
        <v>83892.51</v>
      </c>
      <c r="I43" s="20">
        <v>83892.51</v>
      </c>
    </row>
    <row r="44" spans="1:9" ht="27">
      <c r="A44" s="14">
        <v>800</v>
      </c>
      <c r="B44" s="10" t="s">
        <v>14</v>
      </c>
      <c r="C44" s="10" t="s">
        <v>714</v>
      </c>
      <c r="D44" s="4">
        <v>240</v>
      </c>
      <c r="E44" s="8" t="s">
        <v>174</v>
      </c>
      <c r="F44" s="20">
        <v>63750.35</v>
      </c>
      <c r="G44" s="137"/>
      <c r="H44" s="137"/>
      <c r="I44" s="20">
        <v>62620.35</v>
      </c>
    </row>
    <row r="45" spans="1:9" ht="69">
      <c r="A45" s="14">
        <v>800</v>
      </c>
      <c r="B45" s="10" t="s">
        <v>14</v>
      </c>
      <c r="C45" s="10" t="s">
        <v>130</v>
      </c>
      <c r="D45" s="4"/>
      <c r="E45" s="8" t="s">
        <v>327</v>
      </c>
      <c r="F45" s="20">
        <f>F46</f>
        <v>335200</v>
      </c>
      <c r="I45" s="20">
        <f>I46</f>
        <v>335200</v>
      </c>
    </row>
    <row r="46" spans="1:9" ht="41.25">
      <c r="A46" s="14">
        <v>800</v>
      </c>
      <c r="B46" s="10" t="s">
        <v>14</v>
      </c>
      <c r="C46" s="10" t="s">
        <v>131</v>
      </c>
      <c r="D46" s="4"/>
      <c r="E46" s="8" t="s">
        <v>609</v>
      </c>
      <c r="F46" s="20">
        <f>F47</f>
        <v>335200</v>
      </c>
      <c r="I46" s="20">
        <f>I47</f>
        <v>335200</v>
      </c>
    </row>
    <row r="47" spans="1:9" s="137" customFormat="1" ht="41.25">
      <c r="A47" s="14">
        <v>800</v>
      </c>
      <c r="B47" s="10" t="s">
        <v>14</v>
      </c>
      <c r="C47" s="10" t="s">
        <v>265</v>
      </c>
      <c r="D47" s="4"/>
      <c r="E47" s="38" t="s">
        <v>182</v>
      </c>
      <c r="F47" s="20">
        <f>F48</f>
        <v>335200</v>
      </c>
      <c r="G47" s="3"/>
      <c r="H47" s="3"/>
      <c r="I47" s="20">
        <f>I48</f>
        <v>335200</v>
      </c>
    </row>
    <row r="48" spans="1:9" s="137" customFormat="1" ht="41.25">
      <c r="A48" s="14">
        <v>800</v>
      </c>
      <c r="B48" s="10" t="s">
        <v>14</v>
      </c>
      <c r="C48" s="10" t="s">
        <v>297</v>
      </c>
      <c r="D48" s="4"/>
      <c r="E48" s="8" t="s">
        <v>97</v>
      </c>
      <c r="F48" s="20">
        <f>F49+F50</f>
        <v>335200</v>
      </c>
      <c r="G48" s="3"/>
      <c r="H48" s="3"/>
      <c r="I48" s="20">
        <f>I49+I50</f>
        <v>335200</v>
      </c>
    </row>
    <row r="49" spans="1:9" s="137" customFormat="1" ht="30.75">
      <c r="A49" s="14">
        <v>800</v>
      </c>
      <c r="B49" s="10" t="s">
        <v>14</v>
      </c>
      <c r="C49" s="10" t="s">
        <v>297</v>
      </c>
      <c r="D49" s="4">
        <v>120</v>
      </c>
      <c r="E49" s="24" t="s">
        <v>178</v>
      </c>
      <c r="F49" s="20">
        <v>287155</v>
      </c>
      <c r="G49" s="3"/>
      <c r="H49" s="3"/>
      <c r="I49" s="20">
        <v>287155</v>
      </c>
    </row>
    <row r="50" spans="1:9" ht="27">
      <c r="A50" s="14">
        <v>800</v>
      </c>
      <c r="B50" s="10" t="s">
        <v>14</v>
      </c>
      <c r="C50" s="10" t="s">
        <v>297</v>
      </c>
      <c r="D50" s="4">
        <v>240</v>
      </c>
      <c r="E50" s="11" t="s">
        <v>174</v>
      </c>
      <c r="F50" s="20">
        <v>48045</v>
      </c>
      <c r="I50" s="20">
        <v>48045</v>
      </c>
    </row>
    <row r="51" spans="1:9" ht="14.25">
      <c r="A51" s="14">
        <v>800</v>
      </c>
      <c r="B51" s="10" t="s">
        <v>268</v>
      </c>
      <c r="C51" s="10"/>
      <c r="D51" s="4"/>
      <c r="E51" s="11" t="s">
        <v>269</v>
      </c>
      <c r="F51" s="20">
        <f>F52</f>
        <v>8200</v>
      </c>
      <c r="G51" s="57"/>
      <c r="H51" s="57"/>
      <c r="I51" s="20">
        <f>I52</f>
        <v>8200</v>
      </c>
    </row>
    <row r="52" spans="1:9" ht="69">
      <c r="A52" s="14">
        <v>800</v>
      </c>
      <c r="B52" s="10" t="s">
        <v>268</v>
      </c>
      <c r="C52" s="10" t="s">
        <v>132</v>
      </c>
      <c r="D52" s="4"/>
      <c r="E52" s="59" t="s">
        <v>84</v>
      </c>
      <c r="F52" s="20">
        <f>F53</f>
        <v>8200</v>
      </c>
      <c r="G52" s="57"/>
      <c r="H52" s="57"/>
      <c r="I52" s="20">
        <f>I53</f>
        <v>8200</v>
      </c>
    </row>
    <row r="53" spans="1:9" ht="54.75">
      <c r="A53" s="14">
        <v>800</v>
      </c>
      <c r="B53" s="10" t="s">
        <v>268</v>
      </c>
      <c r="C53" s="10" t="s">
        <v>270</v>
      </c>
      <c r="D53" s="4"/>
      <c r="E53" s="60" t="s">
        <v>266</v>
      </c>
      <c r="F53" s="20">
        <f>F54</f>
        <v>8200</v>
      </c>
      <c r="G53" s="57"/>
      <c r="H53" s="57"/>
      <c r="I53" s="20">
        <f>I54</f>
        <v>8200</v>
      </c>
    </row>
    <row r="54" spans="1:9" ht="54.75">
      <c r="A54" s="14">
        <v>800</v>
      </c>
      <c r="B54" s="10" t="s">
        <v>268</v>
      </c>
      <c r="C54" s="10" t="s">
        <v>667</v>
      </c>
      <c r="D54" s="4"/>
      <c r="E54" s="61" t="s">
        <v>267</v>
      </c>
      <c r="F54" s="20">
        <f>F55</f>
        <v>8200</v>
      </c>
      <c r="G54" s="57"/>
      <c r="H54" s="57"/>
      <c r="I54" s="20">
        <f>I55</f>
        <v>8200</v>
      </c>
    </row>
    <row r="55" spans="1:9" ht="27">
      <c r="A55" s="14">
        <v>800</v>
      </c>
      <c r="B55" s="10" t="s">
        <v>268</v>
      </c>
      <c r="C55" s="10" t="s">
        <v>667</v>
      </c>
      <c r="D55" s="4">
        <v>240</v>
      </c>
      <c r="E55" s="59" t="s">
        <v>191</v>
      </c>
      <c r="F55" s="20">
        <v>8200</v>
      </c>
      <c r="G55" s="57"/>
      <c r="H55" s="57"/>
      <c r="I55" s="20">
        <v>8200</v>
      </c>
    </row>
    <row r="56" spans="1:9" s="57" customFormat="1" ht="14.25">
      <c r="A56" s="14">
        <v>800</v>
      </c>
      <c r="B56" s="10" t="s">
        <v>20</v>
      </c>
      <c r="C56" s="10"/>
      <c r="D56" s="4"/>
      <c r="E56" s="8" t="s">
        <v>21</v>
      </c>
      <c r="F56" s="20">
        <f>F57</f>
        <v>200000</v>
      </c>
      <c r="G56" s="3"/>
      <c r="H56" s="3"/>
      <c r="I56" s="20">
        <v>0</v>
      </c>
    </row>
    <row r="57" spans="1:9" s="57" customFormat="1" ht="27">
      <c r="A57" s="14">
        <v>800</v>
      </c>
      <c r="B57" s="10" t="s">
        <v>20</v>
      </c>
      <c r="C57" s="10" t="s">
        <v>133</v>
      </c>
      <c r="D57" s="1" t="s">
        <v>5</v>
      </c>
      <c r="E57" s="8" t="s">
        <v>320</v>
      </c>
      <c r="F57" s="20">
        <f>F58</f>
        <v>200000</v>
      </c>
      <c r="G57" s="3"/>
      <c r="H57" s="3"/>
      <c r="I57" s="20">
        <v>0</v>
      </c>
    </row>
    <row r="58" spans="1:9" s="57" customFormat="1" ht="62.25" customHeight="1">
      <c r="A58" s="14">
        <v>800</v>
      </c>
      <c r="B58" s="10" t="s">
        <v>20</v>
      </c>
      <c r="C58" s="10" t="s">
        <v>328</v>
      </c>
      <c r="D58" s="5" t="s">
        <v>5</v>
      </c>
      <c r="E58" s="8" t="s">
        <v>22</v>
      </c>
      <c r="F58" s="20">
        <f>F59</f>
        <v>200000</v>
      </c>
      <c r="G58" s="3"/>
      <c r="H58" s="3"/>
      <c r="I58" s="20">
        <v>0</v>
      </c>
    </row>
    <row r="59" spans="1:9" s="57" customFormat="1" ht="66.75" customHeight="1">
      <c r="A59" s="14">
        <v>800</v>
      </c>
      <c r="B59" s="10" t="s">
        <v>20</v>
      </c>
      <c r="C59" s="10" t="s">
        <v>328</v>
      </c>
      <c r="D59" s="46">
        <v>870</v>
      </c>
      <c r="E59" s="8" t="s">
        <v>90</v>
      </c>
      <c r="F59" s="20">
        <v>200000</v>
      </c>
      <c r="G59" s="3"/>
      <c r="H59" s="3"/>
      <c r="I59" s="20">
        <v>0</v>
      </c>
    </row>
    <row r="60" spans="1:9" s="57" customFormat="1" ht="40.5" customHeight="1">
      <c r="A60" s="14">
        <v>800</v>
      </c>
      <c r="B60" s="10" t="s">
        <v>16</v>
      </c>
      <c r="C60" s="10"/>
      <c r="D60" s="9" t="s">
        <v>5</v>
      </c>
      <c r="E60" s="8" t="s">
        <v>17</v>
      </c>
      <c r="F60" s="20">
        <f>F61+F78</f>
        <v>533494</v>
      </c>
      <c r="G60" s="20">
        <f>G61+G78</f>
        <v>0</v>
      </c>
      <c r="H60" s="20">
        <f>H61+H78</f>
        <v>0</v>
      </c>
      <c r="I60" s="20">
        <f>I61+I78</f>
        <v>242094.45</v>
      </c>
    </row>
    <row r="61" spans="1:9" ht="69">
      <c r="A61" s="14">
        <v>800</v>
      </c>
      <c r="B61" s="10" t="s">
        <v>16</v>
      </c>
      <c r="C61" s="10" t="s">
        <v>128</v>
      </c>
      <c r="D61" s="9"/>
      <c r="E61" s="8" t="s">
        <v>329</v>
      </c>
      <c r="F61" s="20">
        <f>F62+F66+F71+F75</f>
        <v>317494</v>
      </c>
      <c r="G61" s="20">
        <f>G66+G71+G75</f>
        <v>0</v>
      </c>
      <c r="H61" s="20">
        <f>H66+H71+H75</f>
        <v>0</v>
      </c>
      <c r="I61" s="20">
        <f>I62+I66+I71+I75</f>
        <v>242094.45</v>
      </c>
    </row>
    <row r="62" spans="1:9" ht="69">
      <c r="A62" s="14">
        <v>800</v>
      </c>
      <c r="B62" s="10" t="s">
        <v>16</v>
      </c>
      <c r="C62" s="10" t="s">
        <v>132</v>
      </c>
      <c r="D62" s="9"/>
      <c r="E62" s="8" t="s">
        <v>84</v>
      </c>
      <c r="F62" s="20">
        <f>F63</f>
        <v>190444</v>
      </c>
      <c r="G62" s="145"/>
      <c r="H62" s="145"/>
      <c r="I62" s="20">
        <f>I63</f>
        <v>115044.45</v>
      </c>
    </row>
    <row r="63" spans="1:9" ht="41.25">
      <c r="A63" s="14">
        <v>800</v>
      </c>
      <c r="B63" s="10" t="s">
        <v>16</v>
      </c>
      <c r="C63" s="10" t="s">
        <v>263</v>
      </c>
      <c r="D63" s="9"/>
      <c r="E63" s="132" t="s">
        <v>187</v>
      </c>
      <c r="F63" s="20">
        <f>F64</f>
        <v>190444</v>
      </c>
      <c r="G63" s="145"/>
      <c r="H63" s="145"/>
      <c r="I63" s="20">
        <f>I64</f>
        <v>115044.45</v>
      </c>
    </row>
    <row r="64" spans="1:9" ht="52.5" customHeight="1">
      <c r="A64" s="14">
        <v>800</v>
      </c>
      <c r="B64" s="10" t="s">
        <v>16</v>
      </c>
      <c r="C64" s="10" t="s">
        <v>681</v>
      </c>
      <c r="D64" s="9"/>
      <c r="E64" s="8" t="s">
        <v>682</v>
      </c>
      <c r="F64" s="20">
        <f>F65</f>
        <v>190444</v>
      </c>
      <c r="G64" s="145"/>
      <c r="H64" s="145"/>
      <c r="I64" s="20">
        <f>I65</f>
        <v>115044.45</v>
      </c>
    </row>
    <row r="65" spans="1:9" ht="27" customHeight="1">
      <c r="A65" s="14">
        <v>800</v>
      </c>
      <c r="B65" s="10" t="s">
        <v>16</v>
      </c>
      <c r="C65" s="10" t="s">
        <v>681</v>
      </c>
      <c r="D65" s="4">
        <v>120</v>
      </c>
      <c r="E65" s="24" t="s">
        <v>178</v>
      </c>
      <c r="F65" s="20">
        <v>190444</v>
      </c>
      <c r="G65" s="145"/>
      <c r="H65" s="145"/>
      <c r="I65" s="20">
        <v>115044.45</v>
      </c>
    </row>
    <row r="66" spans="1:9" ht="77.25" customHeight="1">
      <c r="A66" s="14">
        <v>800</v>
      </c>
      <c r="B66" s="10" t="s">
        <v>16</v>
      </c>
      <c r="C66" s="10" t="s">
        <v>134</v>
      </c>
      <c r="D66" s="9"/>
      <c r="E66" s="8" t="s">
        <v>85</v>
      </c>
      <c r="F66" s="20">
        <f>F67</f>
        <v>67050</v>
      </c>
      <c r="I66" s="20">
        <f>I67</f>
        <v>67050</v>
      </c>
    </row>
    <row r="67" spans="1:9" s="137" customFormat="1" ht="77.25" customHeight="1">
      <c r="A67" s="14">
        <v>800</v>
      </c>
      <c r="B67" s="10" t="s">
        <v>16</v>
      </c>
      <c r="C67" s="10" t="s">
        <v>185</v>
      </c>
      <c r="D67" s="9"/>
      <c r="E67" s="39" t="s">
        <v>184</v>
      </c>
      <c r="F67" s="20">
        <f>F68</f>
        <v>67050</v>
      </c>
      <c r="G67" s="3"/>
      <c r="H67" s="3"/>
      <c r="I67" s="20">
        <f>I68</f>
        <v>67050</v>
      </c>
    </row>
    <row r="68" spans="1:9" s="137" customFormat="1" ht="60.75" customHeight="1">
      <c r="A68" s="14">
        <v>800</v>
      </c>
      <c r="B68" s="10" t="s">
        <v>16</v>
      </c>
      <c r="C68" s="10" t="s">
        <v>298</v>
      </c>
      <c r="D68" s="9" t="s">
        <v>5</v>
      </c>
      <c r="E68" s="8" t="s">
        <v>89</v>
      </c>
      <c r="F68" s="20">
        <f>F69+F70</f>
        <v>67050</v>
      </c>
      <c r="G68" s="3"/>
      <c r="H68" s="3"/>
      <c r="I68" s="20">
        <f>I69+I70</f>
        <v>67050</v>
      </c>
    </row>
    <row r="69" spans="1:9" s="137" customFormat="1" ht="63" customHeight="1">
      <c r="A69" s="14">
        <v>800</v>
      </c>
      <c r="B69" s="10" t="s">
        <v>16</v>
      </c>
      <c r="C69" s="10" t="s">
        <v>298</v>
      </c>
      <c r="D69" s="4">
        <v>120</v>
      </c>
      <c r="E69" s="24" t="s">
        <v>178</v>
      </c>
      <c r="F69" s="20">
        <v>44993</v>
      </c>
      <c r="G69" s="3"/>
      <c r="H69" s="3"/>
      <c r="I69" s="20">
        <v>44993</v>
      </c>
    </row>
    <row r="70" spans="1:9" s="137" customFormat="1" ht="50.25" customHeight="1">
      <c r="A70" s="14">
        <v>800</v>
      </c>
      <c r="B70" s="10" t="s">
        <v>16</v>
      </c>
      <c r="C70" s="10" t="s">
        <v>298</v>
      </c>
      <c r="D70" s="4">
        <v>240</v>
      </c>
      <c r="E70" s="8" t="s">
        <v>174</v>
      </c>
      <c r="F70" s="20">
        <v>22057</v>
      </c>
      <c r="G70" s="3"/>
      <c r="H70" s="3"/>
      <c r="I70" s="20">
        <v>22057</v>
      </c>
    </row>
    <row r="71" spans="1:9" ht="75" customHeight="1">
      <c r="A71" s="14">
        <v>800</v>
      </c>
      <c r="B71" s="10" t="s">
        <v>16</v>
      </c>
      <c r="C71" s="10" t="s">
        <v>334</v>
      </c>
      <c r="D71" s="4"/>
      <c r="E71" s="8" t="s">
        <v>330</v>
      </c>
      <c r="F71" s="20">
        <f>F72</f>
        <v>0</v>
      </c>
      <c r="G71" s="86"/>
      <c r="H71" s="86"/>
      <c r="I71" s="20">
        <v>0</v>
      </c>
    </row>
    <row r="72" spans="1:9" ht="75" customHeight="1">
      <c r="A72" s="14">
        <v>800</v>
      </c>
      <c r="B72" s="10" t="s">
        <v>16</v>
      </c>
      <c r="C72" s="10" t="s">
        <v>335</v>
      </c>
      <c r="D72" s="4"/>
      <c r="E72" s="8" t="s">
        <v>331</v>
      </c>
      <c r="F72" s="20">
        <f>F73</f>
        <v>0</v>
      </c>
      <c r="G72" s="86"/>
      <c r="H72" s="86"/>
      <c r="I72" s="20">
        <v>0</v>
      </c>
    </row>
    <row r="73" spans="1:9" ht="41.25">
      <c r="A73" s="14">
        <v>800</v>
      </c>
      <c r="B73" s="10" t="s">
        <v>16</v>
      </c>
      <c r="C73" s="10" t="s">
        <v>336</v>
      </c>
      <c r="D73" s="4"/>
      <c r="E73" s="8" t="s">
        <v>332</v>
      </c>
      <c r="F73" s="20">
        <f>F74</f>
        <v>0</v>
      </c>
      <c r="G73" s="86"/>
      <c r="H73" s="86"/>
      <c r="I73" s="20">
        <v>0</v>
      </c>
    </row>
    <row r="74" spans="1:9" ht="27">
      <c r="A74" s="14">
        <v>800</v>
      </c>
      <c r="B74" s="10" t="s">
        <v>16</v>
      </c>
      <c r="C74" s="10" t="s">
        <v>336</v>
      </c>
      <c r="D74" s="4">
        <v>240</v>
      </c>
      <c r="E74" s="8" t="s">
        <v>191</v>
      </c>
      <c r="F74" s="20">
        <v>0</v>
      </c>
      <c r="G74" s="86"/>
      <c r="H74" s="86"/>
      <c r="I74" s="20">
        <v>0</v>
      </c>
    </row>
    <row r="75" spans="1:9" ht="41.25" customHeight="1">
      <c r="A75" s="14">
        <v>800</v>
      </c>
      <c r="B75" s="10" t="s">
        <v>16</v>
      </c>
      <c r="C75" s="10" t="s">
        <v>129</v>
      </c>
      <c r="D75" s="4"/>
      <c r="E75" s="8" t="s">
        <v>19</v>
      </c>
      <c r="F75" s="20">
        <f>F76</f>
        <v>60000</v>
      </c>
      <c r="G75" s="86"/>
      <c r="H75" s="86"/>
      <c r="I75" s="20">
        <f>I76</f>
        <v>60000</v>
      </c>
    </row>
    <row r="76" spans="1:9" s="86" customFormat="1" ht="54" customHeight="1">
      <c r="A76" s="14">
        <v>800</v>
      </c>
      <c r="B76" s="10" t="s">
        <v>16</v>
      </c>
      <c r="C76" s="10" t="s">
        <v>337</v>
      </c>
      <c r="D76" s="4"/>
      <c r="E76" s="8" t="s">
        <v>333</v>
      </c>
      <c r="F76" s="20">
        <f>F77</f>
        <v>60000</v>
      </c>
      <c r="I76" s="20">
        <f>I77</f>
        <v>60000</v>
      </c>
    </row>
    <row r="77" spans="1:9" s="86" customFormat="1" ht="52.5" customHeight="1">
      <c r="A77" s="14">
        <v>800</v>
      </c>
      <c r="B77" s="10" t="s">
        <v>16</v>
      </c>
      <c r="C77" s="10" t="s">
        <v>337</v>
      </c>
      <c r="D77" s="4">
        <v>850</v>
      </c>
      <c r="E77" s="8" t="s">
        <v>264</v>
      </c>
      <c r="F77" s="20">
        <v>60000</v>
      </c>
      <c r="I77" s="20">
        <v>60000</v>
      </c>
    </row>
    <row r="78" spans="1:9" s="86" customFormat="1" ht="49.5" customHeight="1">
      <c r="A78" s="14">
        <v>800</v>
      </c>
      <c r="B78" s="10" t="s">
        <v>16</v>
      </c>
      <c r="C78" s="4">
        <v>1200000000</v>
      </c>
      <c r="D78" s="4"/>
      <c r="E78" s="8" t="s">
        <v>338</v>
      </c>
      <c r="F78" s="20">
        <f>F79+F83</f>
        <v>216000</v>
      </c>
      <c r="G78" s="87"/>
      <c r="H78" s="87"/>
      <c r="I78" s="20">
        <v>0</v>
      </c>
    </row>
    <row r="79" spans="1:9" s="86" customFormat="1" ht="41.25" customHeight="1">
      <c r="A79" s="14">
        <v>800</v>
      </c>
      <c r="B79" s="10" t="s">
        <v>16</v>
      </c>
      <c r="C79" s="4">
        <v>1210000000</v>
      </c>
      <c r="D79" s="4"/>
      <c r="E79" s="8" t="s">
        <v>632</v>
      </c>
      <c r="F79" s="20">
        <f>F80</f>
        <v>116000</v>
      </c>
      <c r="G79" s="87"/>
      <c r="H79" s="87"/>
      <c r="I79" s="20">
        <v>0</v>
      </c>
    </row>
    <row r="80" spans="1:9" s="86" customFormat="1" ht="25.5" customHeight="1">
      <c r="A80" s="14">
        <v>800</v>
      </c>
      <c r="B80" s="10" t="s">
        <v>16</v>
      </c>
      <c r="C80" s="4">
        <v>1210300000</v>
      </c>
      <c r="D80" s="4"/>
      <c r="E80" s="40" t="s">
        <v>607</v>
      </c>
      <c r="F80" s="20">
        <f>F81</f>
        <v>116000</v>
      </c>
      <c r="G80" s="87"/>
      <c r="H80" s="87"/>
      <c r="I80" s="20">
        <v>0</v>
      </c>
    </row>
    <row r="81" spans="1:9" s="86" customFormat="1" ht="38.25" customHeight="1">
      <c r="A81" s="14">
        <v>800</v>
      </c>
      <c r="B81" s="10" t="s">
        <v>16</v>
      </c>
      <c r="C81" s="4">
        <v>1210320320</v>
      </c>
      <c r="D81" s="4"/>
      <c r="E81" s="8" t="s">
        <v>98</v>
      </c>
      <c r="F81" s="20">
        <f>F82</f>
        <v>116000</v>
      </c>
      <c r="G81" s="87"/>
      <c r="H81" s="87"/>
      <c r="I81" s="20">
        <v>0</v>
      </c>
    </row>
    <row r="82" spans="1:9" s="86" customFormat="1" ht="25.5" customHeight="1">
      <c r="A82" s="14">
        <v>800</v>
      </c>
      <c r="B82" s="10" t="s">
        <v>16</v>
      </c>
      <c r="C82" s="4">
        <v>1210320320</v>
      </c>
      <c r="D82" s="4">
        <v>240</v>
      </c>
      <c r="E82" s="8" t="s">
        <v>191</v>
      </c>
      <c r="F82" s="20">
        <v>116000</v>
      </c>
      <c r="G82" s="87"/>
      <c r="H82" s="87"/>
      <c r="I82" s="20">
        <v>0</v>
      </c>
    </row>
    <row r="83" spans="1:9" s="87" customFormat="1" ht="74.25" customHeight="1">
      <c r="A83" s="14">
        <v>800</v>
      </c>
      <c r="B83" s="10" t="s">
        <v>16</v>
      </c>
      <c r="C83" s="4">
        <v>1230000000</v>
      </c>
      <c r="D83" s="4"/>
      <c r="E83" s="68" t="s">
        <v>339</v>
      </c>
      <c r="F83" s="20">
        <f>F84</f>
        <v>100000</v>
      </c>
      <c r="I83" s="20">
        <v>0</v>
      </c>
    </row>
    <row r="84" spans="1:9" s="87" customFormat="1" ht="93.75" customHeight="1">
      <c r="A84" s="14">
        <v>800</v>
      </c>
      <c r="B84" s="10" t="s">
        <v>16</v>
      </c>
      <c r="C84" s="4">
        <v>1230100000</v>
      </c>
      <c r="D84" s="4"/>
      <c r="E84" s="8" t="s">
        <v>340</v>
      </c>
      <c r="F84" s="20">
        <f>F85</f>
        <v>100000</v>
      </c>
      <c r="I84" s="20">
        <v>0</v>
      </c>
    </row>
    <row r="85" spans="1:9" s="87" customFormat="1" ht="47.25" customHeight="1">
      <c r="A85" s="14">
        <v>800</v>
      </c>
      <c r="B85" s="10" t="s">
        <v>16</v>
      </c>
      <c r="C85" s="4">
        <v>1230120110</v>
      </c>
      <c r="D85" s="4"/>
      <c r="E85" s="68" t="s">
        <v>341</v>
      </c>
      <c r="F85" s="20">
        <f>F86</f>
        <v>100000</v>
      </c>
      <c r="I85" s="20">
        <v>0</v>
      </c>
    </row>
    <row r="86" spans="1:9" s="87" customFormat="1" ht="47.25" customHeight="1">
      <c r="A86" s="14">
        <v>800</v>
      </c>
      <c r="B86" s="10" t="s">
        <v>16</v>
      </c>
      <c r="C86" s="4">
        <v>1230120110</v>
      </c>
      <c r="D86" s="4">
        <v>240</v>
      </c>
      <c r="E86" s="8" t="s">
        <v>191</v>
      </c>
      <c r="F86" s="20">
        <v>100000</v>
      </c>
      <c r="I86" s="20">
        <v>0</v>
      </c>
    </row>
    <row r="87" spans="1:9" s="87" customFormat="1" ht="47.25" customHeight="1">
      <c r="A87" s="14">
        <v>800</v>
      </c>
      <c r="B87" s="10" t="s">
        <v>346</v>
      </c>
      <c r="C87" s="4"/>
      <c r="D87" s="4"/>
      <c r="E87" s="8" t="s">
        <v>342</v>
      </c>
      <c r="F87" s="20">
        <f>F88</f>
        <v>495600</v>
      </c>
      <c r="G87" s="89"/>
      <c r="H87" s="89"/>
      <c r="I87" s="20">
        <f>I88</f>
        <v>495600</v>
      </c>
    </row>
    <row r="88" spans="1:9" s="87" customFormat="1" ht="72" customHeight="1">
      <c r="A88" s="14">
        <v>800</v>
      </c>
      <c r="B88" s="10" t="s">
        <v>347</v>
      </c>
      <c r="C88" s="4"/>
      <c r="D88" s="4"/>
      <c r="E88" s="8" t="s">
        <v>343</v>
      </c>
      <c r="F88" s="20">
        <f>F89</f>
        <v>495600</v>
      </c>
      <c r="G88" s="88"/>
      <c r="H88" s="88"/>
      <c r="I88" s="20">
        <f>I89</f>
        <v>495600</v>
      </c>
    </row>
    <row r="89" spans="1:9" s="87" customFormat="1" ht="47.25" customHeight="1">
      <c r="A89" s="14">
        <v>800</v>
      </c>
      <c r="B89" s="10" t="s">
        <v>347</v>
      </c>
      <c r="C89" s="10" t="s">
        <v>128</v>
      </c>
      <c r="D89" s="4"/>
      <c r="E89" s="8" t="s">
        <v>633</v>
      </c>
      <c r="F89" s="20">
        <f>F90</f>
        <v>495600</v>
      </c>
      <c r="G89" s="88"/>
      <c r="H89" s="88"/>
      <c r="I89" s="20">
        <f>I90</f>
        <v>495600</v>
      </c>
    </row>
    <row r="90" spans="1:9" s="87" customFormat="1" ht="47.25" customHeight="1">
      <c r="A90" s="14">
        <v>800</v>
      </c>
      <c r="B90" s="10" t="s">
        <v>347</v>
      </c>
      <c r="C90" s="10" t="s">
        <v>348</v>
      </c>
      <c r="D90" s="4"/>
      <c r="E90" s="91" t="s">
        <v>344</v>
      </c>
      <c r="F90" s="20">
        <f>F91</f>
        <v>495600</v>
      </c>
      <c r="G90" s="88"/>
      <c r="H90" s="88"/>
      <c r="I90" s="20">
        <f>I91</f>
        <v>495600</v>
      </c>
    </row>
    <row r="91" spans="1:9" s="87" customFormat="1" ht="47.25" customHeight="1">
      <c r="A91" s="14">
        <v>800</v>
      </c>
      <c r="B91" s="10" t="s">
        <v>347</v>
      </c>
      <c r="C91" s="10" t="s">
        <v>349</v>
      </c>
      <c r="D91" s="4"/>
      <c r="E91" s="8" t="s">
        <v>345</v>
      </c>
      <c r="F91" s="20">
        <f>F92</f>
        <v>495600</v>
      </c>
      <c r="G91" s="88"/>
      <c r="H91" s="88"/>
      <c r="I91" s="20">
        <f>I92</f>
        <v>495600</v>
      </c>
    </row>
    <row r="92" spans="1:9" s="89" customFormat="1" ht="25.5" customHeight="1">
      <c r="A92" s="14">
        <v>800</v>
      </c>
      <c r="B92" s="10" t="s">
        <v>347</v>
      </c>
      <c r="C92" s="10" t="s">
        <v>350</v>
      </c>
      <c r="D92" s="4"/>
      <c r="E92" s="8" t="s">
        <v>747</v>
      </c>
      <c r="F92" s="20">
        <f>F93+F94</f>
        <v>495600</v>
      </c>
      <c r="G92" s="88"/>
      <c r="H92" s="88"/>
      <c r="I92" s="20">
        <f>I93+I94</f>
        <v>495600</v>
      </c>
    </row>
    <row r="93" spans="1:9" s="88" customFormat="1" ht="30.75" customHeight="1">
      <c r="A93" s="14">
        <v>800</v>
      </c>
      <c r="B93" s="10" t="s">
        <v>347</v>
      </c>
      <c r="C93" s="10" t="s">
        <v>350</v>
      </c>
      <c r="D93" s="4">
        <v>120</v>
      </c>
      <c r="E93" s="8" t="s">
        <v>178</v>
      </c>
      <c r="F93" s="20">
        <v>269009.03</v>
      </c>
      <c r="I93" s="20">
        <v>269009.03</v>
      </c>
    </row>
    <row r="94" spans="1:9" s="88" customFormat="1" ht="74.25" customHeight="1">
      <c r="A94" s="14">
        <v>800</v>
      </c>
      <c r="B94" s="10" t="s">
        <v>347</v>
      </c>
      <c r="C94" s="10" t="s">
        <v>350</v>
      </c>
      <c r="D94" s="4">
        <v>240</v>
      </c>
      <c r="E94" s="8" t="s">
        <v>191</v>
      </c>
      <c r="F94" s="20">
        <v>226590.97</v>
      </c>
      <c r="I94" s="20">
        <v>226590.97</v>
      </c>
    </row>
    <row r="95" spans="1:9" s="88" customFormat="1" ht="47.25" customHeight="1">
      <c r="A95" s="14">
        <v>800</v>
      </c>
      <c r="B95" s="10" t="s">
        <v>23</v>
      </c>
      <c r="C95" s="4"/>
      <c r="D95" s="18"/>
      <c r="E95" s="8" t="s">
        <v>24</v>
      </c>
      <c r="F95" s="20">
        <f>F96+F108</f>
        <v>1488124.5</v>
      </c>
      <c r="G95" s="35"/>
      <c r="H95" s="3"/>
      <c r="I95" s="20">
        <f>I96+I108</f>
        <v>1488124.5</v>
      </c>
    </row>
    <row r="96" spans="1:9" s="88" customFormat="1" ht="39.75" customHeight="1">
      <c r="A96" s="14">
        <v>800</v>
      </c>
      <c r="B96" s="10" t="s">
        <v>25</v>
      </c>
      <c r="C96" s="4"/>
      <c r="D96" s="18"/>
      <c r="E96" s="8" t="s">
        <v>26</v>
      </c>
      <c r="F96" s="20">
        <f>F97</f>
        <v>1487500</v>
      </c>
      <c r="G96" s="3"/>
      <c r="H96" s="3"/>
      <c r="I96" s="20">
        <f>I97</f>
        <v>1487500</v>
      </c>
    </row>
    <row r="97" spans="1:9" s="88" customFormat="1" ht="80.25" customHeight="1">
      <c r="A97" s="14">
        <v>800</v>
      </c>
      <c r="B97" s="10" t="s">
        <v>25</v>
      </c>
      <c r="C97" s="10" t="s">
        <v>128</v>
      </c>
      <c r="D97" s="18"/>
      <c r="E97" s="8" t="s">
        <v>573</v>
      </c>
      <c r="F97" s="20">
        <f>F98</f>
        <v>1487500</v>
      </c>
      <c r="G97" s="3"/>
      <c r="H97" s="3"/>
      <c r="I97" s="20">
        <f>I98</f>
        <v>1487500</v>
      </c>
    </row>
    <row r="98" spans="1:9" s="88" customFormat="1" ht="47.25" customHeight="1">
      <c r="A98" s="14">
        <v>800</v>
      </c>
      <c r="B98" s="10" t="s">
        <v>25</v>
      </c>
      <c r="C98" s="10" t="s">
        <v>132</v>
      </c>
      <c r="D98" s="9"/>
      <c r="E98" s="8" t="s">
        <v>84</v>
      </c>
      <c r="F98" s="20">
        <f>F99</f>
        <v>1487500</v>
      </c>
      <c r="G98" s="3"/>
      <c r="H98" s="3"/>
      <c r="I98" s="20">
        <f>I99</f>
        <v>1487500</v>
      </c>
    </row>
    <row r="99" spans="1:9" s="88" customFormat="1" ht="47.25" customHeight="1">
      <c r="A99" s="14">
        <v>800</v>
      </c>
      <c r="B99" s="10" t="s">
        <v>25</v>
      </c>
      <c r="C99" s="10" t="s">
        <v>263</v>
      </c>
      <c r="D99" s="9"/>
      <c r="E99" s="39" t="s">
        <v>187</v>
      </c>
      <c r="F99" s="20">
        <f>F100+F102+F105</f>
        <v>1487500</v>
      </c>
      <c r="G99" s="3"/>
      <c r="H99" s="3"/>
      <c r="I99" s="20">
        <f>I100+I102+I105</f>
        <v>1487500</v>
      </c>
    </row>
    <row r="100" spans="1:9" s="162" customFormat="1" ht="200.25" customHeight="1">
      <c r="A100" s="14">
        <v>800</v>
      </c>
      <c r="B100" s="10" t="s">
        <v>25</v>
      </c>
      <c r="C100" s="10" t="s">
        <v>754</v>
      </c>
      <c r="D100" s="9"/>
      <c r="E100" s="164" t="s">
        <v>753</v>
      </c>
      <c r="F100" s="20">
        <f>F101</f>
        <v>59300</v>
      </c>
      <c r="I100" s="20">
        <f>I101</f>
        <v>59300</v>
      </c>
    </row>
    <row r="101" spans="1:9" s="162" customFormat="1" ht="47.25" customHeight="1">
      <c r="A101" s="14">
        <v>800</v>
      </c>
      <c r="B101" s="10" t="s">
        <v>25</v>
      </c>
      <c r="C101" s="10" t="s">
        <v>754</v>
      </c>
      <c r="D101" s="9">
        <v>120</v>
      </c>
      <c r="E101" s="24" t="s">
        <v>178</v>
      </c>
      <c r="F101" s="20">
        <v>59300</v>
      </c>
      <c r="I101" s="20">
        <v>59300</v>
      </c>
    </row>
    <row r="102" spans="1:9" ht="45" customHeight="1">
      <c r="A102" s="14">
        <v>800</v>
      </c>
      <c r="B102" s="10" t="s">
        <v>25</v>
      </c>
      <c r="C102" s="10" t="s">
        <v>351</v>
      </c>
      <c r="D102" s="18"/>
      <c r="E102" s="8" t="s">
        <v>86</v>
      </c>
      <c r="F102" s="20">
        <f>F103+F104</f>
        <v>1272500</v>
      </c>
      <c r="I102" s="20">
        <v>1272500</v>
      </c>
    </row>
    <row r="103" spans="1:9" ht="30.75" customHeight="1">
      <c r="A103" s="14">
        <v>800</v>
      </c>
      <c r="B103" s="10" t="s">
        <v>25</v>
      </c>
      <c r="C103" s="10" t="s">
        <v>351</v>
      </c>
      <c r="D103" s="19">
        <v>120</v>
      </c>
      <c r="E103" s="24" t="s">
        <v>178</v>
      </c>
      <c r="F103" s="20">
        <v>747107.24</v>
      </c>
      <c r="I103" s="20">
        <v>747107.24</v>
      </c>
    </row>
    <row r="104" spans="1:9" ht="73.5" customHeight="1">
      <c r="A104" s="14">
        <v>800</v>
      </c>
      <c r="B104" s="10" t="s">
        <v>25</v>
      </c>
      <c r="C104" s="10" t="s">
        <v>351</v>
      </c>
      <c r="D104" s="19">
        <v>240</v>
      </c>
      <c r="E104" s="8" t="s">
        <v>191</v>
      </c>
      <c r="F104" s="20">
        <v>525392.76</v>
      </c>
      <c r="G104" s="89"/>
      <c r="H104" s="89"/>
      <c r="I104" s="20">
        <v>525392.76</v>
      </c>
    </row>
    <row r="105" spans="1:9" s="163" customFormat="1" ht="83.25" customHeight="1">
      <c r="A105" s="14">
        <v>800</v>
      </c>
      <c r="B105" s="10" t="s">
        <v>25</v>
      </c>
      <c r="C105" s="10" t="s">
        <v>755</v>
      </c>
      <c r="D105" s="19"/>
      <c r="E105" s="165" t="s">
        <v>756</v>
      </c>
      <c r="F105" s="20">
        <f>F106+F107</f>
        <v>155700</v>
      </c>
      <c r="I105" s="20">
        <f>I106+I107</f>
        <v>155700</v>
      </c>
    </row>
    <row r="106" spans="1:9" s="163" customFormat="1" ht="54" customHeight="1">
      <c r="A106" s="14">
        <v>800</v>
      </c>
      <c r="B106" s="10" t="s">
        <v>25</v>
      </c>
      <c r="C106" s="10" t="s">
        <v>755</v>
      </c>
      <c r="D106" s="19">
        <v>120</v>
      </c>
      <c r="E106" s="24" t="s">
        <v>178</v>
      </c>
      <c r="F106" s="20">
        <v>78782.89</v>
      </c>
      <c r="I106" s="20">
        <v>78782.89</v>
      </c>
    </row>
    <row r="107" spans="1:9" s="163" customFormat="1" ht="59.25" customHeight="1">
      <c r="A107" s="14">
        <v>800</v>
      </c>
      <c r="B107" s="10" t="s">
        <v>25</v>
      </c>
      <c r="C107" s="10" t="s">
        <v>755</v>
      </c>
      <c r="D107" s="19">
        <v>240</v>
      </c>
      <c r="E107" s="8" t="s">
        <v>191</v>
      </c>
      <c r="F107" s="20">
        <v>76917.11</v>
      </c>
      <c r="I107" s="20">
        <v>76917.11</v>
      </c>
    </row>
    <row r="108" spans="1:9" ht="73.5" customHeight="1">
      <c r="A108" s="14">
        <v>800</v>
      </c>
      <c r="B108" s="10" t="s">
        <v>519</v>
      </c>
      <c r="C108" s="10"/>
      <c r="D108" s="19"/>
      <c r="E108" s="8" t="s">
        <v>683</v>
      </c>
      <c r="F108" s="20">
        <f>F109</f>
        <v>624.5</v>
      </c>
      <c r="G108" s="137"/>
      <c r="H108" s="137"/>
      <c r="I108" s="20">
        <f>I109</f>
        <v>624.5</v>
      </c>
    </row>
    <row r="109" spans="1:9" ht="69">
      <c r="A109" s="14">
        <v>800</v>
      </c>
      <c r="B109" s="10" t="s">
        <v>519</v>
      </c>
      <c r="C109" s="10" t="s">
        <v>130</v>
      </c>
      <c r="D109" s="19"/>
      <c r="E109" s="8" t="s">
        <v>399</v>
      </c>
      <c r="F109" s="20">
        <f>F110</f>
        <v>624.5</v>
      </c>
      <c r="G109" s="137"/>
      <c r="H109" s="137"/>
      <c r="I109" s="20">
        <f>I110</f>
        <v>624.5</v>
      </c>
    </row>
    <row r="110" spans="1:9" ht="72" customHeight="1">
      <c r="A110" s="14">
        <v>800</v>
      </c>
      <c r="B110" s="10" t="s">
        <v>519</v>
      </c>
      <c r="C110" s="10" t="s">
        <v>523</v>
      </c>
      <c r="D110" s="19"/>
      <c r="E110" s="8" t="s">
        <v>520</v>
      </c>
      <c r="F110" s="20">
        <f>F111</f>
        <v>624.5</v>
      </c>
      <c r="G110" s="137"/>
      <c r="H110" s="137"/>
      <c r="I110" s="20">
        <f>I111</f>
        <v>624.5</v>
      </c>
    </row>
    <row r="111" spans="1:9" ht="48" customHeight="1">
      <c r="A111" s="14">
        <v>800</v>
      </c>
      <c r="B111" s="10" t="s">
        <v>519</v>
      </c>
      <c r="C111" s="10" t="s">
        <v>684</v>
      </c>
      <c r="D111" s="19"/>
      <c r="E111" s="8" t="s">
        <v>685</v>
      </c>
      <c r="F111" s="20">
        <f>F112</f>
        <v>624.5</v>
      </c>
      <c r="G111" s="137"/>
      <c r="H111" s="137"/>
      <c r="I111" s="20">
        <f>I112</f>
        <v>624.5</v>
      </c>
    </row>
    <row r="112" spans="1:9" s="89" customFormat="1" ht="45.75" customHeight="1">
      <c r="A112" s="14">
        <v>800</v>
      </c>
      <c r="B112" s="10" t="s">
        <v>519</v>
      </c>
      <c r="C112" s="10" t="s">
        <v>686</v>
      </c>
      <c r="D112" s="19"/>
      <c r="E112" s="8" t="s">
        <v>680</v>
      </c>
      <c r="F112" s="20">
        <f>F113</f>
        <v>624.5</v>
      </c>
      <c r="G112" s="137"/>
      <c r="H112" s="137"/>
      <c r="I112" s="20">
        <f>I113</f>
        <v>624.5</v>
      </c>
    </row>
    <row r="113" spans="1:9" s="137" customFormat="1" ht="45.75" customHeight="1">
      <c r="A113" s="14">
        <v>800</v>
      </c>
      <c r="B113" s="10" t="s">
        <v>519</v>
      </c>
      <c r="C113" s="10" t="s">
        <v>686</v>
      </c>
      <c r="D113" s="19">
        <v>240</v>
      </c>
      <c r="E113" s="8" t="s">
        <v>191</v>
      </c>
      <c r="F113" s="20">
        <v>624.5</v>
      </c>
      <c r="I113" s="20">
        <v>624.5</v>
      </c>
    </row>
    <row r="114" spans="1:9" s="137" customFormat="1" ht="75" customHeight="1">
      <c r="A114" s="14">
        <v>800</v>
      </c>
      <c r="B114" s="10" t="s">
        <v>29</v>
      </c>
      <c r="C114" s="10"/>
      <c r="D114" s="19"/>
      <c r="E114" s="8" t="s">
        <v>30</v>
      </c>
      <c r="F114" s="20">
        <f>F115+F124+F154</f>
        <v>56217354.57</v>
      </c>
      <c r="G114" s="20">
        <f>G115+G124+G154</f>
        <v>0</v>
      </c>
      <c r="H114" s="20">
        <f>H115+H124+H154</f>
        <v>0</v>
      </c>
      <c r="I114" s="20">
        <f>I115+I124+I154</f>
        <v>49478018.11</v>
      </c>
    </row>
    <row r="115" spans="1:9" s="137" customFormat="1" ht="45.75" customHeight="1">
      <c r="A115" s="14">
        <v>800</v>
      </c>
      <c r="B115" s="10" t="s">
        <v>31</v>
      </c>
      <c r="C115" s="10"/>
      <c r="D115" s="19"/>
      <c r="E115" s="8" t="s">
        <v>32</v>
      </c>
      <c r="F115" s="20">
        <f>F116</f>
        <v>6858003</v>
      </c>
      <c r="G115" s="3"/>
      <c r="H115" s="3"/>
      <c r="I115" s="20">
        <f>I116</f>
        <v>6149288.0200000005</v>
      </c>
    </row>
    <row r="116" spans="1:9" s="137" customFormat="1" ht="45.75" customHeight="1">
      <c r="A116" s="14">
        <v>800</v>
      </c>
      <c r="B116" s="10" t="s">
        <v>31</v>
      </c>
      <c r="C116" s="10" t="s">
        <v>135</v>
      </c>
      <c r="D116" s="19"/>
      <c r="E116" s="8" t="s">
        <v>352</v>
      </c>
      <c r="F116" s="20">
        <f>F117+F121</f>
        <v>6858003</v>
      </c>
      <c r="G116" s="20">
        <f>G117+G121</f>
        <v>0</v>
      </c>
      <c r="H116" s="20">
        <f>H117+H121</f>
        <v>0</v>
      </c>
      <c r="I116" s="20">
        <f>I117+I121</f>
        <v>6149288.0200000005</v>
      </c>
    </row>
    <row r="117" spans="1:9" s="137" customFormat="1" ht="45.75" customHeight="1">
      <c r="A117" s="14">
        <v>800</v>
      </c>
      <c r="B117" s="10" t="s">
        <v>31</v>
      </c>
      <c r="C117" s="10" t="s">
        <v>136</v>
      </c>
      <c r="D117" s="19"/>
      <c r="E117" s="8" t="s">
        <v>574</v>
      </c>
      <c r="F117" s="20">
        <f>F118</f>
        <v>1371603</v>
      </c>
      <c r="G117" s="3"/>
      <c r="H117" s="3"/>
      <c r="I117" s="20">
        <f>I118</f>
        <v>1357858.41</v>
      </c>
    </row>
    <row r="118" spans="1:9" s="137" customFormat="1" ht="45.75" customHeight="1">
      <c r="A118" s="14">
        <v>800</v>
      </c>
      <c r="B118" s="10" t="s">
        <v>31</v>
      </c>
      <c r="C118" s="10" t="s">
        <v>192</v>
      </c>
      <c r="D118" s="19"/>
      <c r="E118" s="135" t="s">
        <v>575</v>
      </c>
      <c r="F118" s="20">
        <f>F119</f>
        <v>1371603</v>
      </c>
      <c r="G118" s="3"/>
      <c r="H118" s="3"/>
      <c r="I118" s="20">
        <f>I119</f>
        <v>1357858.41</v>
      </c>
    </row>
    <row r="119" spans="1:9" ht="69">
      <c r="A119" s="14">
        <v>800</v>
      </c>
      <c r="B119" s="10" t="s">
        <v>31</v>
      </c>
      <c r="C119" s="10" t="s">
        <v>353</v>
      </c>
      <c r="D119" s="19"/>
      <c r="E119" s="8" t="s">
        <v>610</v>
      </c>
      <c r="F119" s="20">
        <f>F120</f>
        <v>1371603</v>
      </c>
      <c r="I119" s="20">
        <f>I120</f>
        <v>1357858.41</v>
      </c>
    </row>
    <row r="120" spans="1:9" ht="27">
      <c r="A120" s="14">
        <v>800</v>
      </c>
      <c r="B120" s="10" t="s">
        <v>31</v>
      </c>
      <c r="C120" s="10" t="s">
        <v>353</v>
      </c>
      <c r="D120" s="19">
        <v>240</v>
      </c>
      <c r="E120" s="8" t="s">
        <v>191</v>
      </c>
      <c r="F120" s="20">
        <v>1371603</v>
      </c>
      <c r="I120" s="20">
        <v>1357858.41</v>
      </c>
    </row>
    <row r="121" spans="1:9" ht="41.25">
      <c r="A121" s="14">
        <v>800</v>
      </c>
      <c r="B121" s="10" t="s">
        <v>31</v>
      </c>
      <c r="C121" s="10" t="s">
        <v>354</v>
      </c>
      <c r="D121" s="19"/>
      <c r="E121" s="8" t="s">
        <v>356</v>
      </c>
      <c r="F121" s="20">
        <f>F122</f>
        <v>5486400</v>
      </c>
      <c r="G121" s="89"/>
      <c r="H121" s="89"/>
      <c r="I121" s="20">
        <f>I122</f>
        <v>4791429.61</v>
      </c>
    </row>
    <row r="122" spans="1:9" ht="41.25">
      <c r="A122" s="14">
        <v>800</v>
      </c>
      <c r="B122" s="10" t="s">
        <v>31</v>
      </c>
      <c r="C122" s="10" t="s">
        <v>355</v>
      </c>
      <c r="D122" s="19"/>
      <c r="E122" s="8" t="s">
        <v>357</v>
      </c>
      <c r="F122" s="20">
        <f>F123</f>
        <v>5486400</v>
      </c>
      <c r="G122" s="89"/>
      <c r="H122" s="89"/>
      <c r="I122" s="20">
        <f>I123</f>
        <v>4791429.61</v>
      </c>
    </row>
    <row r="123" spans="1:9" ht="27">
      <c r="A123" s="14">
        <v>800</v>
      </c>
      <c r="B123" s="10" t="s">
        <v>31</v>
      </c>
      <c r="C123" s="10" t="s">
        <v>355</v>
      </c>
      <c r="D123" s="19">
        <v>240</v>
      </c>
      <c r="E123" s="8" t="s">
        <v>191</v>
      </c>
      <c r="F123" s="20">
        <v>5486400</v>
      </c>
      <c r="G123" s="89"/>
      <c r="H123" s="89"/>
      <c r="I123" s="20">
        <v>4791429.61</v>
      </c>
    </row>
    <row r="124" spans="1:9" ht="14.25">
      <c r="A124" s="14">
        <v>800</v>
      </c>
      <c r="B124" s="10" t="s">
        <v>33</v>
      </c>
      <c r="C124" s="10"/>
      <c r="D124" s="19"/>
      <c r="E124" s="8" t="s">
        <v>34</v>
      </c>
      <c r="F124" s="20">
        <f>F125+F151</f>
        <v>48634974.57</v>
      </c>
      <c r="I124" s="20">
        <f>I125+I151</f>
        <v>43085816.91</v>
      </c>
    </row>
    <row r="125" spans="1:9" ht="69">
      <c r="A125" s="14">
        <v>800</v>
      </c>
      <c r="B125" s="10" t="s">
        <v>33</v>
      </c>
      <c r="C125" s="10" t="s">
        <v>135</v>
      </c>
      <c r="D125" s="19"/>
      <c r="E125" s="8" t="s">
        <v>358</v>
      </c>
      <c r="F125" s="20">
        <f>F126</f>
        <v>48630974.57</v>
      </c>
      <c r="I125" s="20">
        <f>I126</f>
        <v>43081841.8</v>
      </c>
    </row>
    <row r="126" spans="1:9" s="89" customFormat="1" ht="41.25">
      <c r="A126" s="14">
        <v>800</v>
      </c>
      <c r="B126" s="10" t="s">
        <v>33</v>
      </c>
      <c r="C126" s="10" t="s">
        <v>137</v>
      </c>
      <c r="D126" s="19"/>
      <c r="E126" s="8" t="s">
        <v>576</v>
      </c>
      <c r="F126" s="20">
        <f>F127+F136+F141+F146</f>
        <v>48630974.57</v>
      </c>
      <c r="G126" s="20">
        <f>G127+G136+G141+G146</f>
        <v>0</v>
      </c>
      <c r="H126" s="20">
        <f>H127+H136+H141+H146</f>
        <v>0</v>
      </c>
      <c r="I126" s="20">
        <f>I127+I136+I141+I146</f>
        <v>43081841.8</v>
      </c>
    </row>
    <row r="127" spans="1:9" s="89" customFormat="1" ht="27">
      <c r="A127" s="14">
        <v>800</v>
      </c>
      <c r="B127" s="10" t="s">
        <v>33</v>
      </c>
      <c r="C127" s="10" t="s">
        <v>194</v>
      </c>
      <c r="D127" s="19"/>
      <c r="E127" s="42" t="s">
        <v>193</v>
      </c>
      <c r="F127" s="20">
        <f>F128+F130+F132+F134</f>
        <v>23927075.810000002</v>
      </c>
      <c r="G127" s="20">
        <f>G128+G130+G132+G134</f>
        <v>0</v>
      </c>
      <c r="H127" s="20">
        <f>H128+H130+H132+H134</f>
        <v>0</v>
      </c>
      <c r="I127" s="20">
        <f>I128+I130+I132+I134</f>
        <v>19516339.16</v>
      </c>
    </row>
    <row r="128" spans="1:9" s="89" customFormat="1" ht="44.25" customHeight="1">
      <c r="A128" s="14">
        <v>800</v>
      </c>
      <c r="B128" s="10" t="s">
        <v>33</v>
      </c>
      <c r="C128" s="10" t="s">
        <v>359</v>
      </c>
      <c r="D128" s="19"/>
      <c r="E128" s="8" t="s">
        <v>117</v>
      </c>
      <c r="F128" s="20">
        <f>F129</f>
        <v>13457875.81</v>
      </c>
      <c r="G128" s="3"/>
      <c r="H128" s="3"/>
      <c r="I128" s="20">
        <f>I129</f>
        <v>9372174.16</v>
      </c>
    </row>
    <row r="129" spans="1:9" ht="27">
      <c r="A129" s="14">
        <v>800</v>
      </c>
      <c r="B129" s="10" t="s">
        <v>33</v>
      </c>
      <c r="C129" s="10" t="s">
        <v>359</v>
      </c>
      <c r="D129" s="19">
        <v>240</v>
      </c>
      <c r="E129" s="8" t="s">
        <v>174</v>
      </c>
      <c r="F129" s="20">
        <v>13457875.81</v>
      </c>
      <c r="I129" s="20">
        <v>9372174.16</v>
      </c>
    </row>
    <row r="130" spans="1:9" ht="82.5" customHeight="1">
      <c r="A130" s="14">
        <v>800</v>
      </c>
      <c r="B130" s="10" t="s">
        <v>33</v>
      </c>
      <c r="C130" s="10" t="s">
        <v>299</v>
      </c>
      <c r="D130" s="19"/>
      <c r="E130" s="8" t="s">
        <v>258</v>
      </c>
      <c r="F130" s="20">
        <f>F131</f>
        <v>8485600</v>
      </c>
      <c r="I130" s="20">
        <f>I131</f>
        <v>8485600</v>
      </c>
    </row>
    <row r="131" spans="1:9" ht="27">
      <c r="A131" s="14">
        <v>800</v>
      </c>
      <c r="B131" s="10" t="s">
        <v>33</v>
      </c>
      <c r="C131" s="10" t="s">
        <v>299</v>
      </c>
      <c r="D131" s="19">
        <v>240</v>
      </c>
      <c r="E131" s="8" t="s">
        <v>174</v>
      </c>
      <c r="F131" s="20">
        <v>8485600</v>
      </c>
      <c r="I131" s="20">
        <v>8485600</v>
      </c>
    </row>
    <row r="132" spans="1:9" ht="41.25">
      <c r="A132" s="14">
        <v>800</v>
      </c>
      <c r="B132" s="10" t="s">
        <v>33</v>
      </c>
      <c r="C132" s="10" t="s">
        <v>360</v>
      </c>
      <c r="D132" s="19"/>
      <c r="E132" s="29" t="s">
        <v>668</v>
      </c>
      <c r="F132" s="20">
        <f>F133</f>
        <v>1586900</v>
      </c>
      <c r="G132" s="93"/>
      <c r="H132" s="93"/>
      <c r="I132" s="20">
        <f>I133</f>
        <v>1326852</v>
      </c>
    </row>
    <row r="133" spans="1:9" ht="27">
      <c r="A133" s="14">
        <v>800</v>
      </c>
      <c r="B133" s="10" t="s">
        <v>33</v>
      </c>
      <c r="C133" s="10" t="s">
        <v>360</v>
      </c>
      <c r="D133" s="19">
        <v>240</v>
      </c>
      <c r="E133" s="29" t="s">
        <v>191</v>
      </c>
      <c r="F133" s="20">
        <v>1586900</v>
      </c>
      <c r="G133" s="93"/>
      <c r="H133" s="93"/>
      <c r="I133" s="20">
        <v>1326852</v>
      </c>
    </row>
    <row r="134" spans="1:9" ht="54.75">
      <c r="A134" s="14">
        <v>800</v>
      </c>
      <c r="B134" s="10" t="s">
        <v>33</v>
      </c>
      <c r="C134" s="10" t="s">
        <v>361</v>
      </c>
      <c r="D134" s="19"/>
      <c r="E134" s="29" t="s">
        <v>669</v>
      </c>
      <c r="F134" s="20">
        <f>F135</f>
        <v>396700</v>
      </c>
      <c r="G134" s="93"/>
      <c r="H134" s="93"/>
      <c r="I134" s="20">
        <f>I135</f>
        <v>331713</v>
      </c>
    </row>
    <row r="135" spans="1:9" ht="27">
      <c r="A135" s="14">
        <v>800</v>
      </c>
      <c r="B135" s="10" t="s">
        <v>33</v>
      </c>
      <c r="C135" s="10" t="s">
        <v>361</v>
      </c>
      <c r="D135" s="19">
        <v>240</v>
      </c>
      <c r="E135" s="29" t="s">
        <v>191</v>
      </c>
      <c r="F135" s="20">
        <v>396700</v>
      </c>
      <c r="G135" s="93"/>
      <c r="H135" s="93"/>
      <c r="I135" s="20">
        <v>331713</v>
      </c>
    </row>
    <row r="136" spans="1:9" ht="54.75">
      <c r="A136" s="14">
        <v>800</v>
      </c>
      <c r="B136" s="10" t="s">
        <v>33</v>
      </c>
      <c r="C136" s="10" t="s">
        <v>364</v>
      </c>
      <c r="D136" s="19"/>
      <c r="E136" s="41" t="s">
        <v>577</v>
      </c>
      <c r="F136" s="20">
        <f>F137+F139</f>
        <v>19917034.58</v>
      </c>
      <c r="G136" s="93"/>
      <c r="H136" s="93"/>
      <c r="I136" s="20">
        <f>I137+I139</f>
        <v>19035734.5</v>
      </c>
    </row>
    <row r="137" spans="1:9" s="93" customFormat="1" ht="27">
      <c r="A137" s="14">
        <v>800</v>
      </c>
      <c r="B137" s="10" t="s">
        <v>33</v>
      </c>
      <c r="C137" s="10" t="s">
        <v>365</v>
      </c>
      <c r="D137" s="19"/>
      <c r="E137" s="94" t="s">
        <v>362</v>
      </c>
      <c r="F137" s="20">
        <f>F138</f>
        <v>15378300</v>
      </c>
      <c r="I137" s="20">
        <f>I138</f>
        <v>14510786.48</v>
      </c>
    </row>
    <row r="138" spans="1:9" s="93" customFormat="1" ht="27">
      <c r="A138" s="14">
        <v>800</v>
      </c>
      <c r="B138" s="10" t="s">
        <v>33</v>
      </c>
      <c r="C138" s="10" t="s">
        <v>365</v>
      </c>
      <c r="D138" s="19">
        <v>240</v>
      </c>
      <c r="E138" s="8" t="s">
        <v>191</v>
      </c>
      <c r="F138" s="20">
        <v>15378300</v>
      </c>
      <c r="I138" s="20">
        <v>14510786.48</v>
      </c>
    </row>
    <row r="139" spans="1:9" s="93" customFormat="1" ht="27">
      <c r="A139" s="14">
        <v>800</v>
      </c>
      <c r="B139" s="10" t="s">
        <v>33</v>
      </c>
      <c r="C139" s="10" t="s">
        <v>366</v>
      </c>
      <c r="D139" s="19"/>
      <c r="E139" s="94" t="s">
        <v>363</v>
      </c>
      <c r="F139" s="20">
        <f>F140</f>
        <v>4538734.58</v>
      </c>
      <c r="I139" s="20">
        <f>I140</f>
        <v>4524948.02</v>
      </c>
    </row>
    <row r="140" spans="1:9" s="93" customFormat="1" ht="27">
      <c r="A140" s="14">
        <v>800</v>
      </c>
      <c r="B140" s="10" t="s">
        <v>33</v>
      </c>
      <c r="C140" s="10" t="s">
        <v>366</v>
      </c>
      <c r="D140" s="19">
        <v>240</v>
      </c>
      <c r="E140" s="8" t="s">
        <v>191</v>
      </c>
      <c r="F140" s="20">
        <v>4538734.58</v>
      </c>
      <c r="I140" s="20">
        <v>4524948.02</v>
      </c>
    </row>
    <row r="141" spans="1:9" s="93" customFormat="1" ht="27">
      <c r="A141" s="14">
        <v>800</v>
      </c>
      <c r="B141" s="10" t="s">
        <v>33</v>
      </c>
      <c r="C141" s="10" t="s">
        <v>372</v>
      </c>
      <c r="D141" s="19"/>
      <c r="E141" s="94" t="s">
        <v>367</v>
      </c>
      <c r="F141" s="20">
        <f>F142+F144</f>
        <v>2732739.1799999997</v>
      </c>
      <c r="I141" s="20">
        <f>I142+I144</f>
        <v>2707952.52</v>
      </c>
    </row>
    <row r="142" spans="1:9" s="93" customFormat="1" ht="41.25">
      <c r="A142" s="14">
        <v>800</v>
      </c>
      <c r="B142" s="10" t="s">
        <v>33</v>
      </c>
      <c r="C142" s="10" t="s">
        <v>373</v>
      </c>
      <c r="D142" s="19"/>
      <c r="E142" s="94" t="s">
        <v>368</v>
      </c>
      <c r="F142" s="20">
        <f>F143</f>
        <v>882558.98</v>
      </c>
      <c r="I142" s="20">
        <f>I143</f>
        <v>874614.3</v>
      </c>
    </row>
    <row r="143" spans="1:9" s="93" customFormat="1" ht="27">
      <c r="A143" s="14">
        <v>800</v>
      </c>
      <c r="B143" s="10" t="s">
        <v>33</v>
      </c>
      <c r="C143" s="10" t="s">
        <v>373</v>
      </c>
      <c r="D143" s="19">
        <v>240</v>
      </c>
      <c r="E143" s="8" t="s">
        <v>191</v>
      </c>
      <c r="F143" s="20">
        <v>882558.98</v>
      </c>
      <c r="I143" s="20">
        <v>874614.3</v>
      </c>
    </row>
    <row r="144" spans="1:9" s="93" customFormat="1" ht="54.75">
      <c r="A144" s="14">
        <v>800</v>
      </c>
      <c r="B144" s="10" t="s">
        <v>33</v>
      </c>
      <c r="C144" s="10" t="s">
        <v>735</v>
      </c>
      <c r="D144" s="19"/>
      <c r="E144" s="100" t="s">
        <v>736</v>
      </c>
      <c r="F144" s="20">
        <f>F145</f>
        <v>1850180.2</v>
      </c>
      <c r="G144" s="137"/>
      <c r="H144" s="137"/>
      <c r="I144" s="20">
        <f>I145</f>
        <v>1833338.22</v>
      </c>
    </row>
    <row r="145" spans="1:9" s="93" customFormat="1" ht="27">
      <c r="A145" s="14">
        <v>800</v>
      </c>
      <c r="B145" s="10" t="s">
        <v>33</v>
      </c>
      <c r="C145" s="10" t="s">
        <v>735</v>
      </c>
      <c r="D145" s="19">
        <v>240</v>
      </c>
      <c r="E145" s="8" t="s">
        <v>191</v>
      </c>
      <c r="F145" s="20">
        <v>1850180.2</v>
      </c>
      <c r="G145" s="137"/>
      <c r="H145" s="137"/>
      <c r="I145" s="20">
        <v>1833338.22</v>
      </c>
    </row>
    <row r="146" spans="1:9" s="93" customFormat="1" ht="41.25">
      <c r="A146" s="14">
        <v>800</v>
      </c>
      <c r="B146" s="10" t="s">
        <v>33</v>
      </c>
      <c r="C146" s="10" t="s">
        <v>374</v>
      </c>
      <c r="D146" s="19"/>
      <c r="E146" s="95" t="s">
        <v>369</v>
      </c>
      <c r="F146" s="20">
        <f>F147+F149</f>
        <v>2054125</v>
      </c>
      <c r="G146" s="20">
        <f>G147+G149</f>
        <v>0</v>
      </c>
      <c r="H146" s="20">
        <f>H147+H149</f>
        <v>0</v>
      </c>
      <c r="I146" s="20">
        <f>I147+I149</f>
        <v>1821815.62</v>
      </c>
    </row>
    <row r="147" spans="1:9" s="93" customFormat="1" ht="54.75">
      <c r="A147" s="14">
        <v>800</v>
      </c>
      <c r="B147" s="10" t="s">
        <v>33</v>
      </c>
      <c r="C147" s="10" t="s">
        <v>375</v>
      </c>
      <c r="D147" s="19"/>
      <c r="E147" s="95" t="s">
        <v>370</v>
      </c>
      <c r="F147" s="20">
        <f>F148</f>
        <v>1643300</v>
      </c>
      <c r="I147" s="20">
        <f>I148</f>
        <v>1457452.5</v>
      </c>
    </row>
    <row r="148" spans="1:9" s="93" customFormat="1" ht="27">
      <c r="A148" s="14">
        <v>800</v>
      </c>
      <c r="B148" s="10" t="s">
        <v>33</v>
      </c>
      <c r="C148" s="10" t="s">
        <v>375</v>
      </c>
      <c r="D148" s="19">
        <v>240</v>
      </c>
      <c r="E148" s="8" t="s">
        <v>191</v>
      </c>
      <c r="F148" s="20">
        <v>1643300</v>
      </c>
      <c r="I148" s="20">
        <v>1457452.5</v>
      </c>
    </row>
    <row r="149" spans="1:9" s="137" customFormat="1" ht="54.75">
      <c r="A149" s="14">
        <v>800</v>
      </c>
      <c r="B149" s="10" t="s">
        <v>33</v>
      </c>
      <c r="C149" s="10" t="s">
        <v>376</v>
      </c>
      <c r="D149" s="19"/>
      <c r="E149" s="94" t="s">
        <v>371</v>
      </c>
      <c r="F149" s="20">
        <f>F150</f>
        <v>410825</v>
      </c>
      <c r="G149" s="93"/>
      <c r="H149" s="93"/>
      <c r="I149" s="20">
        <f>I150</f>
        <v>364363.12</v>
      </c>
    </row>
    <row r="150" spans="1:9" s="137" customFormat="1" ht="27">
      <c r="A150" s="14">
        <v>800</v>
      </c>
      <c r="B150" s="10" t="s">
        <v>33</v>
      </c>
      <c r="C150" s="10" t="s">
        <v>376</v>
      </c>
      <c r="D150" s="19">
        <v>240</v>
      </c>
      <c r="E150" s="8" t="s">
        <v>191</v>
      </c>
      <c r="F150" s="20">
        <v>410825</v>
      </c>
      <c r="G150" s="93"/>
      <c r="H150" s="93"/>
      <c r="I150" s="20">
        <v>364363.12</v>
      </c>
    </row>
    <row r="151" spans="1:9" s="93" customFormat="1" ht="27.75">
      <c r="A151" s="14">
        <v>800</v>
      </c>
      <c r="B151" s="10" t="s">
        <v>33</v>
      </c>
      <c r="C151" s="4">
        <v>9900000000</v>
      </c>
      <c r="D151" s="4"/>
      <c r="E151" s="80" t="s">
        <v>320</v>
      </c>
      <c r="F151" s="20">
        <f>F152</f>
        <v>4000</v>
      </c>
      <c r="G151" s="137"/>
      <c r="H151" s="137"/>
      <c r="I151" s="20">
        <f>I152</f>
        <v>3975.11</v>
      </c>
    </row>
    <row r="152" spans="1:9" s="93" customFormat="1" ht="54.75">
      <c r="A152" s="14">
        <v>800</v>
      </c>
      <c r="B152" s="10" t="s">
        <v>33</v>
      </c>
      <c r="C152" s="10" t="s">
        <v>719</v>
      </c>
      <c r="D152" s="19"/>
      <c r="E152" s="8" t="s">
        <v>720</v>
      </c>
      <c r="F152" s="20">
        <f>F153</f>
        <v>4000</v>
      </c>
      <c r="G152" s="137"/>
      <c r="H152" s="137"/>
      <c r="I152" s="20">
        <f>I153</f>
        <v>3975.11</v>
      </c>
    </row>
    <row r="153" spans="1:9" s="93" customFormat="1" ht="27">
      <c r="A153" s="14">
        <v>800</v>
      </c>
      <c r="B153" s="10" t="s">
        <v>33</v>
      </c>
      <c r="C153" s="10" t="s">
        <v>719</v>
      </c>
      <c r="D153" s="19">
        <v>240</v>
      </c>
      <c r="E153" s="8" t="s">
        <v>191</v>
      </c>
      <c r="F153" s="20">
        <v>4000</v>
      </c>
      <c r="G153" s="137"/>
      <c r="H153" s="137"/>
      <c r="I153" s="20">
        <v>3975.11</v>
      </c>
    </row>
    <row r="154" spans="1:9" s="93" customFormat="1" ht="14.25">
      <c r="A154" s="14">
        <v>800</v>
      </c>
      <c r="B154" s="10" t="s">
        <v>35</v>
      </c>
      <c r="C154" s="10"/>
      <c r="D154" s="19"/>
      <c r="E154" s="8" t="s">
        <v>36</v>
      </c>
      <c r="F154" s="20">
        <f>F155+F169+F190</f>
        <v>724377</v>
      </c>
      <c r="G154" s="3"/>
      <c r="H154" s="3"/>
      <c r="I154" s="20">
        <f>I155+I169+I190</f>
        <v>242913.18</v>
      </c>
    </row>
    <row r="155" spans="1:9" s="93" customFormat="1" ht="54.75">
      <c r="A155" s="14">
        <v>800</v>
      </c>
      <c r="B155" s="10" t="s">
        <v>35</v>
      </c>
      <c r="C155" s="10" t="s">
        <v>138</v>
      </c>
      <c r="D155" s="19"/>
      <c r="E155" s="8" t="s">
        <v>377</v>
      </c>
      <c r="F155" s="20">
        <f>F156</f>
        <v>110993</v>
      </c>
      <c r="G155" s="3"/>
      <c r="H155" s="3"/>
      <c r="I155" s="20">
        <v>0</v>
      </c>
    </row>
    <row r="156" spans="1:9" s="137" customFormat="1" ht="27">
      <c r="A156" s="14">
        <v>800</v>
      </c>
      <c r="B156" s="10" t="s">
        <v>35</v>
      </c>
      <c r="C156" s="10" t="s">
        <v>139</v>
      </c>
      <c r="D156" s="19"/>
      <c r="E156" s="8" t="s">
        <v>37</v>
      </c>
      <c r="F156" s="20">
        <f>F157+F164</f>
        <v>110993</v>
      </c>
      <c r="G156" s="3"/>
      <c r="H156" s="3"/>
      <c r="I156" s="20">
        <v>0</v>
      </c>
    </row>
    <row r="157" spans="1:9" s="137" customFormat="1" ht="41.25">
      <c r="A157" s="14">
        <v>800</v>
      </c>
      <c r="B157" s="10" t="s">
        <v>35</v>
      </c>
      <c r="C157" s="10" t="s">
        <v>195</v>
      </c>
      <c r="D157" s="19"/>
      <c r="E157" s="38" t="s">
        <v>196</v>
      </c>
      <c r="F157" s="20">
        <f>F158+F160+F162</f>
        <v>90993</v>
      </c>
      <c r="G157" s="3"/>
      <c r="H157" s="3"/>
      <c r="I157" s="20">
        <v>0</v>
      </c>
    </row>
    <row r="158" spans="1:9" s="137" customFormat="1" ht="14.25">
      <c r="A158" s="14">
        <v>800</v>
      </c>
      <c r="B158" s="10" t="s">
        <v>38</v>
      </c>
      <c r="C158" s="10" t="s">
        <v>378</v>
      </c>
      <c r="D158" s="19"/>
      <c r="E158" s="8" t="s">
        <v>100</v>
      </c>
      <c r="F158" s="20">
        <f>F159</f>
        <v>70000</v>
      </c>
      <c r="G158" s="3"/>
      <c r="H158" s="3"/>
      <c r="I158" s="20">
        <v>0</v>
      </c>
    </row>
    <row r="159" spans="1:9" ht="39" customHeight="1">
      <c r="A159" s="14">
        <v>800</v>
      </c>
      <c r="B159" s="10" t="s">
        <v>38</v>
      </c>
      <c r="C159" s="10" t="s">
        <v>378</v>
      </c>
      <c r="D159" s="19">
        <v>240</v>
      </c>
      <c r="E159" s="8" t="s">
        <v>174</v>
      </c>
      <c r="F159" s="20">
        <v>70000</v>
      </c>
      <c r="I159" s="20">
        <v>0</v>
      </c>
    </row>
    <row r="160" spans="1:9" ht="70.5" customHeight="1">
      <c r="A160" s="14">
        <v>800</v>
      </c>
      <c r="B160" s="10" t="s">
        <v>35</v>
      </c>
      <c r="C160" s="10" t="s">
        <v>379</v>
      </c>
      <c r="D160" s="19"/>
      <c r="E160" s="8" t="s">
        <v>569</v>
      </c>
      <c r="F160" s="20">
        <f>F161</f>
        <v>10993</v>
      </c>
      <c r="I160" s="20">
        <v>0</v>
      </c>
    </row>
    <row r="161" spans="1:9" ht="27">
      <c r="A161" s="14">
        <v>800</v>
      </c>
      <c r="B161" s="10" t="s">
        <v>35</v>
      </c>
      <c r="C161" s="10" t="s">
        <v>379</v>
      </c>
      <c r="D161" s="19">
        <v>240</v>
      </c>
      <c r="E161" s="8" t="s">
        <v>174</v>
      </c>
      <c r="F161" s="20">
        <v>10993</v>
      </c>
      <c r="I161" s="20">
        <v>0</v>
      </c>
    </row>
    <row r="162" spans="1:9" ht="14.25">
      <c r="A162" s="14">
        <v>800</v>
      </c>
      <c r="B162" s="10" t="s">
        <v>35</v>
      </c>
      <c r="C162" s="10" t="s">
        <v>380</v>
      </c>
      <c r="D162" s="70"/>
      <c r="E162" s="23" t="s">
        <v>311</v>
      </c>
      <c r="F162" s="20">
        <f>F163</f>
        <v>10000</v>
      </c>
      <c r="G162" s="69"/>
      <c r="H162" s="69"/>
      <c r="I162" s="20">
        <v>0</v>
      </c>
    </row>
    <row r="163" spans="1:9" ht="36.75" customHeight="1">
      <c r="A163" s="14">
        <v>800</v>
      </c>
      <c r="B163" s="10" t="s">
        <v>35</v>
      </c>
      <c r="C163" s="10" t="s">
        <v>380</v>
      </c>
      <c r="D163" s="70">
        <v>240</v>
      </c>
      <c r="E163" s="8" t="s">
        <v>191</v>
      </c>
      <c r="F163" s="20">
        <v>10000</v>
      </c>
      <c r="G163" s="69"/>
      <c r="H163" s="69"/>
      <c r="I163" s="20">
        <v>0</v>
      </c>
    </row>
    <row r="164" spans="1:9" ht="54.75">
      <c r="A164" s="14">
        <v>800</v>
      </c>
      <c r="B164" s="10" t="s">
        <v>35</v>
      </c>
      <c r="C164" s="10" t="s">
        <v>197</v>
      </c>
      <c r="D164" s="19"/>
      <c r="E164" s="38" t="s">
        <v>611</v>
      </c>
      <c r="F164" s="20">
        <f>F165+F167</f>
        <v>20000</v>
      </c>
      <c r="I164" s="20">
        <v>0</v>
      </c>
    </row>
    <row r="165" spans="1:9" ht="41.25">
      <c r="A165" s="14">
        <v>800</v>
      </c>
      <c r="B165" s="10" t="s">
        <v>35</v>
      </c>
      <c r="C165" s="10" t="s">
        <v>381</v>
      </c>
      <c r="D165" s="19"/>
      <c r="E165" s="8" t="s">
        <v>578</v>
      </c>
      <c r="F165" s="20">
        <f>F166</f>
        <v>10000</v>
      </c>
      <c r="I165" s="20">
        <v>0</v>
      </c>
    </row>
    <row r="166" spans="1:9" ht="27">
      <c r="A166" s="14">
        <v>800</v>
      </c>
      <c r="B166" s="10" t="s">
        <v>35</v>
      </c>
      <c r="C166" s="10" t="s">
        <v>381</v>
      </c>
      <c r="D166" s="19">
        <v>240</v>
      </c>
      <c r="E166" s="8" t="s">
        <v>174</v>
      </c>
      <c r="F166" s="20">
        <v>10000</v>
      </c>
      <c r="I166" s="20">
        <v>0</v>
      </c>
    </row>
    <row r="167" spans="1:9" s="69" customFormat="1" ht="27">
      <c r="A167" s="14">
        <v>800</v>
      </c>
      <c r="B167" s="10" t="s">
        <v>35</v>
      </c>
      <c r="C167" s="10" t="s">
        <v>382</v>
      </c>
      <c r="D167" s="19"/>
      <c r="E167" s="8" t="s">
        <v>278</v>
      </c>
      <c r="F167" s="20">
        <f>F168</f>
        <v>10000</v>
      </c>
      <c r="G167" s="57"/>
      <c r="H167" s="57"/>
      <c r="I167" s="20">
        <v>0</v>
      </c>
    </row>
    <row r="168" spans="1:9" s="69" customFormat="1" ht="27">
      <c r="A168" s="14">
        <v>800</v>
      </c>
      <c r="B168" s="10" t="s">
        <v>35</v>
      </c>
      <c r="C168" s="10" t="s">
        <v>382</v>
      </c>
      <c r="D168" s="19">
        <v>240</v>
      </c>
      <c r="E168" s="8" t="s">
        <v>174</v>
      </c>
      <c r="F168" s="20">
        <v>10000</v>
      </c>
      <c r="G168" s="57"/>
      <c r="H168" s="57"/>
      <c r="I168" s="20">
        <v>0</v>
      </c>
    </row>
    <row r="169" spans="1:9" ht="61.5" customHeight="1">
      <c r="A169" s="14">
        <v>800</v>
      </c>
      <c r="B169" s="49" t="s">
        <v>35</v>
      </c>
      <c r="C169" s="49" t="s">
        <v>216</v>
      </c>
      <c r="D169" s="50"/>
      <c r="E169" s="75" t="s">
        <v>687</v>
      </c>
      <c r="F169" s="20">
        <f>F170+F174+F178+F182+F186</f>
        <v>248400</v>
      </c>
      <c r="I169" s="20">
        <f>I170+I182+I186</f>
        <v>149790</v>
      </c>
    </row>
    <row r="170" spans="1:9" ht="27">
      <c r="A170" s="14">
        <v>800</v>
      </c>
      <c r="B170" s="10" t="s">
        <v>35</v>
      </c>
      <c r="C170" s="10" t="s">
        <v>217</v>
      </c>
      <c r="D170" s="48"/>
      <c r="E170" s="8" t="s">
        <v>218</v>
      </c>
      <c r="F170" s="20">
        <f>F171</f>
        <v>48000</v>
      </c>
      <c r="I170" s="20">
        <f>I171</f>
        <v>26390</v>
      </c>
    </row>
    <row r="171" spans="1:9" ht="48.75" customHeight="1">
      <c r="A171" s="14">
        <v>800</v>
      </c>
      <c r="B171" s="10" t="s">
        <v>35</v>
      </c>
      <c r="C171" s="10" t="s">
        <v>219</v>
      </c>
      <c r="D171" s="48"/>
      <c r="E171" s="8" t="s">
        <v>220</v>
      </c>
      <c r="F171" s="20">
        <f>F172</f>
        <v>48000</v>
      </c>
      <c r="I171" s="20">
        <f>I172</f>
        <v>26390</v>
      </c>
    </row>
    <row r="172" spans="1:9" s="57" customFormat="1" ht="27">
      <c r="A172" s="14">
        <v>800</v>
      </c>
      <c r="B172" s="10" t="s">
        <v>35</v>
      </c>
      <c r="C172" s="10" t="s">
        <v>387</v>
      </c>
      <c r="D172" s="48"/>
      <c r="E172" s="8" t="s">
        <v>221</v>
      </c>
      <c r="F172" s="20">
        <f>F173</f>
        <v>48000</v>
      </c>
      <c r="G172" s="3"/>
      <c r="H172" s="3"/>
      <c r="I172" s="20">
        <f>I173</f>
        <v>26390</v>
      </c>
    </row>
    <row r="173" spans="1:9" s="57" customFormat="1" ht="27">
      <c r="A173" s="14">
        <v>800</v>
      </c>
      <c r="B173" s="10" t="s">
        <v>35</v>
      </c>
      <c r="C173" s="10" t="s">
        <v>387</v>
      </c>
      <c r="D173" s="48">
        <v>240</v>
      </c>
      <c r="E173" s="8" t="s">
        <v>191</v>
      </c>
      <c r="F173" s="20">
        <v>48000</v>
      </c>
      <c r="G173" s="3"/>
      <c r="H173" s="3"/>
      <c r="I173" s="20">
        <v>26390</v>
      </c>
    </row>
    <row r="174" spans="1:9" ht="100.5" customHeight="1">
      <c r="A174" s="14">
        <v>800</v>
      </c>
      <c r="B174" s="10" t="s">
        <v>35</v>
      </c>
      <c r="C174" s="10" t="s">
        <v>222</v>
      </c>
      <c r="D174" s="48"/>
      <c r="E174" s="8" t="s">
        <v>223</v>
      </c>
      <c r="F174" s="20">
        <f>F175</f>
        <v>59000</v>
      </c>
      <c r="I174" s="20">
        <v>0</v>
      </c>
    </row>
    <row r="175" spans="1:9" ht="27">
      <c r="A175" s="14">
        <v>800</v>
      </c>
      <c r="B175" s="10" t="s">
        <v>35</v>
      </c>
      <c r="C175" s="10" t="s">
        <v>224</v>
      </c>
      <c r="D175" s="48"/>
      <c r="E175" s="8" t="s">
        <v>225</v>
      </c>
      <c r="F175" s="20">
        <f>F176</f>
        <v>59000</v>
      </c>
      <c r="I175" s="20">
        <v>0</v>
      </c>
    </row>
    <row r="176" spans="1:9" ht="41.25">
      <c r="A176" s="14">
        <v>800</v>
      </c>
      <c r="B176" s="10" t="s">
        <v>35</v>
      </c>
      <c r="C176" s="10" t="s">
        <v>386</v>
      </c>
      <c r="D176" s="48"/>
      <c r="E176" s="8" t="s">
        <v>226</v>
      </c>
      <c r="F176" s="20">
        <f>F177</f>
        <v>59000</v>
      </c>
      <c r="I176" s="20">
        <v>0</v>
      </c>
    </row>
    <row r="177" spans="1:9" ht="27">
      <c r="A177" s="14">
        <v>800</v>
      </c>
      <c r="B177" s="10" t="s">
        <v>35</v>
      </c>
      <c r="C177" s="10" t="s">
        <v>386</v>
      </c>
      <c r="D177" s="48">
        <v>240</v>
      </c>
      <c r="E177" s="8" t="s">
        <v>191</v>
      </c>
      <c r="F177" s="20">
        <v>59000</v>
      </c>
      <c r="I177" s="20">
        <v>0</v>
      </c>
    </row>
    <row r="178" spans="1:9" ht="41.25">
      <c r="A178" s="14">
        <v>800</v>
      </c>
      <c r="B178" s="10" t="s">
        <v>35</v>
      </c>
      <c r="C178" s="10" t="s">
        <v>227</v>
      </c>
      <c r="D178" s="48"/>
      <c r="E178" s="8" t="s">
        <v>383</v>
      </c>
      <c r="F178" s="20">
        <f>F179</f>
        <v>18000</v>
      </c>
      <c r="I178" s="20">
        <v>0</v>
      </c>
    </row>
    <row r="179" spans="1:9" ht="41.25">
      <c r="A179" s="14">
        <v>800</v>
      </c>
      <c r="B179" s="10" t="s">
        <v>35</v>
      </c>
      <c r="C179" s="10" t="s">
        <v>272</v>
      </c>
      <c r="D179" s="48"/>
      <c r="E179" s="8" t="s">
        <v>384</v>
      </c>
      <c r="F179" s="20">
        <f>F180</f>
        <v>18000</v>
      </c>
      <c r="I179" s="20">
        <v>0</v>
      </c>
    </row>
    <row r="180" spans="1:9" ht="27">
      <c r="A180" s="14">
        <v>800</v>
      </c>
      <c r="B180" s="10" t="s">
        <v>35</v>
      </c>
      <c r="C180" s="10" t="s">
        <v>385</v>
      </c>
      <c r="D180" s="48"/>
      <c r="E180" s="8" t="s">
        <v>271</v>
      </c>
      <c r="F180" s="20">
        <f>F181</f>
        <v>18000</v>
      </c>
      <c r="I180" s="20">
        <v>0</v>
      </c>
    </row>
    <row r="181" spans="1:9" ht="27">
      <c r="A181" s="14">
        <v>800</v>
      </c>
      <c r="B181" s="10" t="s">
        <v>35</v>
      </c>
      <c r="C181" s="10" t="s">
        <v>385</v>
      </c>
      <c r="D181" s="48">
        <v>240</v>
      </c>
      <c r="E181" s="8" t="s">
        <v>191</v>
      </c>
      <c r="F181" s="20">
        <v>18000</v>
      </c>
      <c r="I181" s="20">
        <v>0</v>
      </c>
    </row>
    <row r="182" spans="1:9" ht="54.75">
      <c r="A182" s="14">
        <v>800</v>
      </c>
      <c r="B182" s="10" t="s">
        <v>35</v>
      </c>
      <c r="C182" s="10" t="s">
        <v>675</v>
      </c>
      <c r="D182" s="72"/>
      <c r="E182" s="8" t="s">
        <v>678</v>
      </c>
      <c r="F182" s="20">
        <f>F183</f>
        <v>43400</v>
      </c>
      <c r="G182" s="137"/>
      <c r="H182" s="137"/>
      <c r="I182" s="20">
        <f>I183</f>
        <v>43400</v>
      </c>
    </row>
    <row r="183" spans="1:9" ht="96">
      <c r="A183" s="14">
        <v>800</v>
      </c>
      <c r="B183" s="10" t="s">
        <v>35</v>
      </c>
      <c r="C183" s="10" t="s">
        <v>676</v>
      </c>
      <c r="D183" s="72"/>
      <c r="E183" s="8" t="s">
        <v>688</v>
      </c>
      <c r="F183" s="20">
        <f>F184</f>
        <v>43400</v>
      </c>
      <c r="G183" s="137"/>
      <c r="H183" s="137"/>
      <c r="I183" s="20">
        <f>I184</f>
        <v>43400</v>
      </c>
    </row>
    <row r="184" spans="1:9" ht="54.75">
      <c r="A184" s="14">
        <v>800</v>
      </c>
      <c r="B184" s="10" t="s">
        <v>35</v>
      </c>
      <c r="C184" s="10" t="s">
        <v>677</v>
      </c>
      <c r="D184" s="72"/>
      <c r="E184" s="8" t="s">
        <v>679</v>
      </c>
      <c r="F184" s="20">
        <f>F185</f>
        <v>43400</v>
      </c>
      <c r="G184" s="137"/>
      <c r="H184" s="137"/>
      <c r="I184" s="20">
        <f>I185</f>
        <v>43400</v>
      </c>
    </row>
    <row r="185" spans="1:9" ht="27">
      <c r="A185" s="14">
        <v>800</v>
      </c>
      <c r="B185" s="10" t="s">
        <v>35</v>
      </c>
      <c r="C185" s="10" t="s">
        <v>677</v>
      </c>
      <c r="D185" s="72"/>
      <c r="E185" s="8" t="s">
        <v>191</v>
      </c>
      <c r="F185" s="20">
        <v>43400</v>
      </c>
      <c r="G185" s="137"/>
      <c r="H185" s="137"/>
      <c r="I185" s="20">
        <v>43400</v>
      </c>
    </row>
    <row r="186" spans="1:9" ht="41.25">
      <c r="A186" s="14">
        <v>800</v>
      </c>
      <c r="B186" s="10" t="s">
        <v>35</v>
      </c>
      <c r="C186" s="10" t="s">
        <v>689</v>
      </c>
      <c r="D186" s="72"/>
      <c r="E186" s="8" t="s">
        <v>690</v>
      </c>
      <c r="F186" s="20">
        <f>F187</f>
        <v>80000</v>
      </c>
      <c r="G186" s="137"/>
      <c r="H186" s="137"/>
      <c r="I186" s="20">
        <f>I187</f>
        <v>80000</v>
      </c>
    </row>
    <row r="187" spans="1:9" s="137" customFormat="1" ht="14.25">
      <c r="A187" s="14">
        <v>800</v>
      </c>
      <c r="B187" s="10" t="s">
        <v>35</v>
      </c>
      <c r="C187" s="10" t="s">
        <v>691</v>
      </c>
      <c r="D187" s="72"/>
      <c r="E187" s="8" t="s">
        <v>692</v>
      </c>
      <c r="F187" s="20">
        <f>F188</f>
        <v>80000</v>
      </c>
      <c r="I187" s="20">
        <f>I188</f>
        <v>80000</v>
      </c>
    </row>
    <row r="188" spans="1:9" s="137" customFormat="1" ht="14.25">
      <c r="A188" s="14">
        <v>800</v>
      </c>
      <c r="B188" s="10" t="s">
        <v>35</v>
      </c>
      <c r="C188" s="10" t="s">
        <v>693</v>
      </c>
      <c r="D188" s="72"/>
      <c r="E188" s="8" t="s">
        <v>716</v>
      </c>
      <c r="F188" s="20">
        <f>F189</f>
        <v>80000</v>
      </c>
      <c r="I188" s="20">
        <f>I189</f>
        <v>80000</v>
      </c>
    </row>
    <row r="189" spans="1:9" s="137" customFormat="1" ht="27">
      <c r="A189" s="14">
        <v>800</v>
      </c>
      <c r="B189" s="10" t="s">
        <v>35</v>
      </c>
      <c r="C189" s="10" t="s">
        <v>693</v>
      </c>
      <c r="D189" s="72">
        <v>240</v>
      </c>
      <c r="E189" s="8" t="s">
        <v>191</v>
      </c>
      <c r="F189" s="20">
        <v>80000</v>
      </c>
      <c r="I189" s="20">
        <v>80000</v>
      </c>
    </row>
    <row r="190" spans="1:9" s="137" customFormat="1" ht="69">
      <c r="A190" s="14">
        <v>800</v>
      </c>
      <c r="B190" s="10" t="s">
        <v>35</v>
      </c>
      <c r="C190" s="4">
        <v>1200000000</v>
      </c>
      <c r="D190" s="1" t="s">
        <v>5</v>
      </c>
      <c r="E190" s="8" t="s">
        <v>388</v>
      </c>
      <c r="F190" s="20">
        <f>F191</f>
        <v>364984</v>
      </c>
      <c r="G190" s="3"/>
      <c r="H190" s="3"/>
      <c r="I190" s="20">
        <f>I191</f>
        <v>93123.18</v>
      </c>
    </row>
    <row r="191" spans="1:9" s="137" customFormat="1" ht="82.5">
      <c r="A191" s="14">
        <v>800</v>
      </c>
      <c r="B191" s="10" t="s">
        <v>35</v>
      </c>
      <c r="C191" s="4">
        <v>1210000000</v>
      </c>
      <c r="D191" s="9" t="s">
        <v>5</v>
      </c>
      <c r="E191" s="8" t="s">
        <v>612</v>
      </c>
      <c r="F191" s="20">
        <f>F192</f>
        <v>364984</v>
      </c>
      <c r="G191" s="3"/>
      <c r="H191" s="3"/>
      <c r="I191" s="20">
        <f>I192</f>
        <v>93123.18</v>
      </c>
    </row>
    <row r="192" spans="1:9" s="137" customFormat="1" ht="41.25">
      <c r="A192" s="14">
        <v>800</v>
      </c>
      <c r="B192" s="10" t="s">
        <v>35</v>
      </c>
      <c r="C192" s="4">
        <v>1210100000</v>
      </c>
      <c r="D192" s="9"/>
      <c r="E192" s="38" t="s">
        <v>186</v>
      </c>
      <c r="F192" s="20">
        <f>F193</f>
        <v>364984</v>
      </c>
      <c r="G192" s="3"/>
      <c r="H192" s="3"/>
      <c r="I192" s="20">
        <f>I193</f>
        <v>93123.18</v>
      </c>
    </row>
    <row r="193" spans="1:9" s="137" customFormat="1" ht="69">
      <c r="A193" s="14">
        <v>800</v>
      </c>
      <c r="B193" s="10" t="s">
        <v>35</v>
      </c>
      <c r="C193" s="4">
        <v>1210120110</v>
      </c>
      <c r="D193" s="9" t="s">
        <v>5</v>
      </c>
      <c r="E193" s="8" t="s">
        <v>120</v>
      </c>
      <c r="F193" s="20">
        <f>F194</f>
        <v>364984</v>
      </c>
      <c r="G193" s="3"/>
      <c r="H193" s="3"/>
      <c r="I193" s="20">
        <f>I194</f>
        <v>93123.18</v>
      </c>
    </row>
    <row r="194" spans="1:9" s="137" customFormat="1" ht="27">
      <c r="A194" s="14">
        <v>800</v>
      </c>
      <c r="B194" s="10" t="s">
        <v>35</v>
      </c>
      <c r="C194" s="4">
        <v>1210120110</v>
      </c>
      <c r="D194" s="4">
        <v>240</v>
      </c>
      <c r="E194" s="8" t="s">
        <v>174</v>
      </c>
      <c r="F194" s="20">
        <v>364984</v>
      </c>
      <c r="G194" s="3"/>
      <c r="H194" s="3"/>
      <c r="I194" s="20">
        <v>93123.18</v>
      </c>
    </row>
    <row r="195" spans="1:9" ht="14.25">
      <c r="A195" s="14">
        <v>800</v>
      </c>
      <c r="B195" s="10" t="s">
        <v>228</v>
      </c>
      <c r="C195" s="10"/>
      <c r="D195" s="19"/>
      <c r="E195" s="8" t="s">
        <v>229</v>
      </c>
      <c r="F195" s="20">
        <f>F196+F206+F212</f>
        <v>378421.01</v>
      </c>
      <c r="G195" s="20">
        <f>G206+G212</f>
        <v>0</v>
      </c>
      <c r="H195" s="20">
        <f>H206+H212</f>
        <v>0</v>
      </c>
      <c r="I195" s="20">
        <f>I196+I206+I212</f>
        <v>308421.01</v>
      </c>
    </row>
    <row r="196" spans="1:9" ht="14.25">
      <c r="A196" s="14">
        <v>800</v>
      </c>
      <c r="B196" s="10" t="s">
        <v>312</v>
      </c>
      <c r="C196" s="10"/>
      <c r="D196" s="19"/>
      <c r="E196" s="8" t="s">
        <v>313</v>
      </c>
      <c r="F196" s="20">
        <f>F197</f>
        <v>159907.49</v>
      </c>
      <c r="G196" s="145"/>
      <c r="H196" s="145"/>
      <c r="I196" s="20">
        <f>I197</f>
        <v>159907.49</v>
      </c>
    </row>
    <row r="197" spans="1:9" ht="69">
      <c r="A197" s="14">
        <v>800</v>
      </c>
      <c r="B197" s="10" t="s">
        <v>312</v>
      </c>
      <c r="C197" s="10" t="s">
        <v>531</v>
      </c>
      <c r="D197" s="19"/>
      <c r="E197" s="8" t="s">
        <v>527</v>
      </c>
      <c r="F197" s="20">
        <f>F198</f>
        <v>159907.49</v>
      </c>
      <c r="G197" s="145"/>
      <c r="H197" s="145"/>
      <c r="I197" s="20">
        <f>I198</f>
        <v>159907.49</v>
      </c>
    </row>
    <row r="198" spans="1:9" ht="27">
      <c r="A198" s="14">
        <v>800</v>
      </c>
      <c r="B198" s="10" t="s">
        <v>312</v>
      </c>
      <c r="C198" s="10" t="s">
        <v>694</v>
      </c>
      <c r="D198" s="19"/>
      <c r="E198" s="8" t="s">
        <v>528</v>
      </c>
      <c r="F198" s="20">
        <f>F199</f>
        <v>159907.49</v>
      </c>
      <c r="G198" s="145"/>
      <c r="H198" s="145"/>
      <c r="I198" s="20">
        <f>I199</f>
        <v>159907.49</v>
      </c>
    </row>
    <row r="199" spans="1:9" ht="41.25">
      <c r="A199" s="14">
        <v>800</v>
      </c>
      <c r="B199" s="10" t="s">
        <v>312</v>
      </c>
      <c r="C199" s="10" t="s">
        <v>533</v>
      </c>
      <c r="D199" s="19"/>
      <c r="E199" s="135" t="s">
        <v>695</v>
      </c>
      <c r="F199" s="20">
        <f>F200+F203</f>
        <v>159907.49</v>
      </c>
      <c r="G199" s="145"/>
      <c r="H199" s="145"/>
      <c r="I199" s="20">
        <f>I200+I203</f>
        <v>159907.49</v>
      </c>
    </row>
    <row r="200" spans="1:9" ht="14.25">
      <c r="A200" s="14">
        <v>800</v>
      </c>
      <c r="B200" s="10" t="s">
        <v>312</v>
      </c>
      <c r="C200" s="10" t="s">
        <v>535</v>
      </c>
      <c r="D200" s="19"/>
      <c r="E200" s="128" t="s">
        <v>529</v>
      </c>
      <c r="F200" s="20">
        <f>F201+F202</f>
        <v>73209.52</v>
      </c>
      <c r="G200" s="145"/>
      <c r="H200" s="145"/>
      <c r="I200" s="20">
        <f>I201+I202</f>
        <v>73209.52</v>
      </c>
    </row>
    <row r="201" spans="1:9" s="137" customFormat="1" ht="27">
      <c r="A201" s="14">
        <v>800</v>
      </c>
      <c r="B201" s="10" t="s">
        <v>312</v>
      </c>
      <c r="C201" s="10" t="s">
        <v>535</v>
      </c>
      <c r="D201" s="19">
        <v>240</v>
      </c>
      <c r="E201" s="8" t="s">
        <v>174</v>
      </c>
      <c r="F201" s="20">
        <v>70528.52</v>
      </c>
      <c r="G201" s="145"/>
      <c r="H201" s="145"/>
      <c r="I201" s="20">
        <v>70528.52</v>
      </c>
    </row>
    <row r="202" spans="1:9" s="137" customFormat="1" ht="14.25">
      <c r="A202" s="14">
        <v>800</v>
      </c>
      <c r="B202" s="10" t="s">
        <v>312</v>
      </c>
      <c r="C202" s="10" t="s">
        <v>535</v>
      </c>
      <c r="D202" s="19">
        <v>830</v>
      </c>
      <c r="E202" s="8" t="s">
        <v>530</v>
      </c>
      <c r="F202" s="20">
        <v>2681</v>
      </c>
      <c r="G202" s="145"/>
      <c r="H202" s="145"/>
      <c r="I202" s="20">
        <v>2681</v>
      </c>
    </row>
    <row r="203" spans="1:9" s="137" customFormat="1" ht="14.25">
      <c r="A203" s="14">
        <v>800</v>
      </c>
      <c r="B203" s="10" t="s">
        <v>312</v>
      </c>
      <c r="C203" s="10" t="s">
        <v>696</v>
      </c>
      <c r="D203" s="19"/>
      <c r="E203" s="8" t="s">
        <v>697</v>
      </c>
      <c r="F203" s="20">
        <f>F204+F205</f>
        <v>86697.97</v>
      </c>
      <c r="G203" s="145"/>
      <c r="H203" s="145"/>
      <c r="I203" s="20">
        <f>I204+I205</f>
        <v>86697.97</v>
      </c>
    </row>
    <row r="204" spans="1:9" s="137" customFormat="1" ht="27">
      <c r="A204" s="14">
        <v>800</v>
      </c>
      <c r="B204" s="10" t="s">
        <v>312</v>
      </c>
      <c r="C204" s="10" t="s">
        <v>696</v>
      </c>
      <c r="D204" s="19">
        <v>240</v>
      </c>
      <c r="E204" s="8" t="s">
        <v>174</v>
      </c>
      <c r="F204" s="20">
        <v>79697.97</v>
      </c>
      <c r="G204" s="145"/>
      <c r="H204" s="145"/>
      <c r="I204" s="20">
        <v>79697.97</v>
      </c>
    </row>
    <row r="205" spans="1:9" s="137" customFormat="1" ht="14.25">
      <c r="A205" s="14">
        <v>800</v>
      </c>
      <c r="B205" s="10" t="s">
        <v>312</v>
      </c>
      <c r="C205" s="10" t="s">
        <v>696</v>
      </c>
      <c r="D205" s="19">
        <v>830</v>
      </c>
      <c r="E205" s="8" t="s">
        <v>530</v>
      </c>
      <c r="F205" s="20">
        <v>7000</v>
      </c>
      <c r="G205" s="145"/>
      <c r="H205" s="145"/>
      <c r="I205" s="20">
        <v>7000</v>
      </c>
    </row>
    <row r="206" spans="1:9" s="137" customFormat="1" ht="14.25">
      <c r="A206" s="14">
        <v>800</v>
      </c>
      <c r="B206" s="10" t="s">
        <v>279</v>
      </c>
      <c r="C206" s="10"/>
      <c r="D206" s="19"/>
      <c r="E206" s="8" t="s">
        <v>280</v>
      </c>
      <c r="F206" s="20">
        <f>F207</f>
        <v>0</v>
      </c>
      <c r="G206" s="57"/>
      <c r="H206" s="57"/>
      <c r="I206" s="20">
        <v>0</v>
      </c>
    </row>
    <row r="207" spans="1:9" s="137" customFormat="1" ht="69">
      <c r="A207" s="14">
        <v>800</v>
      </c>
      <c r="B207" s="10" t="s">
        <v>279</v>
      </c>
      <c r="C207" s="10" t="s">
        <v>281</v>
      </c>
      <c r="D207" s="19"/>
      <c r="E207" s="8" t="s">
        <v>634</v>
      </c>
      <c r="F207" s="20">
        <f>F208</f>
        <v>0</v>
      </c>
      <c r="G207" s="57"/>
      <c r="H207" s="57"/>
      <c r="I207" s="20">
        <v>0</v>
      </c>
    </row>
    <row r="208" spans="1:9" s="137" customFormat="1" ht="41.25">
      <c r="A208" s="14">
        <v>800</v>
      </c>
      <c r="B208" s="10" t="s">
        <v>279</v>
      </c>
      <c r="C208" s="10" t="s">
        <v>389</v>
      </c>
      <c r="D208" s="19"/>
      <c r="E208" s="8" t="s">
        <v>579</v>
      </c>
      <c r="F208" s="20">
        <f>F209</f>
        <v>0</v>
      </c>
      <c r="G208" s="57"/>
      <c r="H208" s="57"/>
      <c r="I208" s="20">
        <v>0</v>
      </c>
    </row>
    <row r="209" spans="1:9" s="137" customFormat="1" ht="41.25">
      <c r="A209" s="14">
        <v>800</v>
      </c>
      <c r="B209" s="10" t="s">
        <v>279</v>
      </c>
      <c r="C209" s="10" t="s">
        <v>390</v>
      </c>
      <c r="D209" s="19"/>
      <c r="E209" s="8" t="s">
        <v>580</v>
      </c>
      <c r="F209" s="20">
        <f>F210</f>
        <v>0</v>
      </c>
      <c r="G209" s="57"/>
      <c r="H209" s="57"/>
      <c r="I209" s="20">
        <v>0</v>
      </c>
    </row>
    <row r="210" spans="1:9" s="137" customFormat="1" ht="41.25">
      <c r="A210" s="14">
        <v>800</v>
      </c>
      <c r="B210" s="10" t="s">
        <v>279</v>
      </c>
      <c r="C210" s="10" t="s">
        <v>391</v>
      </c>
      <c r="D210" s="19"/>
      <c r="E210" s="8" t="s">
        <v>282</v>
      </c>
      <c r="F210" s="20">
        <f>F211</f>
        <v>0</v>
      </c>
      <c r="G210" s="57"/>
      <c r="H210" s="57"/>
      <c r="I210" s="20">
        <v>0</v>
      </c>
    </row>
    <row r="211" spans="1:9" s="57" customFormat="1" ht="27">
      <c r="A211" s="14">
        <v>800</v>
      </c>
      <c r="B211" s="10" t="s">
        <v>279</v>
      </c>
      <c r="C211" s="10" t="s">
        <v>391</v>
      </c>
      <c r="D211" s="19">
        <v>240</v>
      </c>
      <c r="E211" s="8" t="s">
        <v>174</v>
      </c>
      <c r="F211" s="20">
        <v>0</v>
      </c>
      <c r="I211" s="20">
        <v>0</v>
      </c>
    </row>
    <row r="212" spans="1:9" s="57" customFormat="1" ht="14.25">
      <c r="A212" s="14">
        <v>800</v>
      </c>
      <c r="B212" s="10" t="s">
        <v>230</v>
      </c>
      <c r="C212" s="10"/>
      <c r="D212" s="19"/>
      <c r="E212" s="8" t="s">
        <v>231</v>
      </c>
      <c r="F212" s="20">
        <f>F213+F218</f>
        <v>218513.52</v>
      </c>
      <c r="G212" s="3"/>
      <c r="H212" s="3"/>
      <c r="I212" s="20">
        <f>I218</f>
        <v>148513.52</v>
      </c>
    </row>
    <row r="213" spans="1:9" s="57" customFormat="1" ht="60" customHeight="1">
      <c r="A213" s="14">
        <v>800</v>
      </c>
      <c r="B213" s="10" t="s">
        <v>230</v>
      </c>
      <c r="C213" s="10" t="s">
        <v>140</v>
      </c>
      <c r="D213" s="19"/>
      <c r="E213" s="8" t="s">
        <v>392</v>
      </c>
      <c r="F213" s="20">
        <f>F214</f>
        <v>70000</v>
      </c>
      <c r="G213" s="3"/>
      <c r="H213" s="3"/>
      <c r="I213" s="20">
        <v>0</v>
      </c>
    </row>
    <row r="214" spans="1:9" s="57" customFormat="1" ht="54.75">
      <c r="A214" s="14">
        <v>800</v>
      </c>
      <c r="B214" s="10" t="s">
        <v>230</v>
      </c>
      <c r="C214" s="10" t="s">
        <v>141</v>
      </c>
      <c r="D214" s="19"/>
      <c r="E214" s="59" t="s">
        <v>581</v>
      </c>
      <c r="F214" s="20">
        <f>F215</f>
        <v>70000</v>
      </c>
      <c r="G214" s="3"/>
      <c r="H214" s="3"/>
      <c r="I214" s="20">
        <v>0</v>
      </c>
    </row>
    <row r="215" spans="1:9" s="57" customFormat="1" ht="55.5">
      <c r="A215" s="14">
        <v>800</v>
      </c>
      <c r="B215" s="10" t="s">
        <v>230</v>
      </c>
      <c r="C215" s="10" t="s">
        <v>276</v>
      </c>
      <c r="D215" s="19"/>
      <c r="E215" s="62" t="s">
        <v>273</v>
      </c>
      <c r="F215" s="20">
        <f>F216</f>
        <v>70000</v>
      </c>
      <c r="G215" s="3"/>
      <c r="H215" s="3"/>
      <c r="I215" s="20">
        <v>0</v>
      </c>
    </row>
    <row r="216" spans="1:9" s="57" customFormat="1" ht="41.25" customHeight="1">
      <c r="A216" s="14">
        <v>800</v>
      </c>
      <c r="B216" s="10" t="s">
        <v>230</v>
      </c>
      <c r="C216" s="10" t="s">
        <v>393</v>
      </c>
      <c r="D216" s="19"/>
      <c r="E216" s="59" t="s">
        <v>274</v>
      </c>
      <c r="F216" s="20">
        <f>F217</f>
        <v>70000</v>
      </c>
      <c r="G216" s="3"/>
      <c r="H216" s="3"/>
      <c r="I216" s="20">
        <v>0</v>
      </c>
    </row>
    <row r="217" spans="1:9" ht="27">
      <c r="A217" s="14">
        <v>800</v>
      </c>
      <c r="B217" s="10" t="s">
        <v>230</v>
      </c>
      <c r="C217" s="10" t="s">
        <v>393</v>
      </c>
      <c r="D217" s="19">
        <v>240</v>
      </c>
      <c r="E217" s="8" t="s">
        <v>174</v>
      </c>
      <c r="F217" s="20">
        <v>70000</v>
      </c>
      <c r="I217" s="20">
        <v>0</v>
      </c>
    </row>
    <row r="218" spans="1:9" s="57" customFormat="1" ht="69">
      <c r="A218" s="14">
        <v>800</v>
      </c>
      <c r="B218" s="10" t="s">
        <v>230</v>
      </c>
      <c r="C218" s="10" t="s">
        <v>531</v>
      </c>
      <c r="D218" s="19"/>
      <c r="E218" s="8" t="s">
        <v>527</v>
      </c>
      <c r="F218" s="20">
        <f>F219</f>
        <v>148513.52</v>
      </c>
      <c r="G218" s="137"/>
      <c r="H218" s="137"/>
      <c r="I218" s="20">
        <f>I219</f>
        <v>148513.52</v>
      </c>
    </row>
    <row r="219" spans="1:9" s="57" customFormat="1" ht="41.25">
      <c r="A219" s="14">
        <v>800</v>
      </c>
      <c r="B219" s="10" t="s">
        <v>230</v>
      </c>
      <c r="C219" s="10" t="s">
        <v>544</v>
      </c>
      <c r="D219" s="19"/>
      <c r="E219" s="132" t="s">
        <v>605</v>
      </c>
      <c r="F219" s="20">
        <f>F220</f>
        <v>148513.52</v>
      </c>
      <c r="G219" s="137"/>
      <c r="H219" s="137"/>
      <c r="I219" s="20">
        <f>I220</f>
        <v>148513.52</v>
      </c>
    </row>
    <row r="220" spans="1:9" s="57" customFormat="1" ht="14.25">
      <c r="A220" s="14">
        <v>800</v>
      </c>
      <c r="B220" s="10" t="s">
        <v>230</v>
      </c>
      <c r="C220" s="10" t="s">
        <v>698</v>
      </c>
      <c r="D220" s="19"/>
      <c r="E220" s="8" t="s">
        <v>692</v>
      </c>
      <c r="F220" s="20">
        <f>F221</f>
        <v>148513.52</v>
      </c>
      <c r="G220" s="137"/>
      <c r="H220" s="137"/>
      <c r="I220" s="20">
        <f>I221</f>
        <v>148513.52</v>
      </c>
    </row>
    <row r="221" spans="1:9" s="57" customFormat="1" ht="14.25">
      <c r="A221" s="14">
        <v>800</v>
      </c>
      <c r="B221" s="10" t="s">
        <v>230</v>
      </c>
      <c r="C221" s="10" t="s">
        <v>699</v>
      </c>
      <c r="D221" s="19"/>
      <c r="E221" s="8" t="s">
        <v>697</v>
      </c>
      <c r="F221" s="20">
        <f>F222</f>
        <v>148513.52</v>
      </c>
      <c r="G221" s="137"/>
      <c r="H221" s="137"/>
      <c r="I221" s="20">
        <f>I222</f>
        <v>148513.52</v>
      </c>
    </row>
    <row r="222" spans="1:9" s="57" customFormat="1" ht="27">
      <c r="A222" s="14">
        <v>800</v>
      </c>
      <c r="B222" s="10" t="s">
        <v>230</v>
      </c>
      <c r="C222" s="10" t="s">
        <v>699</v>
      </c>
      <c r="D222" s="19">
        <v>240</v>
      </c>
      <c r="E222" s="8" t="s">
        <v>174</v>
      </c>
      <c r="F222" s="20">
        <v>148513.52</v>
      </c>
      <c r="G222" s="137"/>
      <c r="H222" s="137"/>
      <c r="I222" s="20">
        <v>148513.52</v>
      </c>
    </row>
    <row r="223" spans="1:9" s="137" customFormat="1" ht="14.25">
      <c r="A223" s="14">
        <v>800</v>
      </c>
      <c r="B223" s="10" t="s">
        <v>39</v>
      </c>
      <c r="C223" s="10"/>
      <c r="D223" s="19"/>
      <c r="E223" s="8" t="s">
        <v>40</v>
      </c>
      <c r="F223" s="20">
        <f>F224</f>
        <v>87000</v>
      </c>
      <c r="G223" s="35"/>
      <c r="H223" s="3"/>
      <c r="I223" s="20">
        <f>I224</f>
        <v>17499.35</v>
      </c>
    </row>
    <row r="224" spans="1:9" s="137" customFormat="1" ht="14.25">
      <c r="A224" s="14">
        <v>800</v>
      </c>
      <c r="B224" s="10" t="s">
        <v>41</v>
      </c>
      <c r="C224" s="10"/>
      <c r="D224" s="19"/>
      <c r="E224" s="8" t="s">
        <v>256</v>
      </c>
      <c r="F224" s="20">
        <f>F225+F237</f>
        <v>87000</v>
      </c>
      <c r="G224" s="3"/>
      <c r="H224" s="3"/>
      <c r="I224" s="20">
        <f>I225</f>
        <v>17499.35</v>
      </c>
    </row>
    <row r="225" spans="1:9" s="137" customFormat="1" ht="54.75">
      <c r="A225" s="14">
        <v>800</v>
      </c>
      <c r="B225" s="10" t="s">
        <v>41</v>
      </c>
      <c r="C225" s="10" t="s">
        <v>142</v>
      </c>
      <c r="D225" s="19"/>
      <c r="E225" s="8" t="s">
        <v>394</v>
      </c>
      <c r="F225" s="20">
        <f>F226</f>
        <v>50000</v>
      </c>
      <c r="G225" s="3"/>
      <c r="H225" s="3"/>
      <c r="I225" s="20">
        <f>I226</f>
        <v>17499.35</v>
      </c>
    </row>
    <row r="226" spans="1:9" s="137" customFormat="1" ht="41.25">
      <c r="A226" s="14">
        <v>800</v>
      </c>
      <c r="B226" s="10" t="s">
        <v>41</v>
      </c>
      <c r="C226" s="10" t="s">
        <v>143</v>
      </c>
      <c r="D226" s="19"/>
      <c r="E226" s="8" t="s">
        <v>42</v>
      </c>
      <c r="F226" s="20">
        <f>F227+F232</f>
        <v>50000</v>
      </c>
      <c r="G226" s="3"/>
      <c r="H226" s="3"/>
      <c r="I226" s="20">
        <f>I227</f>
        <v>17499.35</v>
      </c>
    </row>
    <row r="227" spans="1:9" s="137" customFormat="1" ht="14.25">
      <c r="A227" s="14">
        <v>800</v>
      </c>
      <c r="B227" s="10" t="s">
        <v>41</v>
      </c>
      <c r="C227" s="10" t="s">
        <v>198</v>
      </c>
      <c r="D227" s="19"/>
      <c r="E227" s="42" t="s">
        <v>199</v>
      </c>
      <c r="F227" s="20">
        <f>F228+F230</f>
        <v>22000</v>
      </c>
      <c r="G227" s="3"/>
      <c r="H227" s="3"/>
      <c r="I227" s="20">
        <f>I228+I230</f>
        <v>17499.35</v>
      </c>
    </row>
    <row r="228" spans="1:9" ht="27">
      <c r="A228" s="14">
        <v>800</v>
      </c>
      <c r="B228" s="10" t="s">
        <v>41</v>
      </c>
      <c r="C228" s="10" t="s">
        <v>395</v>
      </c>
      <c r="D228" s="19"/>
      <c r="E228" s="8" t="s">
        <v>144</v>
      </c>
      <c r="F228" s="20">
        <f>F229</f>
        <v>6000</v>
      </c>
      <c r="I228" s="20">
        <f>I229</f>
        <v>1500</v>
      </c>
    </row>
    <row r="229" spans="1:9" ht="27">
      <c r="A229" s="14">
        <v>800</v>
      </c>
      <c r="B229" s="10" t="s">
        <v>41</v>
      </c>
      <c r="C229" s="10" t="s">
        <v>395</v>
      </c>
      <c r="D229" s="19">
        <v>240</v>
      </c>
      <c r="E229" s="8" t="s">
        <v>174</v>
      </c>
      <c r="F229" s="20">
        <v>6000</v>
      </c>
      <c r="I229" s="20">
        <v>1500</v>
      </c>
    </row>
    <row r="230" spans="1:9" ht="66.75" customHeight="1">
      <c r="A230" s="14">
        <v>800</v>
      </c>
      <c r="B230" s="10" t="s">
        <v>41</v>
      </c>
      <c r="C230" s="10" t="s">
        <v>396</v>
      </c>
      <c r="D230" s="19"/>
      <c r="E230" s="8" t="s">
        <v>613</v>
      </c>
      <c r="F230" s="20">
        <f>F231</f>
        <v>16000</v>
      </c>
      <c r="I230" s="20">
        <f>I231</f>
        <v>15999.35</v>
      </c>
    </row>
    <row r="231" spans="1:9" ht="47.25" customHeight="1">
      <c r="A231" s="14">
        <v>800</v>
      </c>
      <c r="B231" s="10" t="s">
        <v>41</v>
      </c>
      <c r="C231" s="10" t="s">
        <v>396</v>
      </c>
      <c r="D231" s="19">
        <v>240</v>
      </c>
      <c r="E231" s="8" t="s">
        <v>174</v>
      </c>
      <c r="F231" s="20">
        <v>16000</v>
      </c>
      <c r="I231" s="20">
        <v>15999.35</v>
      </c>
    </row>
    <row r="232" spans="1:9" ht="26.25" customHeight="1">
      <c r="A232" s="14">
        <v>800</v>
      </c>
      <c r="B232" s="10" t="s">
        <v>41</v>
      </c>
      <c r="C232" s="10" t="s">
        <v>200</v>
      </c>
      <c r="D232" s="19"/>
      <c r="E232" s="42" t="s">
        <v>201</v>
      </c>
      <c r="F232" s="20">
        <f>F233+F235</f>
        <v>28000</v>
      </c>
      <c r="I232" s="20">
        <f>I233</f>
        <v>0</v>
      </c>
    </row>
    <row r="233" spans="1:9" ht="41.25">
      <c r="A233" s="14">
        <v>800</v>
      </c>
      <c r="B233" s="10" t="s">
        <v>41</v>
      </c>
      <c r="C233" s="10" t="s">
        <v>397</v>
      </c>
      <c r="D233" s="19"/>
      <c r="E233" s="8" t="s">
        <v>614</v>
      </c>
      <c r="F233" s="20">
        <f>F234</f>
        <v>13000</v>
      </c>
      <c r="I233" s="20">
        <f>I234</f>
        <v>0</v>
      </c>
    </row>
    <row r="234" spans="1:9" ht="27">
      <c r="A234" s="14">
        <v>800</v>
      </c>
      <c r="B234" s="10" t="s">
        <v>41</v>
      </c>
      <c r="C234" s="10" t="s">
        <v>397</v>
      </c>
      <c r="D234" s="19">
        <v>240</v>
      </c>
      <c r="E234" s="8" t="s">
        <v>174</v>
      </c>
      <c r="F234" s="20">
        <v>13000</v>
      </c>
      <c r="I234" s="20">
        <v>0</v>
      </c>
    </row>
    <row r="235" spans="1:9" ht="27">
      <c r="A235" s="14">
        <v>800</v>
      </c>
      <c r="B235" s="10" t="s">
        <v>41</v>
      </c>
      <c r="C235" s="10" t="s">
        <v>398</v>
      </c>
      <c r="D235" s="19"/>
      <c r="E235" s="8" t="s">
        <v>615</v>
      </c>
      <c r="F235" s="20">
        <f>F236</f>
        <v>15000</v>
      </c>
      <c r="I235" s="20">
        <f>I236</f>
        <v>0</v>
      </c>
    </row>
    <row r="236" spans="1:9" ht="27">
      <c r="A236" s="14">
        <v>800</v>
      </c>
      <c r="B236" s="10" t="s">
        <v>41</v>
      </c>
      <c r="C236" s="10" t="s">
        <v>398</v>
      </c>
      <c r="D236" s="19">
        <v>240</v>
      </c>
      <c r="E236" s="8" t="s">
        <v>174</v>
      </c>
      <c r="F236" s="20">
        <v>15000</v>
      </c>
      <c r="I236" s="20">
        <v>0</v>
      </c>
    </row>
    <row r="237" spans="1:9" ht="69">
      <c r="A237" s="14">
        <v>800</v>
      </c>
      <c r="B237" s="10" t="s">
        <v>41</v>
      </c>
      <c r="C237" s="10" t="s">
        <v>130</v>
      </c>
      <c r="D237" s="4"/>
      <c r="E237" s="8" t="s">
        <v>399</v>
      </c>
      <c r="F237" s="20">
        <f>F238+F245</f>
        <v>37000</v>
      </c>
      <c r="I237" s="20">
        <v>0</v>
      </c>
    </row>
    <row r="238" spans="1:9" ht="41.25">
      <c r="A238" s="14">
        <v>800</v>
      </c>
      <c r="B238" s="10" t="s">
        <v>41</v>
      </c>
      <c r="C238" s="10" t="s">
        <v>131</v>
      </c>
      <c r="D238" s="19"/>
      <c r="E238" s="8" t="s">
        <v>635</v>
      </c>
      <c r="F238" s="20">
        <f>F239+F242</f>
        <v>20000</v>
      </c>
      <c r="I238" s="20">
        <v>0</v>
      </c>
    </row>
    <row r="239" spans="1:9" ht="69">
      <c r="A239" s="138">
        <v>800</v>
      </c>
      <c r="B239" s="139" t="s">
        <v>41</v>
      </c>
      <c r="C239" s="139" t="s">
        <v>202</v>
      </c>
      <c r="D239" s="140"/>
      <c r="E239" s="38" t="s">
        <v>203</v>
      </c>
      <c r="F239" s="141">
        <f>F240</f>
        <v>6000</v>
      </c>
      <c r="G239" s="142"/>
      <c r="H239" s="142"/>
      <c r="I239" s="141">
        <v>0</v>
      </c>
    </row>
    <row r="240" spans="1:9" ht="27">
      <c r="A240" s="14">
        <v>800</v>
      </c>
      <c r="B240" s="10" t="s">
        <v>41</v>
      </c>
      <c r="C240" s="10" t="s">
        <v>400</v>
      </c>
      <c r="D240" s="19"/>
      <c r="E240" s="8" t="s">
        <v>616</v>
      </c>
      <c r="F240" s="20">
        <f>F241</f>
        <v>6000</v>
      </c>
      <c r="I240" s="20">
        <v>0</v>
      </c>
    </row>
    <row r="241" spans="1:9" ht="34.5" customHeight="1">
      <c r="A241" s="14">
        <v>800</v>
      </c>
      <c r="B241" s="10" t="s">
        <v>41</v>
      </c>
      <c r="C241" s="10" t="s">
        <v>400</v>
      </c>
      <c r="D241" s="19">
        <v>240</v>
      </c>
      <c r="E241" s="8" t="s">
        <v>174</v>
      </c>
      <c r="F241" s="20">
        <v>6000</v>
      </c>
      <c r="I241" s="20">
        <v>0</v>
      </c>
    </row>
    <row r="242" spans="1:9" ht="41.25">
      <c r="A242" s="14">
        <v>800</v>
      </c>
      <c r="B242" s="10" t="s">
        <v>41</v>
      </c>
      <c r="C242" s="10" t="s">
        <v>183</v>
      </c>
      <c r="D242" s="19"/>
      <c r="E242" s="42" t="s">
        <v>204</v>
      </c>
      <c r="F242" s="20">
        <f>F243</f>
        <v>14000</v>
      </c>
      <c r="I242" s="20">
        <v>0</v>
      </c>
    </row>
    <row r="243" spans="1:9" ht="62.25" customHeight="1">
      <c r="A243" s="14">
        <v>800</v>
      </c>
      <c r="B243" s="10" t="s">
        <v>41</v>
      </c>
      <c r="C243" s="10" t="s">
        <v>401</v>
      </c>
      <c r="D243" s="19"/>
      <c r="E243" s="8" t="s">
        <v>101</v>
      </c>
      <c r="F243" s="20">
        <f>F244</f>
        <v>14000</v>
      </c>
      <c r="I243" s="20">
        <v>0</v>
      </c>
    </row>
    <row r="244" spans="1:9" s="142" customFormat="1" ht="27">
      <c r="A244" s="14">
        <v>800</v>
      </c>
      <c r="B244" s="10" t="s">
        <v>41</v>
      </c>
      <c r="C244" s="10" t="s">
        <v>401</v>
      </c>
      <c r="D244" s="19">
        <v>240</v>
      </c>
      <c r="E244" s="8" t="s">
        <v>174</v>
      </c>
      <c r="F244" s="20">
        <v>14000</v>
      </c>
      <c r="G244" s="3"/>
      <c r="H244" s="3"/>
      <c r="I244" s="20">
        <v>0</v>
      </c>
    </row>
    <row r="245" spans="1:9" ht="69">
      <c r="A245" s="14">
        <v>800</v>
      </c>
      <c r="B245" s="10" t="s">
        <v>41</v>
      </c>
      <c r="C245" s="10" t="s">
        <v>232</v>
      </c>
      <c r="D245" s="51"/>
      <c r="E245" s="8" t="s">
        <v>617</v>
      </c>
      <c r="F245" s="20">
        <f>F246+F251</f>
        <v>17000</v>
      </c>
      <c r="I245" s="20">
        <v>0</v>
      </c>
    </row>
    <row r="246" spans="1:9" ht="54.75">
      <c r="A246" s="14">
        <v>800</v>
      </c>
      <c r="B246" s="10" t="s">
        <v>41</v>
      </c>
      <c r="C246" s="10" t="s">
        <v>188</v>
      </c>
      <c r="D246" s="51"/>
      <c r="E246" s="8" t="s">
        <v>636</v>
      </c>
      <c r="F246" s="20">
        <f>F247+F249</f>
        <v>13500</v>
      </c>
      <c r="I246" s="20">
        <v>0</v>
      </c>
    </row>
    <row r="247" spans="1:9" ht="41.25">
      <c r="A247" s="14">
        <v>800</v>
      </c>
      <c r="B247" s="10" t="s">
        <v>41</v>
      </c>
      <c r="C247" s="10" t="s">
        <v>402</v>
      </c>
      <c r="D247" s="51"/>
      <c r="E247" s="8" t="s">
        <v>233</v>
      </c>
      <c r="F247" s="20">
        <f>F248</f>
        <v>3500</v>
      </c>
      <c r="I247" s="20"/>
    </row>
    <row r="248" spans="1:9" ht="47.25" customHeight="1">
      <c r="A248" s="14">
        <v>800</v>
      </c>
      <c r="B248" s="10" t="s">
        <v>41</v>
      </c>
      <c r="C248" s="10" t="s">
        <v>402</v>
      </c>
      <c r="D248" s="51">
        <v>240</v>
      </c>
      <c r="E248" s="8" t="s">
        <v>191</v>
      </c>
      <c r="F248" s="20">
        <v>3500</v>
      </c>
      <c r="I248" s="20">
        <v>0</v>
      </c>
    </row>
    <row r="249" spans="1:9" ht="54.75">
      <c r="A249" s="14">
        <v>800</v>
      </c>
      <c r="B249" s="10" t="s">
        <v>41</v>
      </c>
      <c r="C249" s="10" t="s">
        <v>403</v>
      </c>
      <c r="D249" s="19"/>
      <c r="E249" s="8" t="s">
        <v>652</v>
      </c>
      <c r="F249" s="20">
        <f>F250</f>
        <v>10000</v>
      </c>
      <c r="G249" s="71"/>
      <c r="H249" s="71"/>
      <c r="I249" s="20">
        <v>0</v>
      </c>
    </row>
    <row r="250" spans="1:9" ht="27">
      <c r="A250" s="14">
        <v>800</v>
      </c>
      <c r="B250" s="10" t="s">
        <v>41</v>
      </c>
      <c r="C250" s="10" t="s">
        <v>403</v>
      </c>
      <c r="D250" s="19">
        <v>240</v>
      </c>
      <c r="E250" s="8" t="s">
        <v>174</v>
      </c>
      <c r="F250" s="20">
        <v>10000</v>
      </c>
      <c r="G250" s="71"/>
      <c r="H250" s="71"/>
      <c r="I250" s="20">
        <v>0</v>
      </c>
    </row>
    <row r="251" spans="1:9" ht="27">
      <c r="A251" s="14">
        <v>800</v>
      </c>
      <c r="B251" s="10" t="s">
        <v>41</v>
      </c>
      <c r="C251" s="10" t="s">
        <v>189</v>
      </c>
      <c r="D251" s="19"/>
      <c r="E251" s="41" t="s">
        <v>190</v>
      </c>
      <c r="F251" s="20">
        <f>F252</f>
        <v>3500</v>
      </c>
      <c r="G251" s="71"/>
      <c r="H251" s="71"/>
      <c r="I251" s="20">
        <v>0</v>
      </c>
    </row>
    <row r="252" spans="1:9" ht="55.5" customHeight="1">
      <c r="A252" s="14">
        <v>800</v>
      </c>
      <c r="B252" s="10" t="s">
        <v>41</v>
      </c>
      <c r="C252" s="10" t="s">
        <v>404</v>
      </c>
      <c r="D252" s="19"/>
      <c r="E252" s="8" t="s">
        <v>99</v>
      </c>
      <c r="F252" s="20">
        <f>F253</f>
        <v>3500</v>
      </c>
      <c r="G252" s="71"/>
      <c r="H252" s="71"/>
      <c r="I252" s="20">
        <v>0</v>
      </c>
    </row>
    <row r="253" spans="1:9" ht="27">
      <c r="A253" s="14">
        <v>800</v>
      </c>
      <c r="B253" s="10" t="s">
        <v>41</v>
      </c>
      <c r="C253" s="10" t="s">
        <v>404</v>
      </c>
      <c r="D253" s="19">
        <v>240</v>
      </c>
      <c r="E253" s="8" t="s">
        <v>174</v>
      </c>
      <c r="F253" s="20">
        <v>3500</v>
      </c>
      <c r="G253" s="71"/>
      <c r="H253" s="71"/>
      <c r="I253" s="20">
        <v>0</v>
      </c>
    </row>
    <row r="254" spans="1:9" s="71" customFormat="1" ht="14.25">
      <c r="A254" s="14">
        <v>800</v>
      </c>
      <c r="B254" s="10" t="s">
        <v>43</v>
      </c>
      <c r="C254" s="10"/>
      <c r="D254" s="19"/>
      <c r="E254" s="8" t="s">
        <v>44</v>
      </c>
      <c r="F254" s="20">
        <f>F255+F261+F301</f>
        <v>3647138</v>
      </c>
      <c r="G254" s="20">
        <f>G255+G261+G301</f>
        <v>0</v>
      </c>
      <c r="H254" s="20">
        <f>H255+H261+H301</f>
        <v>0</v>
      </c>
      <c r="I254" s="20">
        <f>I255+I261+I301</f>
        <v>3400557.7</v>
      </c>
    </row>
    <row r="255" spans="1:9" s="71" customFormat="1" ht="14.25">
      <c r="A255" s="14">
        <v>800</v>
      </c>
      <c r="B255" s="10" t="s">
        <v>45</v>
      </c>
      <c r="C255" s="10"/>
      <c r="D255" s="19"/>
      <c r="E255" s="8" t="s">
        <v>46</v>
      </c>
      <c r="F255" s="20">
        <f>F256</f>
        <v>725100</v>
      </c>
      <c r="G255" s="3"/>
      <c r="H255" s="3"/>
      <c r="I255" s="20">
        <f>I256</f>
        <v>723867.44</v>
      </c>
    </row>
    <row r="256" spans="1:9" s="71" customFormat="1" ht="44.25" customHeight="1">
      <c r="A256" s="14">
        <v>800</v>
      </c>
      <c r="B256" s="10" t="s">
        <v>45</v>
      </c>
      <c r="C256" s="10" t="s">
        <v>145</v>
      </c>
      <c r="D256" s="19"/>
      <c r="E256" s="8" t="s">
        <v>405</v>
      </c>
      <c r="F256" s="20">
        <f>F257</f>
        <v>725100</v>
      </c>
      <c r="G256" s="3"/>
      <c r="H256" s="3"/>
      <c r="I256" s="20">
        <f>I257</f>
        <v>723867.44</v>
      </c>
    </row>
    <row r="257" spans="1:9" s="71" customFormat="1" ht="14.25">
      <c r="A257" s="14">
        <v>800</v>
      </c>
      <c r="B257" s="10" t="s">
        <v>45</v>
      </c>
      <c r="C257" s="10" t="s">
        <v>146</v>
      </c>
      <c r="D257" s="19"/>
      <c r="E257" s="8" t="s">
        <v>47</v>
      </c>
      <c r="F257" s="20">
        <f>F258</f>
        <v>725100</v>
      </c>
      <c r="G257" s="3"/>
      <c r="H257" s="3"/>
      <c r="I257" s="20">
        <f>I258</f>
        <v>723867.44</v>
      </c>
    </row>
    <row r="258" spans="1:9" s="71" customFormat="1" ht="41.25">
      <c r="A258" s="14">
        <v>800</v>
      </c>
      <c r="B258" s="10" t="s">
        <v>45</v>
      </c>
      <c r="C258" s="10" t="s">
        <v>205</v>
      </c>
      <c r="D258" s="19"/>
      <c r="E258" s="8" t="s">
        <v>630</v>
      </c>
      <c r="F258" s="20">
        <f>F259</f>
        <v>725100</v>
      </c>
      <c r="G258" s="3"/>
      <c r="H258" s="3"/>
      <c r="I258" s="20">
        <f>I259</f>
        <v>723867.44</v>
      </c>
    </row>
    <row r="259" spans="1:9" ht="31.5" customHeight="1">
      <c r="A259" s="14">
        <v>800</v>
      </c>
      <c r="B259" s="10" t="s">
        <v>45</v>
      </c>
      <c r="C259" s="10" t="s">
        <v>407</v>
      </c>
      <c r="D259" s="19"/>
      <c r="E259" s="8" t="s">
        <v>629</v>
      </c>
      <c r="F259" s="20">
        <f>F260</f>
        <v>725100</v>
      </c>
      <c r="I259" s="20">
        <f>I260</f>
        <v>723867.44</v>
      </c>
    </row>
    <row r="260" spans="1:9" ht="14.25">
      <c r="A260" s="14">
        <v>800</v>
      </c>
      <c r="B260" s="10" t="s">
        <v>45</v>
      </c>
      <c r="C260" s="10" t="s">
        <v>407</v>
      </c>
      <c r="D260" s="19">
        <v>310</v>
      </c>
      <c r="E260" s="8" t="s">
        <v>176</v>
      </c>
      <c r="F260" s="20">
        <v>725100</v>
      </c>
      <c r="I260" s="20">
        <v>723867.44</v>
      </c>
    </row>
    <row r="261" spans="1:9" ht="74.25" customHeight="1">
      <c r="A261" s="14">
        <v>800</v>
      </c>
      <c r="B261" s="10" t="s">
        <v>48</v>
      </c>
      <c r="C261" s="10"/>
      <c r="D261" s="19"/>
      <c r="E261" s="8" t="s">
        <v>49</v>
      </c>
      <c r="F261" s="20">
        <f>F262</f>
        <v>1034400</v>
      </c>
      <c r="G261" s="20">
        <f>G262</f>
        <v>0</v>
      </c>
      <c r="H261" s="20">
        <f>H262</f>
        <v>0</v>
      </c>
      <c r="I261" s="20">
        <f>I262</f>
        <v>789052.76</v>
      </c>
    </row>
    <row r="262" spans="1:9" ht="50.25" customHeight="1">
      <c r="A262" s="14">
        <v>800</v>
      </c>
      <c r="B262" s="10" t="s">
        <v>48</v>
      </c>
      <c r="C262" s="10" t="s">
        <v>145</v>
      </c>
      <c r="D262" s="19"/>
      <c r="E262" s="8" t="s">
        <v>406</v>
      </c>
      <c r="F262" s="20">
        <f>F263+F276+F282</f>
        <v>1034400</v>
      </c>
      <c r="I262" s="20">
        <f>I263+I276+I282</f>
        <v>789052.76</v>
      </c>
    </row>
    <row r="263" spans="1:9" ht="57" customHeight="1">
      <c r="A263" s="14">
        <v>800</v>
      </c>
      <c r="B263" s="10" t="s">
        <v>48</v>
      </c>
      <c r="C263" s="10" t="s">
        <v>147</v>
      </c>
      <c r="D263" s="19"/>
      <c r="E263" s="8" t="s">
        <v>50</v>
      </c>
      <c r="F263" s="20">
        <f>F264+F271</f>
        <v>178000</v>
      </c>
      <c r="I263" s="20">
        <f>I264+I271</f>
        <v>151130</v>
      </c>
    </row>
    <row r="264" spans="1:9" ht="14.25">
      <c r="A264" s="14">
        <v>800</v>
      </c>
      <c r="B264" s="10" t="s">
        <v>48</v>
      </c>
      <c r="C264" s="10" t="s">
        <v>206</v>
      </c>
      <c r="D264" s="19"/>
      <c r="E264" s="43" t="s">
        <v>207</v>
      </c>
      <c r="F264" s="20">
        <f>F265+F267+F269</f>
        <v>103000</v>
      </c>
      <c r="I264" s="20">
        <f>I265+I267+I269</f>
        <v>101130</v>
      </c>
    </row>
    <row r="265" spans="1:9" ht="27">
      <c r="A265" s="14">
        <v>800</v>
      </c>
      <c r="B265" s="10" t="s">
        <v>48</v>
      </c>
      <c r="C265" s="10" t="s">
        <v>414</v>
      </c>
      <c r="D265" s="19"/>
      <c r="E265" s="8" t="s">
        <v>118</v>
      </c>
      <c r="F265" s="20">
        <f>F266</f>
        <v>23000</v>
      </c>
      <c r="I265" s="20">
        <f>I266</f>
        <v>23000</v>
      </c>
    </row>
    <row r="266" spans="1:9" ht="27">
      <c r="A266" s="14">
        <v>800</v>
      </c>
      <c r="B266" s="10" t="s">
        <v>48</v>
      </c>
      <c r="C266" s="10" t="s">
        <v>414</v>
      </c>
      <c r="D266" s="19">
        <v>240</v>
      </c>
      <c r="E266" s="8" t="s">
        <v>174</v>
      </c>
      <c r="F266" s="20">
        <v>23000</v>
      </c>
      <c r="I266" s="20">
        <v>23000</v>
      </c>
    </row>
    <row r="267" spans="1:9" s="96" customFormat="1" ht="14.25">
      <c r="A267" s="14">
        <v>800</v>
      </c>
      <c r="B267" s="10" t="s">
        <v>48</v>
      </c>
      <c r="C267" s="10" t="s">
        <v>415</v>
      </c>
      <c r="D267" s="19"/>
      <c r="E267" s="8" t="s">
        <v>103</v>
      </c>
      <c r="F267" s="20">
        <v>40000</v>
      </c>
      <c r="G267" s="3"/>
      <c r="H267" s="3"/>
      <c r="I267" s="20">
        <f>I268</f>
        <v>38130</v>
      </c>
    </row>
    <row r="268" spans="1:9" s="96" customFormat="1" ht="14.25">
      <c r="A268" s="14">
        <v>800</v>
      </c>
      <c r="B268" s="10" t="s">
        <v>48</v>
      </c>
      <c r="C268" s="10" t="s">
        <v>415</v>
      </c>
      <c r="D268" s="19">
        <v>360</v>
      </c>
      <c r="E268" s="8" t="s">
        <v>430</v>
      </c>
      <c r="F268" s="20">
        <v>40000</v>
      </c>
      <c r="G268" s="3"/>
      <c r="H268" s="3"/>
      <c r="I268" s="20">
        <v>38130</v>
      </c>
    </row>
    <row r="269" spans="1:9" s="96" customFormat="1" ht="27">
      <c r="A269" s="14">
        <v>800</v>
      </c>
      <c r="B269" s="10" t="s">
        <v>48</v>
      </c>
      <c r="C269" s="10" t="s">
        <v>416</v>
      </c>
      <c r="D269" s="19"/>
      <c r="E269" s="23" t="s">
        <v>261</v>
      </c>
      <c r="F269" s="20">
        <f>F270</f>
        <v>40000</v>
      </c>
      <c r="G269" s="3"/>
      <c r="H269" s="3"/>
      <c r="I269" s="20">
        <f>I270</f>
        <v>40000</v>
      </c>
    </row>
    <row r="270" spans="1:9" s="96" customFormat="1" ht="14.25">
      <c r="A270" s="14">
        <v>800</v>
      </c>
      <c r="B270" s="10" t="s">
        <v>48</v>
      </c>
      <c r="C270" s="10" t="s">
        <v>416</v>
      </c>
      <c r="D270" s="19">
        <v>360</v>
      </c>
      <c r="E270" s="8" t="s">
        <v>430</v>
      </c>
      <c r="F270" s="20">
        <v>40000</v>
      </c>
      <c r="G270" s="3"/>
      <c r="H270" s="3"/>
      <c r="I270" s="20">
        <v>40000</v>
      </c>
    </row>
    <row r="271" spans="1:9" s="96" customFormat="1" ht="14.25">
      <c r="A271" s="14">
        <v>800</v>
      </c>
      <c r="B271" s="10" t="s">
        <v>48</v>
      </c>
      <c r="C271" s="10" t="s">
        <v>208</v>
      </c>
      <c r="D271" s="19"/>
      <c r="E271" s="43" t="s">
        <v>209</v>
      </c>
      <c r="F271" s="20">
        <f>F272+F274</f>
        <v>75000</v>
      </c>
      <c r="G271" s="3"/>
      <c r="H271" s="3"/>
      <c r="I271" s="20">
        <f>I272</f>
        <v>50000</v>
      </c>
    </row>
    <row r="272" spans="1:9" ht="27">
      <c r="A272" s="14">
        <v>800</v>
      </c>
      <c r="B272" s="10" t="s">
        <v>48</v>
      </c>
      <c r="C272" s="10" t="s">
        <v>417</v>
      </c>
      <c r="D272" s="19"/>
      <c r="E272" s="8" t="s">
        <v>102</v>
      </c>
      <c r="F272" s="20">
        <f>F273</f>
        <v>50000</v>
      </c>
      <c r="I272" s="20">
        <f>I273</f>
        <v>50000</v>
      </c>
    </row>
    <row r="273" spans="1:9" ht="27">
      <c r="A273" s="14">
        <v>800</v>
      </c>
      <c r="B273" s="10" t="s">
        <v>48</v>
      </c>
      <c r="C273" s="10" t="s">
        <v>417</v>
      </c>
      <c r="D273" s="19">
        <v>240</v>
      </c>
      <c r="E273" s="8" t="s">
        <v>174</v>
      </c>
      <c r="F273" s="20">
        <v>50000</v>
      </c>
      <c r="I273" s="20">
        <v>50000</v>
      </c>
    </row>
    <row r="274" spans="1:9" ht="54.75">
      <c r="A274" s="14">
        <v>800</v>
      </c>
      <c r="B274" s="10" t="s">
        <v>48</v>
      </c>
      <c r="C274" s="10" t="s">
        <v>418</v>
      </c>
      <c r="D274" s="19"/>
      <c r="E274" s="8" t="s">
        <v>104</v>
      </c>
      <c r="F274" s="20">
        <f>F275</f>
        <v>25000</v>
      </c>
      <c r="I274" s="20">
        <v>0</v>
      </c>
    </row>
    <row r="275" spans="1:9" ht="27">
      <c r="A275" s="14">
        <v>800</v>
      </c>
      <c r="B275" s="10" t="s">
        <v>48</v>
      </c>
      <c r="C275" s="10" t="s">
        <v>418</v>
      </c>
      <c r="D275" s="19">
        <v>240</v>
      </c>
      <c r="E275" s="8" t="s">
        <v>174</v>
      </c>
      <c r="F275" s="20">
        <v>25000</v>
      </c>
      <c r="I275" s="20">
        <v>0</v>
      </c>
    </row>
    <row r="276" spans="1:9" ht="41.25">
      <c r="A276" s="14">
        <v>800</v>
      </c>
      <c r="B276" s="10" t="s">
        <v>48</v>
      </c>
      <c r="C276" s="10" t="s">
        <v>148</v>
      </c>
      <c r="D276" s="19"/>
      <c r="E276" s="8" t="s">
        <v>582</v>
      </c>
      <c r="F276" s="20">
        <f>F277</f>
        <v>340400</v>
      </c>
      <c r="I276" s="20">
        <f>I277</f>
        <v>278249.31</v>
      </c>
    </row>
    <row r="277" spans="1:9" ht="27">
      <c r="A277" s="14">
        <v>800</v>
      </c>
      <c r="B277" s="10" t="s">
        <v>48</v>
      </c>
      <c r="C277" s="10" t="s">
        <v>210</v>
      </c>
      <c r="D277" s="19"/>
      <c r="E277" s="68" t="s">
        <v>421</v>
      </c>
      <c r="F277" s="20">
        <f>F278+F280</f>
        <v>340400</v>
      </c>
      <c r="I277" s="20">
        <f>I278+I280</f>
        <v>278249.31</v>
      </c>
    </row>
    <row r="278" spans="1:9" ht="33" customHeight="1">
      <c r="A278" s="14">
        <v>800</v>
      </c>
      <c r="B278" s="10" t="s">
        <v>48</v>
      </c>
      <c r="C278" s="10" t="s">
        <v>419</v>
      </c>
      <c r="D278" s="19"/>
      <c r="E278" s="8" t="s">
        <v>105</v>
      </c>
      <c r="F278" s="20">
        <f>F279</f>
        <v>132000</v>
      </c>
      <c r="I278" s="20">
        <f>I279</f>
        <v>85644.55</v>
      </c>
    </row>
    <row r="279" spans="1:9" ht="41.25" customHeight="1">
      <c r="A279" s="14">
        <v>800</v>
      </c>
      <c r="B279" s="10" t="s">
        <v>48</v>
      </c>
      <c r="C279" s="10" t="s">
        <v>419</v>
      </c>
      <c r="D279" s="19">
        <v>310</v>
      </c>
      <c r="E279" s="8" t="s">
        <v>176</v>
      </c>
      <c r="F279" s="20">
        <v>132000</v>
      </c>
      <c r="I279" s="20">
        <v>85644.55</v>
      </c>
    </row>
    <row r="280" spans="1:9" ht="14.25">
      <c r="A280" s="14">
        <v>800</v>
      </c>
      <c r="B280" s="10" t="s">
        <v>48</v>
      </c>
      <c r="C280" s="10" t="s">
        <v>420</v>
      </c>
      <c r="D280" s="19"/>
      <c r="E280" s="8" t="s">
        <v>106</v>
      </c>
      <c r="F280" s="20">
        <f>F281</f>
        <v>208400</v>
      </c>
      <c r="I280" s="20">
        <f>I281</f>
        <v>192604.76</v>
      </c>
    </row>
    <row r="281" spans="1:9" ht="14.25">
      <c r="A281" s="14">
        <v>800</v>
      </c>
      <c r="B281" s="10" t="s">
        <v>48</v>
      </c>
      <c r="C281" s="10" t="s">
        <v>420</v>
      </c>
      <c r="D281" s="19">
        <v>310</v>
      </c>
      <c r="E281" s="8" t="s">
        <v>176</v>
      </c>
      <c r="F281" s="20">
        <v>208400</v>
      </c>
      <c r="I281" s="20">
        <v>192604.76</v>
      </c>
    </row>
    <row r="282" spans="1:9" ht="14.25">
      <c r="A282" s="14">
        <v>800</v>
      </c>
      <c r="B282" s="10" t="s">
        <v>48</v>
      </c>
      <c r="C282" s="10" t="s">
        <v>146</v>
      </c>
      <c r="D282" s="19"/>
      <c r="E282" s="8" t="s">
        <v>47</v>
      </c>
      <c r="F282" s="20">
        <f>F283+F294</f>
        <v>516000</v>
      </c>
      <c r="I282" s="20">
        <f>I283+I294</f>
        <v>359673.45</v>
      </c>
    </row>
    <row r="283" spans="1:9" ht="27">
      <c r="A283" s="14">
        <v>800</v>
      </c>
      <c r="B283" s="10" t="s">
        <v>48</v>
      </c>
      <c r="C283" s="10" t="s">
        <v>211</v>
      </c>
      <c r="D283" s="19"/>
      <c r="E283" s="43" t="s">
        <v>212</v>
      </c>
      <c r="F283" s="20">
        <f>F284+F286+F288+F290+F292</f>
        <v>224000</v>
      </c>
      <c r="I283" s="20">
        <f>I284+I286+I288+I290+I292</f>
        <v>153543.7</v>
      </c>
    </row>
    <row r="284" spans="1:9" ht="41.25">
      <c r="A284" s="14">
        <v>800</v>
      </c>
      <c r="B284" s="10" t="s">
        <v>48</v>
      </c>
      <c r="C284" s="10" t="s">
        <v>422</v>
      </c>
      <c r="D284" s="19"/>
      <c r="E284" s="8" t="s">
        <v>583</v>
      </c>
      <c r="F284" s="20">
        <f>F285</f>
        <v>20000</v>
      </c>
      <c r="I284" s="20">
        <f>I285</f>
        <v>19425.02</v>
      </c>
    </row>
    <row r="285" spans="1:9" ht="27">
      <c r="A285" s="14">
        <v>800</v>
      </c>
      <c r="B285" s="10" t="s">
        <v>48</v>
      </c>
      <c r="C285" s="10" t="s">
        <v>422</v>
      </c>
      <c r="D285" s="19">
        <v>240</v>
      </c>
      <c r="E285" s="8" t="s">
        <v>174</v>
      </c>
      <c r="F285" s="20">
        <v>20000</v>
      </c>
      <c r="I285" s="20">
        <v>19425.02</v>
      </c>
    </row>
    <row r="286" spans="1:9" ht="41.25">
      <c r="A286" s="14">
        <v>800</v>
      </c>
      <c r="B286" s="10" t="s">
        <v>48</v>
      </c>
      <c r="C286" s="10" t="s">
        <v>423</v>
      </c>
      <c r="D286" s="19"/>
      <c r="E286" s="8" t="s">
        <v>584</v>
      </c>
      <c r="F286" s="20">
        <f>F287</f>
        <v>145000</v>
      </c>
      <c r="I286" s="20">
        <f>I287</f>
        <v>94759.68</v>
      </c>
    </row>
    <row r="287" spans="1:9" ht="27">
      <c r="A287" s="14">
        <v>800</v>
      </c>
      <c r="B287" s="10" t="s">
        <v>48</v>
      </c>
      <c r="C287" s="10" t="s">
        <v>423</v>
      </c>
      <c r="D287" s="19">
        <v>320</v>
      </c>
      <c r="E287" s="8" t="s">
        <v>177</v>
      </c>
      <c r="F287" s="20">
        <v>145000</v>
      </c>
      <c r="I287" s="33">
        <v>94759.68</v>
      </c>
    </row>
    <row r="288" spans="1:9" ht="28.5" customHeight="1">
      <c r="A288" s="14">
        <v>800</v>
      </c>
      <c r="B288" s="10" t="s">
        <v>48</v>
      </c>
      <c r="C288" s="10" t="s">
        <v>424</v>
      </c>
      <c r="D288" s="72"/>
      <c r="E288" s="8" t="s">
        <v>314</v>
      </c>
      <c r="F288" s="47">
        <v>29000</v>
      </c>
      <c r="G288" s="71"/>
      <c r="H288" s="71"/>
      <c r="I288" s="166">
        <f>I289</f>
        <v>24849</v>
      </c>
    </row>
    <row r="289" spans="1:9" ht="42.75" customHeight="1">
      <c r="A289" s="14">
        <v>800</v>
      </c>
      <c r="B289" s="10" t="s">
        <v>48</v>
      </c>
      <c r="C289" s="10" t="s">
        <v>424</v>
      </c>
      <c r="D289" s="72">
        <v>240</v>
      </c>
      <c r="E289" s="8" t="s">
        <v>191</v>
      </c>
      <c r="F289" s="47">
        <v>29000</v>
      </c>
      <c r="G289" s="71"/>
      <c r="H289" s="71"/>
      <c r="I289" s="167">
        <v>24849</v>
      </c>
    </row>
    <row r="290" spans="1:9" ht="40.5" customHeight="1">
      <c r="A290" s="14">
        <v>800</v>
      </c>
      <c r="B290" s="10" t="s">
        <v>48</v>
      </c>
      <c r="C290" s="73" t="s">
        <v>425</v>
      </c>
      <c r="D290" s="19"/>
      <c r="E290" s="8" t="s">
        <v>119</v>
      </c>
      <c r="F290" s="20">
        <f>F291</f>
        <v>20000</v>
      </c>
      <c r="I290" s="32">
        <f>I291</f>
        <v>12000</v>
      </c>
    </row>
    <row r="291" spans="1:9" ht="14.25">
      <c r="A291" s="14">
        <v>800</v>
      </c>
      <c r="B291" s="10" t="s">
        <v>48</v>
      </c>
      <c r="C291" s="73" t="s">
        <v>425</v>
      </c>
      <c r="D291" s="19">
        <v>310</v>
      </c>
      <c r="E291" s="8" t="s">
        <v>176</v>
      </c>
      <c r="F291" s="20">
        <v>20000</v>
      </c>
      <c r="I291" s="20">
        <v>12000</v>
      </c>
    </row>
    <row r="292" spans="1:9" ht="33.75" customHeight="1">
      <c r="A292" s="14">
        <v>800</v>
      </c>
      <c r="B292" s="10" t="s">
        <v>48</v>
      </c>
      <c r="C292" s="73" t="s">
        <v>426</v>
      </c>
      <c r="D292" s="19"/>
      <c r="E292" s="23" t="s">
        <v>262</v>
      </c>
      <c r="F292" s="20">
        <f>F293</f>
        <v>10000</v>
      </c>
      <c r="I292" s="20">
        <f>I293</f>
        <v>2510</v>
      </c>
    </row>
    <row r="293" spans="1:9" ht="27">
      <c r="A293" s="14">
        <v>800</v>
      </c>
      <c r="B293" s="10" t="s">
        <v>48</v>
      </c>
      <c r="C293" s="73" t="s">
        <v>426</v>
      </c>
      <c r="D293" s="19">
        <v>240</v>
      </c>
      <c r="E293" s="8" t="s">
        <v>174</v>
      </c>
      <c r="F293" s="20">
        <v>10000</v>
      </c>
      <c r="I293" s="20">
        <v>2510</v>
      </c>
    </row>
    <row r="294" spans="1:9" ht="69">
      <c r="A294" s="14">
        <v>800</v>
      </c>
      <c r="B294" s="10" t="s">
        <v>48</v>
      </c>
      <c r="C294" s="10" t="s">
        <v>213</v>
      </c>
      <c r="D294" s="19"/>
      <c r="E294" s="68" t="s">
        <v>618</v>
      </c>
      <c r="F294" s="20">
        <f>F295+F297+F299</f>
        <v>292000</v>
      </c>
      <c r="I294" s="20">
        <f>I295+I297+I299</f>
        <v>206129.75</v>
      </c>
    </row>
    <row r="295" spans="1:9" ht="27">
      <c r="A295" s="14">
        <v>800</v>
      </c>
      <c r="B295" s="10" t="s">
        <v>48</v>
      </c>
      <c r="C295" s="10" t="s">
        <v>427</v>
      </c>
      <c r="D295" s="19"/>
      <c r="E295" s="8" t="s">
        <v>107</v>
      </c>
      <c r="F295" s="20">
        <f>F296</f>
        <v>160000</v>
      </c>
      <c r="I295" s="20">
        <f>I296</f>
        <v>76440.75</v>
      </c>
    </row>
    <row r="296" spans="1:9" ht="27">
      <c r="A296" s="14">
        <v>800</v>
      </c>
      <c r="B296" s="10" t="s">
        <v>48</v>
      </c>
      <c r="C296" s="10" t="s">
        <v>427</v>
      </c>
      <c r="D296" s="4">
        <v>240</v>
      </c>
      <c r="E296" s="8" t="s">
        <v>174</v>
      </c>
      <c r="F296" s="20">
        <v>160000</v>
      </c>
      <c r="I296" s="20">
        <v>76440.75</v>
      </c>
    </row>
    <row r="297" spans="1:9" ht="41.25">
      <c r="A297" s="14">
        <v>800</v>
      </c>
      <c r="B297" s="10" t="s">
        <v>48</v>
      </c>
      <c r="C297" s="10" t="s">
        <v>428</v>
      </c>
      <c r="D297" s="4"/>
      <c r="E297" s="8" t="s">
        <v>606</v>
      </c>
      <c r="F297" s="20">
        <f>F298</f>
        <v>24000</v>
      </c>
      <c r="I297" s="20">
        <f>I298</f>
        <v>21689</v>
      </c>
    </row>
    <row r="298" spans="1:9" s="71" customFormat="1" ht="27">
      <c r="A298" s="14">
        <v>800</v>
      </c>
      <c r="B298" s="10" t="s">
        <v>48</v>
      </c>
      <c r="C298" s="10" t="s">
        <v>428</v>
      </c>
      <c r="D298" s="4">
        <v>240</v>
      </c>
      <c r="E298" s="8" t="s">
        <v>174</v>
      </c>
      <c r="F298" s="20">
        <v>24000</v>
      </c>
      <c r="G298" s="3"/>
      <c r="H298" s="3"/>
      <c r="I298" s="20">
        <v>21689</v>
      </c>
    </row>
    <row r="299" spans="1:9" s="71" customFormat="1" ht="54.75">
      <c r="A299" s="14">
        <v>800</v>
      </c>
      <c r="B299" s="10" t="s">
        <v>48</v>
      </c>
      <c r="C299" s="10" t="s">
        <v>429</v>
      </c>
      <c r="D299" s="4"/>
      <c r="E299" s="8" t="s">
        <v>649</v>
      </c>
      <c r="F299" s="20">
        <f>F300</f>
        <v>108000</v>
      </c>
      <c r="G299" s="3"/>
      <c r="H299" s="3"/>
      <c r="I299" s="20">
        <f>I300</f>
        <v>108000</v>
      </c>
    </row>
    <row r="300" spans="1:9" ht="14.25">
      <c r="A300" s="14">
        <v>800</v>
      </c>
      <c r="B300" s="10" t="s">
        <v>48</v>
      </c>
      <c r="C300" s="10" t="s">
        <v>429</v>
      </c>
      <c r="D300" s="4">
        <v>310</v>
      </c>
      <c r="E300" s="8" t="s">
        <v>176</v>
      </c>
      <c r="F300" s="20">
        <v>108000</v>
      </c>
      <c r="I300" s="20">
        <v>108000</v>
      </c>
    </row>
    <row r="301" spans="1:9" ht="14.25">
      <c r="A301" s="14">
        <v>800</v>
      </c>
      <c r="B301" s="10" t="s">
        <v>52</v>
      </c>
      <c r="C301" s="10"/>
      <c r="D301" s="19"/>
      <c r="E301" s="8" t="s">
        <v>53</v>
      </c>
      <c r="F301" s="20">
        <f>F302+F307</f>
        <v>1887638</v>
      </c>
      <c r="I301" s="20">
        <f>I302</f>
        <v>1887637.5</v>
      </c>
    </row>
    <row r="302" spans="1:9" ht="54.75">
      <c r="A302" s="14">
        <v>800</v>
      </c>
      <c r="B302" s="10" t="s">
        <v>52</v>
      </c>
      <c r="C302" s="10" t="s">
        <v>142</v>
      </c>
      <c r="D302" s="19"/>
      <c r="E302" s="8" t="s">
        <v>394</v>
      </c>
      <c r="F302" s="20">
        <f>F303</f>
        <v>1887638</v>
      </c>
      <c r="G302" s="137"/>
      <c r="H302" s="137"/>
      <c r="I302" s="20">
        <f>I303</f>
        <v>1887637.5</v>
      </c>
    </row>
    <row r="303" spans="1:9" ht="27">
      <c r="A303" s="14">
        <v>800</v>
      </c>
      <c r="B303" s="10" t="s">
        <v>52</v>
      </c>
      <c r="C303" s="10" t="s">
        <v>411</v>
      </c>
      <c r="D303" s="19"/>
      <c r="E303" s="8" t="s">
        <v>408</v>
      </c>
      <c r="F303" s="20">
        <f>F304</f>
        <v>1887638</v>
      </c>
      <c r="G303" s="137"/>
      <c r="H303" s="137"/>
      <c r="I303" s="20">
        <f>I304</f>
        <v>1887637.5</v>
      </c>
    </row>
    <row r="304" spans="1:9" ht="27">
      <c r="A304" s="14">
        <v>800</v>
      </c>
      <c r="B304" s="10" t="s">
        <v>52</v>
      </c>
      <c r="C304" s="10" t="s">
        <v>412</v>
      </c>
      <c r="D304" s="19"/>
      <c r="E304" s="8" t="s">
        <v>409</v>
      </c>
      <c r="F304" s="20">
        <f>F305</f>
        <v>1887638</v>
      </c>
      <c r="G304" s="137"/>
      <c r="H304" s="137"/>
      <c r="I304" s="20">
        <f>I305</f>
        <v>1887637.5</v>
      </c>
    </row>
    <row r="305" spans="1:9" ht="27">
      <c r="A305" s="14">
        <v>800</v>
      </c>
      <c r="B305" s="10" t="s">
        <v>52</v>
      </c>
      <c r="C305" s="10" t="s">
        <v>413</v>
      </c>
      <c r="D305" s="19"/>
      <c r="E305" s="8" t="s">
        <v>410</v>
      </c>
      <c r="F305" s="20">
        <f>F306</f>
        <v>1887638</v>
      </c>
      <c r="G305" s="137"/>
      <c r="H305" s="137"/>
      <c r="I305" s="20">
        <f>I306</f>
        <v>1887637.5</v>
      </c>
    </row>
    <row r="306" spans="1:9" ht="27">
      <c r="A306" s="14">
        <v>800</v>
      </c>
      <c r="B306" s="10" t="s">
        <v>52</v>
      </c>
      <c r="C306" s="10" t="s">
        <v>413</v>
      </c>
      <c r="D306" s="19">
        <v>320</v>
      </c>
      <c r="E306" s="8" t="s">
        <v>177</v>
      </c>
      <c r="F306" s="20">
        <v>1887638</v>
      </c>
      <c r="G306" s="137"/>
      <c r="H306" s="137"/>
      <c r="I306" s="20">
        <v>1887637.5</v>
      </c>
    </row>
    <row r="307" spans="1:9" ht="69">
      <c r="A307" s="14">
        <v>800</v>
      </c>
      <c r="B307" s="10" t="s">
        <v>52</v>
      </c>
      <c r="C307" s="10" t="s">
        <v>145</v>
      </c>
      <c r="D307" s="19"/>
      <c r="E307" s="8" t="s">
        <v>650</v>
      </c>
      <c r="F307" s="20">
        <f>F308</f>
        <v>0</v>
      </c>
      <c r="I307" s="20">
        <v>0</v>
      </c>
    </row>
    <row r="308" spans="1:9" ht="27">
      <c r="A308" s="14">
        <v>800</v>
      </c>
      <c r="B308" s="10" t="s">
        <v>52</v>
      </c>
      <c r="C308" s="10" t="s">
        <v>149</v>
      </c>
      <c r="D308" s="19"/>
      <c r="E308" s="8" t="s">
        <v>51</v>
      </c>
      <c r="F308" s="20">
        <f>F309</f>
        <v>0</v>
      </c>
      <c r="I308" s="20">
        <v>0</v>
      </c>
    </row>
    <row r="309" spans="1:9" ht="68.25" customHeight="1">
      <c r="A309" s="14">
        <v>800</v>
      </c>
      <c r="B309" s="10" t="s">
        <v>52</v>
      </c>
      <c r="C309" s="10" t="s">
        <v>671</v>
      </c>
      <c r="D309" s="19"/>
      <c r="E309" s="68" t="s">
        <v>585</v>
      </c>
      <c r="F309" s="20">
        <f>F310</f>
        <v>0</v>
      </c>
      <c r="I309" s="20">
        <v>0</v>
      </c>
    </row>
    <row r="310" spans="1:9" ht="48" customHeight="1">
      <c r="A310" s="14">
        <v>800</v>
      </c>
      <c r="B310" s="10" t="s">
        <v>52</v>
      </c>
      <c r="C310" s="10" t="s">
        <v>300</v>
      </c>
      <c r="D310" s="19"/>
      <c r="E310" s="8" t="s">
        <v>301</v>
      </c>
      <c r="F310" s="20">
        <f>F311</f>
        <v>0</v>
      </c>
      <c r="I310" s="20">
        <v>0</v>
      </c>
    </row>
    <row r="311" spans="1:9" ht="14.25">
      <c r="A311" s="14">
        <v>800</v>
      </c>
      <c r="B311" s="10" t="s">
        <v>52</v>
      </c>
      <c r="C311" s="10" t="s">
        <v>300</v>
      </c>
      <c r="D311" s="19">
        <v>410</v>
      </c>
      <c r="E311" s="8" t="s">
        <v>234</v>
      </c>
      <c r="F311" s="20">
        <v>0</v>
      </c>
      <c r="I311" s="20">
        <v>0</v>
      </c>
    </row>
    <row r="312" spans="1:9" s="137" customFormat="1" ht="82.5">
      <c r="A312" s="14">
        <v>800</v>
      </c>
      <c r="B312" s="10" t="s">
        <v>52</v>
      </c>
      <c r="C312" s="10" t="s">
        <v>717</v>
      </c>
      <c r="D312" s="19"/>
      <c r="E312" s="8" t="s">
        <v>670</v>
      </c>
      <c r="F312" s="20"/>
      <c r="I312" s="20">
        <v>0</v>
      </c>
    </row>
    <row r="313" spans="1:9" s="137" customFormat="1" ht="14.25">
      <c r="A313" s="14">
        <v>800</v>
      </c>
      <c r="B313" s="10" t="s">
        <v>52</v>
      </c>
      <c r="C313" s="10" t="s">
        <v>717</v>
      </c>
      <c r="D313" s="19">
        <v>410</v>
      </c>
      <c r="E313" s="8" t="s">
        <v>234</v>
      </c>
      <c r="F313" s="20">
        <v>0</v>
      </c>
      <c r="I313" s="20">
        <v>0</v>
      </c>
    </row>
    <row r="314" spans="1:9" s="137" customFormat="1" ht="14.25">
      <c r="A314" s="14">
        <v>800</v>
      </c>
      <c r="B314" s="10" t="s">
        <v>54</v>
      </c>
      <c r="C314" s="10"/>
      <c r="D314" s="19"/>
      <c r="E314" s="8" t="s">
        <v>55</v>
      </c>
      <c r="F314" s="20">
        <f>F315</f>
        <v>360000</v>
      </c>
      <c r="G314" s="35"/>
      <c r="H314" s="3"/>
      <c r="I314" s="20">
        <f>I315</f>
        <v>291244.35000000003</v>
      </c>
    </row>
    <row r="315" spans="1:9" s="137" customFormat="1" ht="14.25">
      <c r="A315" s="14">
        <v>800</v>
      </c>
      <c r="B315" s="10" t="s">
        <v>56</v>
      </c>
      <c r="C315" s="10"/>
      <c r="D315" s="19"/>
      <c r="E315" s="8" t="s">
        <v>57</v>
      </c>
      <c r="F315" s="20">
        <f>F316</f>
        <v>360000</v>
      </c>
      <c r="G315" s="3"/>
      <c r="H315" s="3"/>
      <c r="I315" s="20">
        <f>I316</f>
        <v>291244.35000000003</v>
      </c>
    </row>
    <row r="316" spans="1:9" s="137" customFormat="1" ht="69">
      <c r="A316" s="14">
        <v>800</v>
      </c>
      <c r="B316" s="10" t="s">
        <v>56</v>
      </c>
      <c r="C316" s="10" t="s">
        <v>150</v>
      </c>
      <c r="D316" s="19"/>
      <c r="E316" s="8" t="s">
        <v>431</v>
      </c>
      <c r="F316" s="20">
        <f>F317+F335</f>
        <v>360000</v>
      </c>
      <c r="G316" s="3"/>
      <c r="H316" s="3"/>
      <c r="I316" s="20">
        <f>I317+I335</f>
        <v>291244.35000000003</v>
      </c>
    </row>
    <row r="317" spans="1:9" ht="41.25">
      <c r="A317" s="14">
        <v>800</v>
      </c>
      <c r="B317" s="10" t="s">
        <v>56</v>
      </c>
      <c r="C317" s="10" t="s">
        <v>151</v>
      </c>
      <c r="D317" s="19"/>
      <c r="E317" s="8" t="s">
        <v>637</v>
      </c>
      <c r="F317" s="20">
        <f>F318+F331</f>
        <v>307500</v>
      </c>
      <c r="I317" s="20">
        <f>I318+I331</f>
        <v>253466.58000000002</v>
      </c>
    </row>
    <row r="318" spans="1:9" ht="82.5">
      <c r="A318" s="14">
        <v>800</v>
      </c>
      <c r="B318" s="10" t="s">
        <v>56</v>
      </c>
      <c r="C318" s="10" t="s">
        <v>214</v>
      </c>
      <c r="D318" s="19"/>
      <c r="E318" s="44" t="s">
        <v>586</v>
      </c>
      <c r="F318" s="20">
        <f>F319+F322+F325+F327+F329</f>
        <v>265000</v>
      </c>
      <c r="I318" s="20">
        <f>I319+I322+I325+I327+I329</f>
        <v>210966.58000000002</v>
      </c>
    </row>
    <row r="319" spans="1:9" ht="69">
      <c r="A319" s="14">
        <v>800</v>
      </c>
      <c r="B319" s="10" t="s">
        <v>56</v>
      </c>
      <c r="C319" s="10" t="s">
        <v>437</v>
      </c>
      <c r="D319" s="19"/>
      <c r="E319" s="8" t="s">
        <v>621</v>
      </c>
      <c r="F319" s="20">
        <f>F320+F321</f>
        <v>90000</v>
      </c>
      <c r="I319" s="20">
        <f>I320+I321</f>
        <v>60612.3</v>
      </c>
    </row>
    <row r="320" spans="1:9" ht="120.75" customHeight="1">
      <c r="A320" s="14">
        <v>800</v>
      </c>
      <c r="B320" s="10" t="s">
        <v>56</v>
      </c>
      <c r="C320" s="10" t="s">
        <v>437</v>
      </c>
      <c r="D320" s="19">
        <v>110</v>
      </c>
      <c r="E320" s="8" t="s">
        <v>700</v>
      </c>
      <c r="F320" s="20">
        <v>25000</v>
      </c>
      <c r="G320" s="137"/>
      <c r="H320" s="137"/>
      <c r="I320" s="20">
        <v>7450</v>
      </c>
    </row>
    <row r="321" spans="1:9" ht="27">
      <c r="A321" s="14">
        <v>800</v>
      </c>
      <c r="B321" s="10" t="s">
        <v>56</v>
      </c>
      <c r="C321" s="10" t="s">
        <v>437</v>
      </c>
      <c r="D321" s="19">
        <v>240</v>
      </c>
      <c r="E321" s="8" t="s">
        <v>174</v>
      </c>
      <c r="F321" s="20">
        <v>65000</v>
      </c>
      <c r="I321" s="20">
        <v>53162.3</v>
      </c>
    </row>
    <row r="322" spans="1:9" s="137" customFormat="1" ht="54.75">
      <c r="A322" s="14">
        <v>800</v>
      </c>
      <c r="B322" s="10" t="s">
        <v>56</v>
      </c>
      <c r="C322" s="10" t="s">
        <v>436</v>
      </c>
      <c r="D322" s="19"/>
      <c r="E322" s="8" t="s">
        <v>622</v>
      </c>
      <c r="F322" s="20">
        <f>F323+F324</f>
        <v>98000</v>
      </c>
      <c r="G322" s="3"/>
      <c r="H322" s="3"/>
      <c r="I322" s="20">
        <f>I323+I324</f>
        <v>73444.4</v>
      </c>
    </row>
    <row r="323" spans="1:9" s="137" customFormat="1" ht="14.25">
      <c r="A323" s="14">
        <v>800</v>
      </c>
      <c r="B323" s="10" t="s">
        <v>56</v>
      </c>
      <c r="C323" s="10" t="s">
        <v>436</v>
      </c>
      <c r="D323" s="19">
        <v>110</v>
      </c>
      <c r="E323" s="8" t="s">
        <v>700</v>
      </c>
      <c r="F323" s="20">
        <v>25000</v>
      </c>
      <c r="I323" s="20">
        <v>12500</v>
      </c>
    </row>
    <row r="324" spans="1:9" s="57" customFormat="1" ht="27">
      <c r="A324" s="14">
        <v>800</v>
      </c>
      <c r="B324" s="10" t="s">
        <v>56</v>
      </c>
      <c r="C324" s="10" t="s">
        <v>436</v>
      </c>
      <c r="D324" s="19">
        <v>240</v>
      </c>
      <c r="E324" s="8" t="s">
        <v>174</v>
      </c>
      <c r="F324" s="20">
        <v>73000</v>
      </c>
      <c r="G324" s="3"/>
      <c r="H324" s="3"/>
      <c r="I324" s="20">
        <v>60944.4</v>
      </c>
    </row>
    <row r="325" spans="1:9" s="137" customFormat="1" ht="41.25">
      <c r="A325" s="14">
        <v>800</v>
      </c>
      <c r="B325" s="10" t="s">
        <v>56</v>
      </c>
      <c r="C325" s="10" t="s">
        <v>435</v>
      </c>
      <c r="D325" s="19"/>
      <c r="E325" s="8" t="s">
        <v>181</v>
      </c>
      <c r="F325" s="20">
        <f>F326</f>
        <v>30000</v>
      </c>
      <c r="G325" s="3"/>
      <c r="H325" s="3"/>
      <c r="I325" s="20">
        <f>I326</f>
        <v>29996.7</v>
      </c>
    </row>
    <row r="326" spans="1:9" s="57" customFormat="1" ht="27">
      <c r="A326" s="14">
        <v>800</v>
      </c>
      <c r="B326" s="10" t="s">
        <v>56</v>
      </c>
      <c r="C326" s="10" t="s">
        <v>435</v>
      </c>
      <c r="D326" s="19">
        <v>240</v>
      </c>
      <c r="E326" s="8" t="s">
        <v>174</v>
      </c>
      <c r="F326" s="20">
        <v>30000</v>
      </c>
      <c r="G326" s="3"/>
      <c r="H326" s="3"/>
      <c r="I326" s="20">
        <v>29996.7</v>
      </c>
    </row>
    <row r="327" spans="1:9" s="57" customFormat="1" ht="82.5">
      <c r="A327" s="14">
        <v>800</v>
      </c>
      <c r="B327" s="10" t="s">
        <v>56</v>
      </c>
      <c r="C327" s="10" t="s">
        <v>434</v>
      </c>
      <c r="D327" s="19"/>
      <c r="E327" s="8" t="s">
        <v>619</v>
      </c>
      <c r="F327" s="20">
        <f>F328</f>
        <v>32000</v>
      </c>
      <c r="G327" s="3"/>
      <c r="H327" s="3"/>
      <c r="I327" s="20">
        <f>I328</f>
        <v>31994.15</v>
      </c>
    </row>
    <row r="328" spans="1:9" s="137" customFormat="1" ht="27">
      <c r="A328" s="14">
        <v>800</v>
      </c>
      <c r="B328" s="10" t="s">
        <v>56</v>
      </c>
      <c r="C328" s="10" t="s">
        <v>434</v>
      </c>
      <c r="D328" s="19">
        <v>240</v>
      </c>
      <c r="E328" s="8" t="s">
        <v>174</v>
      </c>
      <c r="F328" s="20">
        <v>32000</v>
      </c>
      <c r="G328" s="3"/>
      <c r="H328" s="3"/>
      <c r="I328" s="20">
        <v>31994.15</v>
      </c>
    </row>
    <row r="329" spans="1:9" s="57" customFormat="1" ht="47.25" customHeight="1">
      <c r="A329" s="14">
        <v>800</v>
      </c>
      <c r="B329" s="10" t="s">
        <v>56</v>
      </c>
      <c r="C329" s="10" t="s">
        <v>433</v>
      </c>
      <c r="D329" s="19"/>
      <c r="E329" s="8" t="s">
        <v>108</v>
      </c>
      <c r="F329" s="20">
        <f>F330</f>
        <v>15000</v>
      </c>
      <c r="G329" s="3"/>
      <c r="H329" s="3"/>
      <c r="I329" s="20">
        <f>I330</f>
        <v>14919.03</v>
      </c>
    </row>
    <row r="330" spans="1:9" ht="65.25" customHeight="1">
      <c r="A330" s="14">
        <v>800</v>
      </c>
      <c r="B330" s="10" t="s">
        <v>56</v>
      </c>
      <c r="C330" s="10" t="s">
        <v>433</v>
      </c>
      <c r="D330" s="19">
        <v>240</v>
      </c>
      <c r="E330" s="8" t="s">
        <v>174</v>
      </c>
      <c r="F330" s="20">
        <v>15000</v>
      </c>
      <c r="I330" s="20">
        <v>14919.03</v>
      </c>
    </row>
    <row r="331" spans="1:9" ht="96.75" customHeight="1">
      <c r="A331" s="14">
        <v>800</v>
      </c>
      <c r="B331" s="10" t="s">
        <v>56</v>
      </c>
      <c r="C331" s="10" t="s">
        <v>235</v>
      </c>
      <c r="D331" s="52"/>
      <c r="E331" s="8" t="s">
        <v>236</v>
      </c>
      <c r="F331" s="20">
        <f>F332</f>
        <v>42500</v>
      </c>
      <c r="I331" s="20">
        <f>I332</f>
        <v>42500</v>
      </c>
    </row>
    <row r="332" spans="1:9" ht="27">
      <c r="A332" s="14">
        <v>800</v>
      </c>
      <c r="B332" s="10" t="s">
        <v>56</v>
      </c>
      <c r="C332" s="10" t="s">
        <v>432</v>
      </c>
      <c r="D332" s="52"/>
      <c r="E332" s="8" t="s">
        <v>237</v>
      </c>
      <c r="F332" s="20">
        <f>F333+F334</f>
        <v>42500</v>
      </c>
      <c r="I332" s="20">
        <f>I333+I334</f>
        <v>42500</v>
      </c>
    </row>
    <row r="333" spans="1:9" ht="71.25" customHeight="1">
      <c r="A333" s="14">
        <v>800</v>
      </c>
      <c r="B333" s="10" t="s">
        <v>56</v>
      </c>
      <c r="C333" s="10" t="s">
        <v>432</v>
      </c>
      <c r="D333" s="19">
        <v>240</v>
      </c>
      <c r="E333" s="8" t="s">
        <v>174</v>
      </c>
      <c r="F333" s="20">
        <v>40000</v>
      </c>
      <c r="G333" s="137"/>
      <c r="H333" s="137"/>
      <c r="I333" s="20">
        <v>40000</v>
      </c>
    </row>
    <row r="334" spans="1:9" ht="14.25">
      <c r="A334" s="14">
        <v>800</v>
      </c>
      <c r="B334" s="10" t="s">
        <v>56</v>
      </c>
      <c r="C334" s="10" t="s">
        <v>432</v>
      </c>
      <c r="D334" s="52">
        <v>850</v>
      </c>
      <c r="E334" s="8" t="s">
        <v>264</v>
      </c>
      <c r="F334" s="20">
        <v>2500</v>
      </c>
      <c r="I334" s="20">
        <v>2500</v>
      </c>
    </row>
    <row r="335" spans="1:9" ht="56.25" customHeight="1">
      <c r="A335" s="14">
        <v>800</v>
      </c>
      <c r="B335" s="10" t="s">
        <v>56</v>
      </c>
      <c r="C335" s="10" t="s">
        <v>442</v>
      </c>
      <c r="D335" s="72"/>
      <c r="E335" s="99" t="s">
        <v>438</v>
      </c>
      <c r="F335" s="20">
        <f>F336</f>
        <v>52500</v>
      </c>
      <c r="G335" s="97"/>
      <c r="H335" s="97"/>
      <c r="I335" s="20">
        <f>I336</f>
        <v>37777.77</v>
      </c>
    </row>
    <row r="336" spans="1:9" ht="48.75" customHeight="1">
      <c r="A336" s="14">
        <v>800</v>
      </c>
      <c r="B336" s="10" t="s">
        <v>56</v>
      </c>
      <c r="C336" s="10" t="s">
        <v>443</v>
      </c>
      <c r="D336" s="72"/>
      <c r="E336" s="99" t="s">
        <v>439</v>
      </c>
      <c r="F336" s="20">
        <f>F337+F339</f>
        <v>52500</v>
      </c>
      <c r="G336" s="97"/>
      <c r="H336" s="97"/>
      <c r="I336" s="20">
        <f>I339</f>
        <v>37777.77</v>
      </c>
    </row>
    <row r="337" spans="1:9" ht="14.25">
      <c r="A337" s="14">
        <v>800</v>
      </c>
      <c r="B337" s="10" t="s">
        <v>56</v>
      </c>
      <c r="C337" s="10" t="s">
        <v>444</v>
      </c>
      <c r="D337" s="72"/>
      <c r="E337" s="8" t="s">
        <v>440</v>
      </c>
      <c r="F337" s="20">
        <f>F338</f>
        <v>0</v>
      </c>
      <c r="G337" s="97"/>
      <c r="H337" s="97"/>
      <c r="I337" s="20">
        <v>0</v>
      </c>
    </row>
    <row r="338" spans="1:9" s="137" customFormat="1" ht="27">
      <c r="A338" s="14">
        <v>800</v>
      </c>
      <c r="B338" s="10" t="s">
        <v>56</v>
      </c>
      <c r="C338" s="10" t="s">
        <v>444</v>
      </c>
      <c r="D338" s="72">
        <v>240</v>
      </c>
      <c r="E338" s="8" t="s">
        <v>191</v>
      </c>
      <c r="F338" s="20">
        <v>0</v>
      </c>
      <c r="G338" s="97"/>
      <c r="H338" s="97"/>
      <c r="I338" s="20">
        <v>0</v>
      </c>
    </row>
    <row r="339" spans="1:9" ht="27">
      <c r="A339" s="14">
        <v>800</v>
      </c>
      <c r="B339" s="10" t="s">
        <v>56</v>
      </c>
      <c r="C339" s="10" t="s">
        <v>445</v>
      </c>
      <c r="D339" s="72"/>
      <c r="E339" s="8" t="s">
        <v>441</v>
      </c>
      <c r="F339" s="20">
        <f>F340</f>
        <v>52500</v>
      </c>
      <c r="G339" s="97"/>
      <c r="H339" s="97"/>
      <c r="I339" s="20">
        <f>I340</f>
        <v>37777.77</v>
      </c>
    </row>
    <row r="340" spans="1:9" ht="27">
      <c r="A340" s="14">
        <v>800</v>
      </c>
      <c r="B340" s="10" t="s">
        <v>56</v>
      </c>
      <c r="C340" s="10" t="s">
        <v>445</v>
      </c>
      <c r="D340" s="72">
        <v>240</v>
      </c>
      <c r="E340" s="8" t="s">
        <v>191</v>
      </c>
      <c r="F340" s="20">
        <v>52500</v>
      </c>
      <c r="G340" s="97"/>
      <c r="H340" s="97"/>
      <c r="I340" s="20">
        <v>37777.77</v>
      </c>
    </row>
    <row r="341" spans="1:9" ht="44.25" customHeight="1">
      <c r="A341" s="14">
        <v>800</v>
      </c>
      <c r="B341" s="10" t="s">
        <v>58</v>
      </c>
      <c r="C341" s="10"/>
      <c r="D341" s="19"/>
      <c r="E341" s="8" t="s">
        <v>59</v>
      </c>
      <c r="F341" s="20">
        <f aca="true" t="shared" si="0" ref="F341:F346">F342</f>
        <v>1799800</v>
      </c>
      <c r="G341" s="35"/>
      <c r="I341" s="20">
        <f>I342</f>
        <v>1799800</v>
      </c>
    </row>
    <row r="342" spans="1:9" ht="14.25">
      <c r="A342" s="14">
        <v>800</v>
      </c>
      <c r="B342" s="10" t="s">
        <v>60</v>
      </c>
      <c r="C342" s="10"/>
      <c r="D342" s="19"/>
      <c r="E342" s="8" t="s">
        <v>61</v>
      </c>
      <c r="F342" s="20">
        <f t="shared" si="0"/>
        <v>1799800</v>
      </c>
      <c r="I342" s="20">
        <f>I343</f>
        <v>1799800</v>
      </c>
    </row>
    <row r="343" spans="1:9" ht="29.25" customHeight="1">
      <c r="A343" s="14">
        <v>800</v>
      </c>
      <c r="B343" s="10" t="s">
        <v>60</v>
      </c>
      <c r="C343" s="10" t="s">
        <v>152</v>
      </c>
      <c r="D343" s="19"/>
      <c r="E343" s="8" t="s">
        <v>587</v>
      </c>
      <c r="F343" s="20">
        <f>F344+F348</f>
        <v>1799800</v>
      </c>
      <c r="G343" s="20">
        <f>G344+G348</f>
        <v>0</v>
      </c>
      <c r="H343" s="20">
        <f>H344+H348</f>
        <v>0</v>
      </c>
      <c r="I343" s="20">
        <f>I344+I348</f>
        <v>1799800</v>
      </c>
    </row>
    <row r="344" spans="1:9" ht="28.5" customHeight="1">
      <c r="A344" s="14">
        <v>800</v>
      </c>
      <c r="B344" s="10" t="s">
        <v>60</v>
      </c>
      <c r="C344" s="10" t="s">
        <v>153</v>
      </c>
      <c r="D344" s="19"/>
      <c r="E344" s="8" t="s">
        <v>253</v>
      </c>
      <c r="F344" s="20">
        <f t="shared" si="0"/>
        <v>800000</v>
      </c>
      <c r="I344" s="20">
        <f>I345</f>
        <v>800000</v>
      </c>
    </row>
    <row r="345" spans="1:9" s="97" customFormat="1" ht="36.75" customHeight="1">
      <c r="A345" s="14">
        <v>800</v>
      </c>
      <c r="B345" s="10" t="s">
        <v>60</v>
      </c>
      <c r="C345" s="10" t="s">
        <v>215</v>
      </c>
      <c r="D345" s="19"/>
      <c r="E345" s="38" t="s">
        <v>254</v>
      </c>
      <c r="F345" s="20">
        <f t="shared" si="0"/>
        <v>800000</v>
      </c>
      <c r="G345" s="3"/>
      <c r="H345" s="3"/>
      <c r="I345" s="20">
        <f>I346</f>
        <v>800000</v>
      </c>
    </row>
    <row r="346" spans="1:9" s="97" customFormat="1" ht="41.25" customHeight="1">
      <c r="A346" s="14">
        <v>800</v>
      </c>
      <c r="B346" s="10" t="s">
        <v>60</v>
      </c>
      <c r="C346" s="10" t="s">
        <v>451</v>
      </c>
      <c r="D346" s="19"/>
      <c r="E346" s="8" t="s">
        <v>255</v>
      </c>
      <c r="F346" s="20">
        <f t="shared" si="0"/>
        <v>800000</v>
      </c>
      <c r="G346" s="3"/>
      <c r="H346" s="3"/>
      <c r="I346" s="20">
        <f>I347</f>
        <v>800000</v>
      </c>
    </row>
    <row r="347" spans="1:9" s="97" customFormat="1" ht="36" customHeight="1">
      <c r="A347" s="14">
        <v>800</v>
      </c>
      <c r="B347" s="10" t="s">
        <v>60</v>
      </c>
      <c r="C347" s="10" t="s">
        <v>451</v>
      </c>
      <c r="D347" s="19">
        <v>630</v>
      </c>
      <c r="E347" s="8" t="s">
        <v>121</v>
      </c>
      <c r="F347" s="20">
        <v>800000</v>
      </c>
      <c r="G347" s="3"/>
      <c r="H347" s="3"/>
      <c r="I347" s="20">
        <v>800000</v>
      </c>
    </row>
    <row r="348" spans="1:9" s="97" customFormat="1" ht="60.75" customHeight="1">
      <c r="A348" s="14">
        <v>800</v>
      </c>
      <c r="B348" s="10" t="s">
        <v>60</v>
      </c>
      <c r="C348" s="10" t="s">
        <v>449</v>
      </c>
      <c r="D348" s="19"/>
      <c r="E348" s="100" t="s">
        <v>446</v>
      </c>
      <c r="F348" s="20">
        <f>F349</f>
        <v>999800</v>
      </c>
      <c r="G348" s="98"/>
      <c r="H348" s="98"/>
      <c r="I348" s="20">
        <f>I349</f>
        <v>999800</v>
      </c>
    </row>
    <row r="349" spans="1:9" s="97" customFormat="1" ht="48" customHeight="1">
      <c r="A349" s="14">
        <v>800</v>
      </c>
      <c r="B349" s="10" t="s">
        <v>60</v>
      </c>
      <c r="C349" s="10" t="s">
        <v>450</v>
      </c>
      <c r="D349" s="19"/>
      <c r="E349" s="100" t="s">
        <v>447</v>
      </c>
      <c r="F349" s="20">
        <f>F350</f>
        <v>999800</v>
      </c>
      <c r="G349" s="98"/>
      <c r="H349" s="98"/>
      <c r="I349" s="20">
        <f>I350</f>
        <v>999800</v>
      </c>
    </row>
    <row r="350" spans="1:9" s="97" customFormat="1" ht="33" customHeight="1">
      <c r="A350" s="14">
        <v>800</v>
      </c>
      <c r="B350" s="10" t="s">
        <v>60</v>
      </c>
      <c r="C350" s="10" t="s">
        <v>450</v>
      </c>
      <c r="D350" s="19"/>
      <c r="E350" s="100" t="s">
        <v>448</v>
      </c>
      <c r="F350" s="20">
        <v>999800</v>
      </c>
      <c r="G350" s="98"/>
      <c r="H350" s="98"/>
      <c r="I350" s="20">
        <v>999800</v>
      </c>
    </row>
    <row r="351" spans="1:9" ht="27">
      <c r="A351" s="6">
        <v>801</v>
      </c>
      <c r="B351" s="21"/>
      <c r="C351" s="21"/>
      <c r="D351" s="22"/>
      <c r="E351" s="7" t="s">
        <v>653</v>
      </c>
      <c r="F351" s="31">
        <f>F352</f>
        <v>6813144.1</v>
      </c>
      <c r="G351" s="35"/>
      <c r="I351" s="31">
        <f>I352</f>
        <v>6230390.79</v>
      </c>
    </row>
    <row r="352" spans="1:9" ht="14.25">
      <c r="A352" s="4">
        <v>801</v>
      </c>
      <c r="B352" s="10" t="s">
        <v>12</v>
      </c>
      <c r="C352" s="10"/>
      <c r="D352" s="19"/>
      <c r="E352" s="8" t="s">
        <v>13</v>
      </c>
      <c r="F352" s="20">
        <f>F353</f>
        <v>6813144.1</v>
      </c>
      <c r="I352" s="20">
        <f>I353</f>
        <v>6230390.79</v>
      </c>
    </row>
    <row r="353" spans="1:9" ht="58.5" customHeight="1">
      <c r="A353" s="4">
        <v>801</v>
      </c>
      <c r="B353" s="10" t="s">
        <v>62</v>
      </c>
      <c r="C353" s="10"/>
      <c r="D353" s="19"/>
      <c r="E353" s="8" t="s">
        <v>63</v>
      </c>
      <c r="F353" s="20">
        <f>F354</f>
        <v>6813144.1</v>
      </c>
      <c r="I353" s="20">
        <f>I354</f>
        <v>6230390.79</v>
      </c>
    </row>
    <row r="354" spans="1:9" ht="69">
      <c r="A354" s="4">
        <v>801</v>
      </c>
      <c r="B354" s="10" t="s">
        <v>62</v>
      </c>
      <c r="C354" s="10" t="s">
        <v>154</v>
      </c>
      <c r="D354" s="19"/>
      <c r="E354" s="8" t="s">
        <v>452</v>
      </c>
      <c r="F354" s="20">
        <f>F355</f>
        <v>6813144.1</v>
      </c>
      <c r="I354" s="20">
        <f>I355</f>
        <v>6230390.79</v>
      </c>
    </row>
    <row r="355" spans="1:9" ht="14.25">
      <c r="A355" s="4">
        <v>801</v>
      </c>
      <c r="B355" s="10" t="s">
        <v>62</v>
      </c>
      <c r="C355" s="10" t="s">
        <v>155</v>
      </c>
      <c r="D355" s="19"/>
      <c r="E355" s="8" t="s">
        <v>19</v>
      </c>
      <c r="F355" s="20">
        <f>F356</f>
        <v>6813144.1</v>
      </c>
      <c r="I355" s="20">
        <f>I356</f>
        <v>6230390.79</v>
      </c>
    </row>
    <row r="356" spans="1:9" ht="14.25">
      <c r="A356" s="4">
        <v>801</v>
      </c>
      <c r="B356" s="10" t="s">
        <v>62</v>
      </c>
      <c r="C356" s="10" t="s">
        <v>453</v>
      </c>
      <c r="D356" s="19"/>
      <c r="E356" s="8" t="s">
        <v>109</v>
      </c>
      <c r="F356" s="20">
        <f>F357+F358+F359</f>
        <v>6813144.1</v>
      </c>
      <c r="I356" s="20">
        <f>I357+I358+I359</f>
        <v>6230390.79</v>
      </c>
    </row>
    <row r="357" spans="1:9" ht="27">
      <c r="A357" s="4">
        <v>801</v>
      </c>
      <c r="B357" s="10" t="s">
        <v>62</v>
      </c>
      <c r="C357" s="10" t="s">
        <v>453</v>
      </c>
      <c r="D357" s="19">
        <v>120</v>
      </c>
      <c r="E357" s="8" t="s">
        <v>178</v>
      </c>
      <c r="F357" s="20">
        <v>5745244.1</v>
      </c>
      <c r="I357" s="20">
        <v>5358641.03</v>
      </c>
    </row>
    <row r="358" spans="1:9" s="98" customFormat="1" ht="27">
      <c r="A358" s="4">
        <v>801</v>
      </c>
      <c r="B358" s="10" t="s">
        <v>62</v>
      </c>
      <c r="C358" s="10" t="s">
        <v>453</v>
      </c>
      <c r="D358" s="19">
        <v>240</v>
      </c>
      <c r="E358" s="8" t="s">
        <v>174</v>
      </c>
      <c r="F358" s="20">
        <v>1062900</v>
      </c>
      <c r="G358" s="3"/>
      <c r="H358" s="3"/>
      <c r="I358" s="20">
        <v>869800.56</v>
      </c>
    </row>
    <row r="359" spans="1:9" s="98" customFormat="1" ht="14.25">
      <c r="A359" s="4">
        <v>801</v>
      </c>
      <c r="B359" s="10" t="s">
        <v>62</v>
      </c>
      <c r="C359" s="10" t="s">
        <v>453</v>
      </c>
      <c r="D359" s="19">
        <v>850</v>
      </c>
      <c r="E359" s="8" t="s">
        <v>175</v>
      </c>
      <c r="F359" s="20">
        <v>5000</v>
      </c>
      <c r="G359" s="3"/>
      <c r="H359" s="3"/>
      <c r="I359" s="20">
        <v>1949.2</v>
      </c>
    </row>
    <row r="360" spans="1:9" s="98" customFormat="1" ht="27">
      <c r="A360" s="6">
        <v>802</v>
      </c>
      <c r="B360" s="21"/>
      <c r="C360" s="21"/>
      <c r="D360" s="6"/>
      <c r="E360" s="7" t="s">
        <v>674</v>
      </c>
      <c r="F360" s="31">
        <f>F361+F370</f>
        <v>2667926</v>
      </c>
      <c r="G360" s="31">
        <f>G370</f>
        <v>0</v>
      </c>
      <c r="H360" s="31">
        <f>H370</f>
        <v>0</v>
      </c>
      <c r="I360" s="31">
        <f>I361+I370</f>
        <v>1178889.85</v>
      </c>
    </row>
    <row r="361" spans="1:9" ht="14.25">
      <c r="A361" s="4">
        <v>802</v>
      </c>
      <c r="B361" s="10" t="s">
        <v>29</v>
      </c>
      <c r="C361" s="10"/>
      <c r="D361" s="4"/>
      <c r="E361" s="8" t="s">
        <v>30</v>
      </c>
      <c r="F361" s="20">
        <f aca="true" t="shared" si="1" ref="F361:F366">F362</f>
        <v>10000</v>
      </c>
      <c r="G361" s="134"/>
      <c r="H361" s="134"/>
      <c r="I361" s="20">
        <f>I362</f>
        <v>10000</v>
      </c>
    </row>
    <row r="362" spans="1:9" ht="14.25">
      <c r="A362" s="4">
        <v>802</v>
      </c>
      <c r="B362" s="10" t="s">
        <v>110</v>
      </c>
      <c r="C362" s="10"/>
      <c r="D362" s="4"/>
      <c r="E362" s="8" t="s">
        <v>111</v>
      </c>
      <c r="F362" s="20">
        <f t="shared" si="1"/>
        <v>10000</v>
      </c>
      <c r="G362" s="134"/>
      <c r="H362" s="134"/>
      <c r="I362" s="20">
        <f>I363</f>
        <v>10000</v>
      </c>
    </row>
    <row r="363" spans="1:9" ht="69">
      <c r="A363" s="4">
        <v>802</v>
      </c>
      <c r="B363" s="10" t="s">
        <v>110</v>
      </c>
      <c r="C363" s="10" t="s">
        <v>130</v>
      </c>
      <c r="D363" s="4"/>
      <c r="E363" s="8" t="s">
        <v>467</v>
      </c>
      <c r="F363" s="20">
        <f t="shared" si="1"/>
        <v>10000</v>
      </c>
      <c r="G363" s="134"/>
      <c r="H363" s="134"/>
      <c r="I363" s="20">
        <f>I364</f>
        <v>10000</v>
      </c>
    </row>
    <row r="364" spans="1:9" ht="41.25">
      <c r="A364" s="4">
        <v>802</v>
      </c>
      <c r="B364" s="10" t="s">
        <v>110</v>
      </c>
      <c r="C364" s="10" t="s">
        <v>156</v>
      </c>
      <c r="D364" s="4"/>
      <c r="E364" s="8" t="s">
        <v>588</v>
      </c>
      <c r="F364" s="20">
        <f t="shared" si="1"/>
        <v>10000</v>
      </c>
      <c r="G364" s="134"/>
      <c r="H364" s="134"/>
      <c r="I364" s="20">
        <f>I365</f>
        <v>10000</v>
      </c>
    </row>
    <row r="365" spans="1:9" ht="41.25">
      <c r="A365" s="4">
        <v>802</v>
      </c>
      <c r="B365" s="10" t="s">
        <v>110</v>
      </c>
      <c r="C365" s="10" t="s">
        <v>468</v>
      </c>
      <c r="D365" s="4"/>
      <c r="E365" s="8" t="s">
        <v>589</v>
      </c>
      <c r="F365" s="20">
        <f>F366+F368</f>
        <v>10000</v>
      </c>
      <c r="G365" s="134"/>
      <c r="H365" s="134"/>
      <c r="I365" s="20">
        <f>I366+I369</f>
        <v>10000</v>
      </c>
    </row>
    <row r="366" spans="1:9" ht="41.25">
      <c r="A366" s="4">
        <v>802</v>
      </c>
      <c r="B366" s="10" t="s">
        <v>110</v>
      </c>
      <c r="C366" s="10" t="s">
        <v>470</v>
      </c>
      <c r="D366" s="4"/>
      <c r="E366" s="8" t="s">
        <v>590</v>
      </c>
      <c r="F366" s="20">
        <f t="shared" si="1"/>
        <v>5000</v>
      </c>
      <c r="G366" s="134"/>
      <c r="H366" s="134"/>
      <c r="I366" s="20">
        <f>I367</f>
        <v>5000</v>
      </c>
    </row>
    <row r="367" spans="1:9" ht="30.75">
      <c r="A367" s="4">
        <v>802</v>
      </c>
      <c r="B367" s="10" t="s">
        <v>110</v>
      </c>
      <c r="C367" s="10" t="s">
        <v>470</v>
      </c>
      <c r="D367" s="4">
        <v>110</v>
      </c>
      <c r="E367" s="24" t="s">
        <v>180</v>
      </c>
      <c r="F367" s="20">
        <v>5000</v>
      </c>
      <c r="G367" s="134"/>
      <c r="H367" s="134"/>
      <c r="I367" s="20">
        <v>5000</v>
      </c>
    </row>
    <row r="368" spans="1:9" ht="72" customHeight="1">
      <c r="A368" s="4">
        <v>802</v>
      </c>
      <c r="B368" s="10" t="s">
        <v>110</v>
      </c>
      <c r="C368" s="10" t="s">
        <v>748</v>
      </c>
      <c r="D368" s="4"/>
      <c r="E368" s="8" t="s">
        <v>749</v>
      </c>
      <c r="F368" s="20">
        <f>F369</f>
        <v>5000</v>
      </c>
      <c r="G368" s="137"/>
      <c r="H368" s="137"/>
      <c r="I368" s="20">
        <f>I369</f>
        <v>5000</v>
      </c>
    </row>
    <row r="369" spans="1:9" ht="58.5" customHeight="1">
      <c r="A369" s="4">
        <v>802</v>
      </c>
      <c r="B369" s="10" t="s">
        <v>110</v>
      </c>
      <c r="C369" s="10" t="s">
        <v>748</v>
      </c>
      <c r="D369" s="4">
        <v>110</v>
      </c>
      <c r="E369" s="24" t="s">
        <v>180</v>
      </c>
      <c r="F369" s="20">
        <v>5000</v>
      </c>
      <c r="G369" s="137"/>
      <c r="H369" s="137"/>
      <c r="I369" s="20">
        <v>5000</v>
      </c>
    </row>
    <row r="370" spans="1:9" s="101" customFormat="1" ht="47.25" customHeight="1">
      <c r="A370" s="4">
        <v>802</v>
      </c>
      <c r="B370" s="10" t="s">
        <v>39</v>
      </c>
      <c r="C370" s="10"/>
      <c r="D370" s="4"/>
      <c r="E370" s="8" t="s">
        <v>40</v>
      </c>
      <c r="F370" s="20">
        <f aca="true" t="shared" si="2" ref="F370:H372">F371</f>
        <v>2657926</v>
      </c>
      <c r="G370" s="20">
        <f t="shared" si="2"/>
        <v>0</v>
      </c>
      <c r="H370" s="20">
        <f t="shared" si="2"/>
        <v>0</v>
      </c>
      <c r="I370" s="20">
        <f>I371</f>
        <v>1168889.85</v>
      </c>
    </row>
    <row r="371" spans="1:9" s="117" customFormat="1" ht="60.75" customHeight="1">
      <c r="A371" s="4">
        <v>802</v>
      </c>
      <c r="B371" s="10" t="s">
        <v>41</v>
      </c>
      <c r="C371" s="10"/>
      <c r="D371" s="4"/>
      <c r="E371" s="8" t="s">
        <v>256</v>
      </c>
      <c r="F371" s="20">
        <f t="shared" si="2"/>
        <v>2657926</v>
      </c>
      <c r="G371" s="20">
        <f t="shared" si="2"/>
        <v>0</v>
      </c>
      <c r="H371" s="20">
        <f t="shared" si="2"/>
        <v>0</v>
      </c>
      <c r="I371" s="20">
        <f>I372</f>
        <v>1168889.85</v>
      </c>
    </row>
    <row r="372" spans="1:9" s="117" customFormat="1" ht="30.75" customHeight="1">
      <c r="A372" s="4">
        <v>802</v>
      </c>
      <c r="B372" s="10" t="s">
        <v>41</v>
      </c>
      <c r="C372" s="10" t="s">
        <v>161</v>
      </c>
      <c r="D372" s="6"/>
      <c r="E372" s="8" t="s">
        <v>638</v>
      </c>
      <c r="F372" s="20">
        <f t="shared" si="2"/>
        <v>2657926</v>
      </c>
      <c r="G372" s="20">
        <f t="shared" si="2"/>
        <v>0</v>
      </c>
      <c r="H372" s="20">
        <f t="shared" si="2"/>
        <v>0</v>
      </c>
      <c r="I372" s="20">
        <f>I373</f>
        <v>1168889.85</v>
      </c>
    </row>
    <row r="373" spans="1:9" s="117" customFormat="1" ht="70.5" customHeight="1">
      <c r="A373" s="4">
        <v>802</v>
      </c>
      <c r="B373" s="10" t="s">
        <v>41</v>
      </c>
      <c r="C373" s="10" t="s">
        <v>162</v>
      </c>
      <c r="D373" s="4"/>
      <c r="E373" s="8" t="s">
        <v>68</v>
      </c>
      <c r="F373" s="20">
        <f>F374+F379</f>
        <v>2657926</v>
      </c>
      <c r="G373" s="20">
        <f>G374+G379</f>
        <v>0</v>
      </c>
      <c r="H373" s="20">
        <f>H374+H379</f>
        <v>0</v>
      </c>
      <c r="I373" s="20">
        <f>I374</f>
        <v>1168889.85</v>
      </c>
    </row>
    <row r="374" spans="1:9" s="117" customFormat="1" ht="30.75" customHeight="1">
      <c r="A374" s="4">
        <v>802</v>
      </c>
      <c r="B374" s="10" t="s">
        <v>41</v>
      </c>
      <c r="C374" s="10" t="s">
        <v>456</v>
      </c>
      <c r="D374" s="4"/>
      <c r="E374" s="135" t="s">
        <v>591</v>
      </c>
      <c r="F374" s="20">
        <f>F375</f>
        <v>1657926</v>
      </c>
      <c r="G374" s="20">
        <f>G375</f>
        <v>0</v>
      </c>
      <c r="H374" s="20">
        <f>H375</f>
        <v>0</v>
      </c>
      <c r="I374" s="20">
        <f>I375</f>
        <v>1168889.85</v>
      </c>
    </row>
    <row r="375" spans="1:9" s="117" customFormat="1" ht="64.5" customHeight="1">
      <c r="A375" s="4">
        <v>802</v>
      </c>
      <c r="B375" s="10" t="s">
        <v>41</v>
      </c>
      <c r="C375" s="10" t="s">
        <v>457</v>
      </c>
      <c r="D375" s="4"/>
      <c r="E375" s="8" t="s">
        <v>69</v>
      </c>
      <c r="F375" s="20">
        <f>F376+F377+F378</f>
        <v>1657926</v>
      </c>
      <c r="G375" s="20">
        <f>G376+G377+G378</f>
        <v>0</v>
      </c>
      <c r="H375" s="20">
        <f>H376+H377+H378</f>
        <v>0</v>
      </c>
      <c r="I375" s="20">
        <f>I376+I377+I378</f>
        <v>1168889.85</v>
      </c>
    </row>
    <row r="376" spans="1:9" s="117" customFormat="1" ht="47.25" customHeight="1">
      <c r="A376" s="4">
        <v>802</v>
      </c>
      <c r="B376" s="10" t="s">
        <v>41</v>
      </c>
      <c r="C376" s="10" t="s">
        <v>457</v>
      </c>
      <c r="D376" s="4">
        <v>110</v>
      </c>
      <c r="E376" s="8" t="s">
        <v>180</v>
      </c>
      <c r="F376" s="20">
        <v>1132146</v>
      </c>
      <c r="G376" s="102"/>
      <c r="H376" s="102"/>
      <c r="I376" s="20">
        <v>1120925.63</v>
      </c>
    </row>
    <row r="377" spans="1:9" s="117" customFormat="1" ht="47.25" customHeight="1">
      <c r="A377" s="4">
        <v>802</v>
      </c>
      <c r="B377" s="10" t="s">
        <v>41</v>
      </c>
      <c r="C377" s="10" t="s">
        <v>457</v>
      </c>
      <c r="D377" s="4">
        <v>240</v>
      </c>
      <c r="E377" s="8" t="s">
        <v>191</v>
      </c>
      <c r="F377" s="20">
        <v>519871</v>
      </c>
      <c r="G377" s="102"/>
      <c r="H377" s="102"/>
      <c r="I377" s="20">
        <v>47964.11</v>
      </c>
    </row>
    <row r="378" spans="1:9" s="117" customFormat="1" ht="47.25" customHeight="1">
      <c r="A378" s="4">
        <v>802</v>
      </c>
      <c r="B378" s="10" t="s">
        <v>41</v>
      </c>
      <c r="C378" s="10" t="s">
        <v>457</v>
      </c>
      <c r="D378" s="4">
        <v>850</v>
      </c>
      <c r="E378" s="8" t="s">
        <v>264</v>
      </c>
      <c r="F378" s="20">
        <v>5909</v>
      </c>
      <c r="G378" s="102"/>
      <c r="H378" s="102"/>
      <c r="I378" s="20">
        <v>0.11</v>
      </c>
    </row>
    <row r="379" spans="1:9" s="117" customFormat="1" ht="47.25" customHeight="1">
      <c r="A379" s="4">
        <v>802</v>
      </c>
      <c r="B379" s="10" t="s">
        <v>41</v>
      </c>
      <c r="C379" s="10" t="s">
        <v>458</v>
      </c>
      <c r="D379" s="4"/>
      <c r="E379" s="90" t="s">
        <v>454</v>
      </c>
      <c r="F379" s="20">
        <f>F380</f>
        <v>1000000</v>
      </c>
      <c r="G379" s="102"/>
      <c r="H379" s="102"/>
      <c r="I379" s="20">
        <v>0</v>
      </c>
    </row>
    <row r="380" spans="1:9" s="102" customFormat="1" ht="37.5" customHeight="1">
      <c r="A380" s="4">
        <v>802</v>
      </c>
      <c r="B380" s="10" t="s">
        <v>41</v>
      </c>
      <c r="C380" s="10" t="s">
        <v>459</v>
      </c>
      <c r="D380" s="4"/>
      <c r="E380" s="8" t="s">
        <v>455</v>
      </c>
      <c r="F380" s="20">
        <f>F381</f>
        <v>1000000</v>
      </c>
      <c r="I380" s="20">
        <v>0</v>
      </c>
    </row>
    <row r="381" spans="1:9" s="102" customFormat="1" ht="47.25" customHeight="1">
      <c r="A381" s="4">
        <v>802</v>
      </c>
      <c r="B381" s="10" t="s">
        <v>41</v>
      </c>
      <c r="C381" s="10" t="s">
        <v>459</v>
      </c>
      <c r="D381" s="4">
        <v>240</v>
      </c>
      <c r="E381" s="8" t="s">
        <v>191</v>
      </c>
      <c r="F381" s="20">
        <v>1000000</v>
      </c>
      <c r="I381" s="20">
        <v>0</v>
      </c>
    </row>
    <row r="382" spans="1:9" s="101" customFormat="1" ht="72.75" customHeight="1">
      <c r="A382" s="6">
        <v>803</v>
      </c>
      <c r="B382" s="21"/>
      <c r="C382" s="21"/>
      <c r="D382" s="6"/>
      <c r="E382" s="7" t="s">
        <v>462</v>
      </c>
      <c r="F382" s="31">
        <f aca="true" t="shared" si="3" ref="F382:F387">F383</f>
        <v>1512739</v>
      </c>
      <c r="G382" s="31" t="e">
        <f>G383+#REF!</f>
        <v>#REF!</v>
      </c>
      <c r="H382" s="31" t="e">
        <f>H383+#REF!</f>
        <v>#REF!</v>
      </c>
      <c r="I382" s="31">
        <f aca="true" t="shared" si="4" ref="I382:I387">I383</f>
        <v>1428547.58</v>
      </c>
    </row>
    <row r="383" spans="1:9" s="101" customFormat="1" ht="30.75" customHeight="1">
      <c r="A383" s="4">
        <v>803</v>
      </c>
      <c r="B383" s="10" t="s">
        <v>23</v>
      </c>
      <c r="C383" s="10"/>
      <c r="D383" s="4"/>
      <c r="E383" s="8" t="s">
        <v>24</v>
      </c>
      <c r="F383" s="20">
        <f t="shared" si="3"/>
        <v>1512739</v>
      </c>
      <c r="G383" s="104"/>
      <c r="H383" s="104"/>
      <c r="I383" s="20">
        <f t="shared" si="4"/>
        <v>1428547.58</v>
      </c>
    </row>
    <row r="384" spans="1:9" s="101" customFormat="1" ht="47.25" customHeight="1">
      <c r="A384" s="4">
        <v>803</v>
      </c>
      <c r="B384" s="10" t="s">
        <v>27</v>
      </c>
      <c r="C384" s="10"/>
      <c r="D384" s="4"/>
      <c r="E384" s="8" t="s">
        <v>28</v>
      </c>
      <c r="F384" s="20">
        <f t="shared" si="3"/>
        <v>1512739</v>
      </c>
      <c r="G384" s="102"/>
      <c r="H384" s="102"/>
      <c r="I384" s="20">
        <f t="shared" si="4"/>
        <v>1428547.58</v>
      </c>
    </row>
    <row r="385" spans="1:9" s="101" customFormat="1" ht="33.75" customHeight="1">
      <c r="A385" s="4">
        <v>803</v>
      </c>
      <c r="B385" s="10" t="s">
        <v>27</v>
      </c>
      <c r="C385" s="10" t="s">
        <v>463</v>
      </c>
      <c r="D385" s="4"/>
      <c r="E385" s="8" t="s">
        <v>639</v>
      </c>
      <c r="F385" s="20">
        <f t="shared" si="3"/>
        <v>1512739</v>
      </c>
      <c r="G385" s="102"/>
      <c r="H385" s="102"/>
      <c r="I385" s="20">
        <f t="shared" si="4"/>
        <v>1428547.58</v>
      </c>
    </row>
    <row r="386" spans="1:9" s="101" customFormat="1" ht="33.75" customHeight="1">
      <c r="A386" s="4">
        <v>803</v>
      </c>
      <c r="B386" s="10" t="s">
        <v>27</v>
      </c>
      <c r="C386" s="10" t="s">
        <v>464</v>
      </c>
      <c r="D386" s="4"/>
      <c r="E386" s="8" t="s">
        <v>592</v>
      </c>
      <c r="F386" s="20">
        <f t="shared" si="3"/>
        <v>1512739</v>
      </c>
      <c r="G386" s="102"/>
      <c r="H386" s="102"/>
      <c r="I386" s="20">
        <f t="shared" si="4"/>
        <v>1428547.58</v>
      </c>
    </row>
    <row r="387" spans="1:9" s="101" customFormat="1" ht="50.25" customHeight="1">
      <c r="A387" s="4">
        <v>803</v>
      </c>
      <c r="B387" s="10" t="s">
        <v>27</v>
      </c>
      <c r="C387" s="10" t="s">
        <v>465</v>
      </c>
      <c r="D387" s="4"/>
      <c r="E387" s="39" t="s">
        <v>460</v>
      </c>
      <c r="F387" s="20">
        <f t="shared" si="3"/>
        <v>1512739</v>
      </c>
      <c r="G387" s="102"/>
      <c r="H387" s="102"/>
      <c r="I387" s="20">
        <f t="shared" si="4"/>
        <v>1428547.58</v>
      </c>
    </row>
    <row r="388" spans="1:9" s="101" customFormat="1" ht="31.5" customHeight="1">
      <c r="A388" s="4">
        <v>803</v>
      </c>
      <c r="B388" s="10" t="s">
        <v>27</v>
      </c>
      <c r="C388" s="10" t="s">
        <v>466</v>
      </c>
      <c r="D388" s="4"/>
      <c r="E388" s="8" t="s">
        <v>461</v>
      </c>
      <c r="F388" s="20">
        <f>F389+F390+F391</f>
        <v>1512739</v>
      </c>
      <c r="G388" s="20">
        <f>G389+G390</f>
        <v>0</v>
      </c>
      <c r="H388" s="20">
        <f>H389+H390</f>
        <v>0</v>
      </c>
      <c r="I388" s="20">
        <f>I389+I390</f>
        <v>1428547.58</v>
      </c>
    </row>
    <row r="389" spans="1:9" s="101" customFormat="1" ht="28.5" customHeight="1">
      <c r="A389" s="4">
        <v>803</v>
      </c>
      <c r="B389" s="10" t="s">
        <v>27</v>
      </c>
      <c r="C389" s="10" t="s">
        <v>466</v>
      </c>
      <c r="D389" s="4">
        <v>110</v>
      </c>
      <c r="E389" s="8" t="s">
        <v>180</v>
      </c>
      <c r="F389" s="20">
        <v>1407739</v>
      </c>
      <c r="G389" s="102"/>
      <c r="H389" s="102"/>
      <c r="I389" s="20">
        <v>1364467.58</v>
      </c>
    </row>
    <row r="390" spans="1:9" s="101" customFormat="1" ht="108" customHeight="1">
      <c r="A390" s="4">
        <v>803</v>
      </c>
      <c r="B390" s="10" t="s">
        <v>27</v>
      </c>
      <c r="C390" s="10" t="s">
        <v>466</v>
      </c>
      <c r="D390" s="4">
        <v>240</v>
      </c>
      <c r="E390" s="8" t="s">
        <v>191</v>
      </c>
      <c r="F390" s="20">
        <v>102000</v>
      </c>
      <c r="G390" s="102"/>
      <c r="H390" s="102"/>
      <c r="I390" s="20">
        <v>64080</v>
      </c>
    </row>
    <row r="391" spans="1:9" s="101" customFormat="1" ht="58.5" customHeight="1">
      <c r="A391" s="4">
        <v>803</v>
      </c>
      <c r="B391" s="10" t="s">
        <v>27</v>
      </c>
      <c r="C391" s="10" t="s">
        <v>466</v>
      </c>
      <c r="D391" s="4">
        <v>850</v>
      </c>
      <c r="E391" s="8" t="s">
        <v>264</v>
      </c>
      <c r="F391" s="20">
        <v>3000</v>
      </c>
      <c r="G391" s="137"/>
      <c r="H391" s="137"/>
      <c r="I391" s="20">
        <v>0</v>
      </c>
    </row>
    <row r="392" spans="1:9" s="105" customFormat="1" ht="47.25" customHeight="1">
      <c r="A392" s="6">
        <v>804</v>
      </c>
      <c r="B392" s="21"/>
      <c r="C392" s="21"/>
      <c r="D392" s="22"/>
      <c r="E392" s="7" t="s">
        <v>654</v>
      </c>
      <c r="F392" s="31">
        <f>F393+F400+F418</f>
        <v>37360120</v>
      </c>
      <c r="G392" s="31">
        <f>G393+G400+G418</f>
        <v>0</v>
      </c>
      <c r="H392" s="31">
        <f>H393+H400+H418</f>
        <v>0</v>
      </c>
      <c r="I392" s="31">
        <f>I393+I400+I418</f>
        <v>37015123.21</v>
      </c>
    </row>
    <row r="393" spans="1:9" s="105" customFormat="1" ht="55.5" customHeight="1">
      <c r="A393" s="4">
        <v>804</v>
      </c>
      <c r="B393" s="10" t="s">
        <v>29</v>
      </c>
      <c r="C393" s="10"/>
      <c r="D393" s="19"/>
      <c r="E393" s="8" t="s">
        <v>30</v>
      </c>
      <c r="F393" s="20">
        <f aca="true" t="shared" si="5" ref="F393:F398">F394</f>
        <v>15000</v>
      </c>
      <c r="G393" s="35"/>
      <c r="H393" s="3"/>
      <c r="I393" s="20">
        <f aca="true" t="shared" si="6" ref="I393:I398">I394</f>
        <v>15000</v>
      </c>
    </row>
    <row r="394" spans="1:9" s="103" customFormat="1" ht="47.25" customHeight="1">
      <c r="A394" s="4">
        <v>804</v>
      </c>
      <c r="B394" s="10" t="s">
        <v>35</v>
      </c>
      <c r="C394" s="10"/>
      <c r="D394" s="19"/>
      <c r="E394" s="8" t="s">
        <v>36</v>
      </c>
      <c r="F394" s="20">
        <f t="shared" si="5"/>
        <v>15000</v>
      </c>
      <c r="G394" s="3"/>
      <c r="H394" s="3"/>
      <c r="I394" s="20">
        <f t="shared" si="6"/>
        <v>15000</v>
      </c>
    </row>
    <row r="395" spans="1:9" s="103" customFormat="1" ht="103.5" customHeight="1">
      <c r="A395" s="4">
        <v>804</v>
      </c>
      <c r="B395" s="10" t="s">
        <v>35</v>
      </c>
      <c r="C395" s="10" t="s">
        <v>157</v>
      </c>
      <c r="D395" s="19"/>
      <c r="E395" s="8" t="s">
        <v>640</v>
      </c>
      <c r="F395" s="20">
        <f t="shared" si="5"/>
        <v>15000</v>
      </c>
      <c r="G395" s="3"/>
      <c r="H395" s="3"/>
      <c r="I395" s="20">
        <f t="shared" si="6"/>
        <v>15000</v>
      </c>
    </row>
    <row r="396" spans="1:9" s="117" customFormat="1" ht="35.25" customHeight="1">
      <c r="A396" s="4">
        <v>804</v>
      </c>
      <c r="B396" s="10" t="s">
        <v>35</v>
      </c>
      <c r="C396" s="10" t="s">
        <v>158</v>
      </c>
      <c r="D396" s="19"/>
      <c r="E396" s="8" t="s">
        <v>593</v>
      </c>
      <c r="F396" s="20">
        <f t="shared" si="5"/>
        <v>15000</v>
      </c>
      <c r="G396" s="3"/>
      <c r="H396" s="3"/>
      <c r="I396" s="20">
        <f t="shared" si="6"/>
        <v>15000</v>
      </c>
    </row>
    <row r="397" spans="1:9" s="103" customFormat="1" ht="47.25" customHeight="1">
      <c r="A397" s="4">
        <v>804</v>
      </c>
      <c r="B397" s="10" t="s">
        <v>35</v>
      </c>
      <c r="C397" s="10" t="s">
        <v>259</v>
      </c>
      <c r="D397" s="19"/>
      <c r="E397" s="8" t="s">
        <v>260</v>
      </c>
      <c r="F397" s="20">
        <f t="shared" si="5"/>
        <v>15000</v>
      </c>
      <c r="G397" s="3"/>
      <c r="H397" s="3"/>
      <c r="I397" s="20">
        <f t="shared" si="6"/>
        <v>15000</v>
      </c>
    </row>
    <row r="398" spans="1:9" s="103" customFormat="1" ht="47.25" customHeight="1">
      <c r="A398" s="4">
        <v>804</v>
      </c>
      <c r="B398" s="10" t="s">
        <v>35</v>
      </c>
      <c r="C398" s="10" t="s">
        <v>471</v>
      </c>
      <c r="D398" s="19"/>
      <c r="E398" s="63" t="s">
        <v>275</v>
      </c>
      <c r="F398" s="20">
        <f t="shared" si="5"/>
        <v>15000</v>
      </c>
      <c r="G398" s="3"/>
      <c r="H398" s="3"/>
      <c r="I398" s="20">
        <f t="shared" si="6"/>
        <v>15000</v>
      </c>
    </row>
    <row r="399" spans="1:9" s="103" customFormat="1" ht="47.25" customHeight="1">
      <c r="A399" s="4">
        <v>804</v>
      </c>
      <c r="B399" s="10" t="s">
        <v>35</v>
      </c>
      <c r="C399" s="10" t="s">
        <v>471</v>
      </c>
      <c r="D399" s="19">
        <v>610</v>
      </c>
      <c r="E399" s="8" t="s">
        <v>179</v>
      </c>
      <c r="F399" s="20">
        <v>15000</v>
      </c>
      <c r="G399" s="3"/>
      <c r="H399" s="3"/>
      <c r="I399" s="20">
        <v>15000</v>
      </c>
    </row>
    <row r="400" spans="1:9" s="103" customFormat="1" ht="31.5" customHeight="1">
      <c r="A400" s="4">
        <v>804</v>
      </c>
      <c r="B400" s="10" t="s">
        <v>39</v>
      </c>
      <c r="C400" s="10"/>
      <c r="D400" s="19"/>
      <c r="E400" s="8" t="s">
        <v>40</v>
      </c>
      <c r="F400" s="20">
        <f>F401</f>
        <v>6364186</v>
      </c>
      <c r="G400" s="35"/>
      <c r="H400" s="3"/>
      <c r="I400" s="20">
        <f>I401</f>
        <v>6364186</v>
      </c>
    </row>
    <row r="401" spans="1:9" s="103" customFormat="1" ht="47.25" customHeight="1">
      <c r="A401" s="4">
        <v>804</v>
      </c>
      <c r="B401" s="10" t="s">
        <v>238</v>
      </c>
      <c r="C401" s="10"/>
      <c r="D401" s="19"/>
      <c r="E401" s="8" t="s">
        <v>239</v>
      </c>
      <c r="F401" s="20">
        <f>F402+F415</f>
        <v>6364186</v>
      </c>
      <c r="G401" s="35"/>
      <c r="H401" s="3"/>
      <c r="I401" s="20">
        <f>I402+I415</f>
        <v>6364186</v>
      </c>
    </row>
    <row r="402" spans="1:9" s="105" customFormat="1" ht="31.5" customHeight="1">
      <c r="A402" s="4">
        <v>804</v>
      </c>
      <c r="B402" s="10" t="s">
        <v>238</v>
      </c>
      <c r="C402" s="10" t="s">
        <v>159</v>
      </c>
      <c r="D402" s="19"/>
      <c r="E402" s="8" t="s">
        <v>641</v>
      </c>
      <c r="F402" s="20">
        <f>F403</f>
        <v>6324186</v>
      </c>
      <c r="G402" s="3"/>
      <c r="H402" s="3"/>
      <c r="I402" s="20">
        <f>I403</f>
        <v>6324186</v>
      </c>
    </row>
    <row r="403" spans="1:9" s="105" customFormat="1" ht="25.5" customHeight="1">
      <c r="A403" s="4">
        <v>804</v>
      </c>
      <c r="B403" s="10" t="s">
        <v>238</v>
      </c>
      <c r="C403" s="10" t="s">
        <v>160</v>
      </c>
      <c r="D403" s="19"/>
      <c r="E403" s="8" t="s">
        <v>66</v>
      </c>
      <c r="F403" s="20">
        <f>F404+F409+F412</f>
        <v>6324186</v>
      </c>
      <c r="G403" s="20">
        <f>G404+G409+G412</f>
        <v>0</v>
      </c>
      <c r="H403" s="20">
        <f>H404+H409+H412</f>
        <v>0</v>
      </c>
      <c r="I403" s="20">
        <f>I404+I412</f>
        <v>6324186</v>
      </c>
    </row>
    <row r="404" spans="1:9" s="105" customFormat="1" ht="28.5" customHeight="1">
      <c r="A404" s="4">
        <v>804</v>
      </c>
      <c r="B404" s="10" t="s">
        <v>238</v>
      </c>
      <c r="C404" s="10" t="s">
        <v>283</v>
      </c>
      <c r="D404" s="19"/>
      <c r="E404" s="8" t="s">
        <v>284</v>
      </c>
      <c r="F404" s="20">
        <f>F405+F407</f>
        <v>5066186</v>
      </c>
      <c r="G404" s="20">
        <f>G405+G407</f>
        <v>0</v>
      </c>
      <c r="H404" s="20">
        <f>H405+H407</f>
        <v>0</v>
      </c>
      <c r="I404" s="20">
        <f>I405+I407</f>
        <v>5066186</v>
      </c>
    </row>
    <row r="405" spans="1:9" s="105" customFormat="1" ht="77.25" customHeight="1">
      <c r="A405" s="4">
        <v>804</v>
      </c>
      <c r="B405" s="10" t="s">
        <v>238</v>
      </c>
      <c r="C405" s="10" t="s">
        <v>472</v>
      </c>
      <c r="D405" s="19"/>
      <c r="E405" s="8" t="s">
        <v>67</v>
      </c>
      <c r="F405" s="20">
        <f>F406</f>
        <v>5053366</v>
      </c>
      <c r="G405" s="3"/>
      <c r="H405" s="3"/>
      <c r="I405" s="20">
        <f>I406</f>
        <v>5053366</v>
      </c>
    </row>
    <row r="406" spans="1:9" s="105" customFormat="1" ht="58.5" customHeight="1">
      <c r="A406" s="4">
        <v>804</v>
      </c>
      <c r="B406" s="10" t="s">
        <v>238</v>
      </c>
      <c r="C406" s="10" t="s">
        <v>473</v>
      </c>
      <c r="D406" s="19">
        <v>610</v>
      </c>
      <c r="E406" s="11" t="s">
        <v>179</v>
      </c>
      <c r="F406" s="20">
        <v>5053366</v>
      </c>
      <c r="G406" s="3"/>
      <c r="H406" s="3"/>
      <c r="I406" s="20">
        <v>5053366</v>
      </c>
    </row>
    <row r="407" spans="1:9" s="105" customFormat="1" ht="47.25" customHeight="1">
      <c r="A407" s="4">
        <v>804</v>
      </c>
      <c r="B407" s="10" t="s">
        <v>238</v>
      </c>
      <c r="C407" s="10" t="s">
        <v>475</v>
      </c>
      <c r="D407" s="64"/>
      <c r="E407" s="75" t="s">
        <v>474</v>
      </c>
      <c r="F407" s="65">
        <f>F408</f>
        <v>12820</v>
      </c>
      <c r="G407" s="104"/>
      <c r="H407" s="104"/>
      <c r="I407" s="65">
        <f>I408</f>
        <v>12820</v>
      </c>
    </row>
    <row r="408" spans="1:9" s="105" customFormat="1" ht="53.25" customHeight="1">
      <c r="A408" s="4">
        <v>804</v>
      </c>
      <c r="B408" s="10" t="s">
        <v>238</v>
      </c>
      <c r="C408" s="10" t="s">
        <v>475</v>
      </c>
      <c r="D408" s="64">
        <v>610</v>
      </c>
      <c r="E408" s="107" t="s">
        <v>179</v>
      </c>
      <c r="F408" s="65">
        <v>12820</v>
      </c>
      <c r="G408" s="104"/>
      <c r="H408" s="104"/>
      <c r="I408" s="65">
        <v>12820</v>
      </c>
    </row>
    <row r="409" spans="1:9" ht="47.25" customHeight="1">
      <c r="A409" s="4">
        <v>804</v>
      </c>
      <c r="B409" s="10" t="s">
        <v>238</v>
      </c>
      <c r="C409" s="10" t="s">
        <v>285</v>
      </c>
      <c r="D409" s="64"/>
      <c r="E409" s="41" t="s">
        <v>286</v>
      </c>
      <c r="F409" s="65">
        <f>F410</f>
        <v>0</v>
      </c>
      <c r="G409" s="57"/>
      <c r="H409" s="57"/>
      <c r="I409" s="65">
        <v>0</v>
      </c>
    </row>
    <row r="410" spans="1:9" ht="39" customHeight="1">
      <c r="A410" s="4">
        <v>804</v>
      </c>
      <c r="B410" s="10" t="s">
        <v>238</v>
      </c>
      <c r="C410" s="10" t="s">
        <v>476</v>
      </c>
      <c r="D410" s="64"/>
      <c r="E410" s="29" t="s">
        <v>304</v>
      </c>
      <c r="F410" s="65">
        <f>F411</f>
        <v>0</v>
      </c>
      <c r="G410" s="57"/>
      <c r="H410" s="57"/>
      <c r="I410" s="65">
        <v>0</v>
      </c>
    </row>
    <row r="411" spans="1:9" ht="14.25">
      <c r="A411" s="4">
        <v>804</v>
      </c>
      <c r="B411" s="10" t="s">
        <v>238</v>
      </c>
      <c r="C411" s="10" t="s">
        <v>476</v>
      </c>
      <c r="D411" s="64">
        <v>610</v>
      </c>
      <c r="E411" s="29" t="s">
        <v>179</v>
      </c>
      <c r="F411" s="65">
        <v>0</v>
      </c>
      <c r="G411" s="57"/>
      <c r="H411" s="57"/>
      <c r="I411" s="65">
        <v>0</v>
      </c>
    </row>
    <row r="412" spans="1:9" ht="27">
      <c r="A412" s="4">
        <v>804</v>
      </c>
      <c r="B412" s="10" t="s">
        <v>238</v>
      </c>
      <c r="C412" s="10" t="s">
        <v>479</v>
      </c>
      <c r="D412" s="64"/>
      <c r="E412" s="29" t="s">
        <v>477</v>
      </c>
      <c r="F412" s="65">
        <f>F413</f>
        <v>1258000</v>
      </c>
      <c r="G412" s="106"/>
      <c r="H412" s="106"/>
      <c r="I412" s="65">
        <f>I413</f>
        <v>1258000</v>
      </c>
    </row>
    <row r="413" spans="1:9" ht="41.25">
      <c r="A413" s="4">
        <v>804</v>
      </c>
      <c r="B413" s="10" t="s">
        <v>238</v>
      </c>
      <c r="C413" s="10" t="s">
        <v>480</v>
      </c>
      <c r="D413" s="64"/>
      <c r="E413" s="75" t="s">
        <v>478</v>
      </c>
      <c r="F413" s="65">
        <f>F414</f>
        <v>1258000</v>
      </c>
      <c r="G413" s="106"/>
      <c r="H413" s="106"/>
      <c r="I413" s="65">
        <f>I414</f>
        <v>1258000</v>
      </c>
    </row>
    <row r="414" spans="1:9" ht="14.25">
      <c r="A414" s="4">
        <v>804</v>
      </c>
      <c r="B414" s="10" t="s">
        <v>238</v>
      </c>
      <c r="C414" s="10" t="s">
        <v>480</v>
      </c>
      <c r="D414" s="64">
        <v>610</v>
      </c>
      <c r="E414" s="29" t="s">
        <v>179</v>
      </c>
      <c r="F414" s="65">
        <v>1258000</v>
      </c>
      <c r="G414" s="106"/>
      <c r="H414" s="106"/>
      <c r="I414" s="65">
        <v>1258000</v>
      </c>
    </row>
    <row r="415" spans="1:9" ht="27.75">
      <c r="A415" s="4">
        <v>804</v>
      </c>
      <c r="B415" s="10" t="s">
        <v>238</v>
      </c>
      <c r="C415" s="4">
        <v>9900000000</v>
      </c>
      <c r="D415" s="4"/>
      <c r="E415" s="80" t="s">
        <v>320</v>
      </c>
      <c r="F415" s="65">
        <f>F416</f>
        <v>40000</v>
      </c>
      <c r="G415" s="137"/>
      <c r="H415" s="137"/>
      <c r="I415" s="65">
        <f>I416</f>
        <v>40000</v>
      </c>
    </row>
    <row r="416" spans="1:9" ht="41.25">
      <c r="A416" s="4">
        <v>804</v>
      </c>
      <c r="B416" s="10" t="s">
        <v>238</v>
      </c>
      <c r="C416" s="10" t="s">
        <v>721</v>
      </c>
      <c r="D416" s="64"/>
      <c r="E416" s="29" t="s">
        <v>722</v>
      </c>
      <c r="F416" s="65">
        <f>F417</f>
        <v>40000</v>
      </c>
      <c r="G416" s="137"/>
      <c r="H416" s="137"/>
      <c r="I416" s="65">
        <f>I417</f>
        <v>40000</v>
      </c>
    </row>
    <row r="417" spans="1:9" ht="14.25">
      <c r="A417" s="4">
        <v>804</v>
      </c>
      <c r="B417" s="10" t="s">
        <v>238</v>
      </c>
      <c r="C417" s="10" t="s">
        <v>721</v>
      </c>
      <c r="D417" s="64">
        <v>610</v>
      </c>
      <c r="E417" s="29" t="s">
        <v>179</v>
      </c>
      <c r="F417" s="65">
        <v>40000</v>
      </c>
      <c r="G417" s="137"/>
      <c r="H417" s="137"/>
      <c r="I417" s="65">
        <v>40000</v>
      </c>
    </row>
    <row r="418" spans="1:9" ht="14.25">
      <c r="A418" s="4">
        <v>804</v>
      </c>
      <c r="B418" s="10" t="s">
        <v>70</v>
      </c>
      <c r="C418" s="10"/>
      <c r="D418" s="19"/>
      <c r="E418" s="17" t="s">
        <v>122</v>
      </c>
      <c r="F418" s="20">
        <f>F419+F464</f>
        <v>30980934</v>
      </c>
      <c r="G418" s="20">
        <f>G419+G464</f>
        <v>0</v>
      </c>
      <c r="H418" s="20">
        <f>H419+H464</f>
        <v>0</v>
      </c>
      <c r="I418" s="20">
        <f>I419+I464</f>
        <v>30635937.21</v>
      </c>
    </row>
    <row r="419" spans="1:9" ht="16.5" customHeight="1">
      <c r="A419" s="4">
        <v>804</v>
      </c>
      <c r="B419" s="10" t="s">
        <v>71</v>
      </c>
      <c r="C419" s="10"/>
      <c r="D419" s="19"/>
      <c r="E419" s="8" t="s">
        <v>72</v>
      </c>
      <c r="F419" s="20">
        <f>F420+F461</f>
        <v>29401228</v>
      </c>
      <c r="G419" s="35"/>
      <c r="I419" s="20">
        <f>I420+I461</f>
        <v>29104367.04</v>
      </c>
    </row>
    <row r="420" spans="1:9" s="137" customFormat="1" ht="31.5" customHeight="1">
      <c r="A420" s="4">
        <v>804</v>
      </c>
      <c r="B420" s="10" t="s">
        <v>71</v>
      </c>
      <c r="C420" s="10" t="s">
        <v>159</v>
      </c>
      <c r="D420" s="19"/>
      <c r="E420" s="8" t="s">
        <v>641</v>
      </c>
      <c r="F420" s="20">
        <f>F421+F441</f>
        <v>29371228</v>
      </c>
      <c r="G420" s="20">
        <f>G421+G441</f>
        <v>0</v>
      </c>
      <c r="H420" s="20">
        <f>H421+H441</f>
        <v>0</v>
      </c>
      <c r="I420" s="20">
        <f>I421+I441</f>
        <v>29074367.04</v>
      </c>
    </row>
    <row r="421" spans="1:9" s="137" customFormat="1" ht="49.5" customHeight="1">
      <c r="A421" s="4">
        <v>804</v>
      </c>
      <c r="B421" s="10" t="s">
        <v>71</v>
      </c>
      <c r="C421" s="10" t="s">
        <v>163</v>
      </c>
      <c r="D421" s="19"/>
      <c r="E421" s="8" t="s">
        <v>73</v>
      </c>
      <c r="F421" s="20">
        <f>F422+F427+F432</f>
        <v>9813840</v>
      </c>
      <c r="G421" s="3"/>
      <c r="H421" s="3"/>
      <c r="I421" s="20">
        <f>I422+I427+I432</f>
        <v>9711719.83</v>
      </c>
    </row>
    <row r="422" spans="1:9" s="137" customFormat="1" ht="16.5" customHeight="1">
      <c r="A422" s="4">
        <v>804</v>
      </c>
      <c r="B422" s="10" t="s">
        <v>71</v>
      </c>
      <c r="C422" s="10" t="s">
        <v>287</v>
      </c>
      <c r="D422" s="19"/>
      <c r="E422" s="40" t="s">
        <v>484</v>
      </c>
      <c r="F422" s="20">
        <f>F423+F425</f>
        <v>7151340</v>
      </c>
      <c r="G422" s="20">
        <f>G423+G425</f>
        <v>0</v>
      </c>
      <c r="H422" s="20">
        <f>H423+H425</f>
        <v>0</v>
      </c>
      <c r="I422" s="20">
        <f>I423+I425</f>
        <v>7151340</v>
      </c>
    </row>
    <row r="423" spans="1:9" ht="14.25">
      <c r="A423" s="4">
        <v>804</v>
      </c>
      <c r="B423" s="10" t="s">
        <v>71</v>
      </c>
      <c r="C423" s="10" t="s">
        <v>481</v>
      </c>
      <c r="D423" s="19"/>
      <c r="E423" s="8" t="s">
        <v>74</v>
      </c>
      <c r="F423" s="20">
        <f>F424</f>
        <v>7126975</v>
      </c>
      <c r="I423" s="20">
        <f>I424</f>
        <v>7126975</v>
      </c>
    </row>
    <row r="424" spans="1:9" s="57" customFormat="1" ht="14.25">
      <c r="A424" s="4">
        <v>804</v>
      </c>
      <c r="B424" s="10" t="s">
        <v>71</v>
      </c>
      <c r="C424" s="10" t="s">
        <v>481</v>
      </c>
      <c r="D424" s="19">
        <v>610</v>
      </c>
      <c r="E424" s="11" t="s">
        <v>179</v>
      </c>
      <c r="F424" s="159">
        <v>7126975</v>
      </c>
      <c r="G424" s="3"/>
      <c r="H424" s="3"/>
      <c r="I424" s="20">
        <v>7126975</v>
      </c>
    </row>
    <row r="425" spans="1:9" ht="41.25">
      <c r="A425" s="4">
        <v>804</v>
      </c>
      <c r="B425" s="10" t="s">
        <v>71</v>
      </c>
      <c r="C425" s="10" t="s">
        <v>483</v>
      </c>
      <c r="D425" s="64"/>
      <c r="E425" s="29" t="s">
        <v>482</v>
      </c>
      <c r="F425" s="65">
        <f>F426</f>
        <v>24365</v>
      </c>
      <c r="G425" s="108"/>
      <c r="H425" s="108"/>
      <c r="I425" s="65">
        <f>I426</f>
        <v>24365</v>
      </c>
    </row>
    <row r="426" spans="1:9" ht="14.25">
      <c r="A426" s="4">
        <v>804</v>
      </c>
      <c r="B426" s="10" t="s">
        <v>71</v>
      </c>
      <c r="C426" s="10" t="s">
        <v>483</v>
      </c>
      <c r="D426" s="64">
        <v>610</v>
      </c>
      <c r="E426" s="11" t="s">
        <v>179</v>
      </c>
      <c r="F426" s="65">
        <v>24365</v>
      </c>
      <c r="G426" s="108"/>
      <c r="H426" s="108"/>
      <c r="I426" s="65">
        <v>24365</v>
      </c>
    </row>
    <row r="427" spans="1:9" s="104" customFormat="1" ht="27">
      <c r="A427" s="4">
        <v>804</v>
      </c>
      <c r="B427" s="10" t="s">
        <v>71</v>
      </c>
      <c r="C427" s="10" t="s">
        <v>288</v>
      </c>
      <c r="D427" s="64"/>
      <c r="E427" s="41" t="s">
        <v>289</v>
      </c>
      <c r="F427" s="65">
        <f>F430</f>
        <v>100000</v>
      </c>
      <c r="G427" s="57"/>
      <c r="H427" s="57"/>
      <c r="I427" s="65">
        <f>I430</f>
        <v>100000</v>
      </c>
    </row>
    <row r="428" spans="1:9" s="104" customFormat="1" ht="42">
      <c r="A428" s="4">
        <v>804</v>
      </c>
      <c r="B428" s="10" t="s">
        <v>71</v>
      </c>
      <c r="C428" s="10" t="s">
        <v>296</v>
      </c>
      <c r="D428" s="19"/>
      <c r="E428" s="66" t="s">
        <v>308</v>
      </c>
      <c r="F428" s="20">
        <f>F429</f>
        <v>0</v>
      </c>
      <c r="G428" s="57"/>
      <c r="H428" s="57"/>
      <c r="I428" s="20">
        <v>0</v>
      </c>
    </row>
    <row r="429" spans="1:9" s="57" customFormat="1" ht="14.25">
      <c r="A429" s="4">
        <v>804</v>
      </c>
      <c r="B429" s="10" t="s">
        <v>71</v>
      </c>
      <c r="C429" s="10" t="s">
        <v>296</v>
      </c>
      <c r="D429" s="19">
        <v>610</v>
      </c>
      <c r="E429" s="8" t="s">
        <v>179</v>
      </c>
      <c r="F429" s="20">
        <v>0</v>
      </c>
      <c r="I429" s="20">
        <v>0</v>
      </c>
    </row>
    <row r="430" spans="1:9" s="57" customFormat="1" ht="60" customHeight="1">
      <c r="A430" s="4">
        <v>804</v>
      </c>
      <c r="B430" s="10" t="s">
        <v>71</v>
      </c>
      <c r="C430" s="10" t="s">
        <v>723</v>
      </c>
      <c r="D430" s="19"/>
      <c r="E430" s="8" t="s">
        <v>724</v>
      </c>
      <c r="F430" s="20">
        <f>F431</f>
        <v>100000</v>
      </c>
      <c r="G430" s="137"/>
      <c r="H430" s="137"/>
      <c r="I430" s="20">
        <f>I431</f>
        <v>100000</v>
      </c>
    </row>
    <row r="431" spans="1:9" s="57" customFormat="1" ht="14.25">
      <c r="A431" s="4">
        <v>804</v>
      </c>
      <c r="B431" s="10" t="s">
        <v>71</v>
      </c>
      <c r="C431" s="10" t="s">
        <v>723</v>
      </c>
      <c r="D431" s="19">
        <v>610</v>
      </c>
      <c r="E431" s="8" t="s">
        <v>179</v>
      </c>
      <c r="F431" s="20">
        <v>100000</v>
      </c>
      <c r="G431" s="137"/>
      <c r="H431" s="137"/>
      <c r="I431" s="20">
        <v>100000</v>
      </c>
    </row>
    <row r="432" spans="1:9" s="106" customFormat="1" ht="27">
      <c r="A432" s="4">
        <v>804</v>
      </c>
      <c r="B432" s="10" t="s">
        <v>71</v>
      </c>
      <c r="C432" s="10" t="s">
        <v>658</v>
      </c>
      <c r="D432" s="19"/>
      <c r="E432" s="8" t="s">
        <v>305</v>
      </c>
      <c r="F432" s="20">
        <f>F433+F435+F437+F439</f>
        <v>2562500</v>
      </c>
      <c r="G432" s="20">
        <f>G433+G435+G437+G439</f>
        <v>0</v>
      </c>
      <c r="H432" s="20">
        <f>H433+H435+H437+H439</f>
        <v>0</v>
      </c>
      <c r="I432" s="20">
        <f>I433+I435+I439</f>
        <v>2460379.83</v>
      </c>
    </row>
    <row r="433" spans="1:9" s="106" customFormat="1" ht="42">
      <c r="A433" s="4">
        <v>804</v>
      </c>
      <c r="B433" s="10" t="s">
        <v>71</v>
      </c>
      <c r="C433" s="10" t="s">
        <v>659</v>
      </c>
      <c r="D433" s="64"/>
      <c r="E433" s="67" t="s">
        <v>306</v>
      </c>
      <c r="F433" s="20">
        <f>F434</f>
        <v>50500</v>
      </c>
      <c r="G433" s="69"/>
      <c r="H433" s="69"/>
      <c r="I433" s="20">
        <f>I434</f>
        <v>50500</v>
      </c>
    </row>
    <row r="434" spans="1:9" s="106" customFormat="1" ht="14.25">
      <c r="A434" s="4">
        <v>804</v>
      </c>
      <c r="B434" s="10" t="s">
        <v>71</v>
      </c>
      <c r="C434" s="10" t="s">
        <v>659</v>
      </c>
      <c r="D434" s="64">
        <v>610</v>
      </c>
      <c r="E434" s="29" t="s">
        <v>179</v>
      </c>
      <c r="F434" s="20">
        <v>50500</v>
      </c>
      <c r="G434" s="69"/>
      <c r="H434" s="69"/>
      <c r="I434" s="20">
        <v>50500</v>
      </c>
    </row>
    <row r="435" spans="1:9" s="137" customFormat="1" ht="42">
      <c r="A435" s="4">
        <v>804</v>
      </c>
      <c r="B435" s="10" t="s">
        <v>71</v>
      </c>
      <c r="C435" s="10" t="s">
        <v>660</v>
      </c>
      <c r="D435" s="64"/>
      <c r="E435" s="67" t="s">
        <v>307</v>
      </c>
      <c r="F435" s="20">
        <f>F436</f>
        <v>101000</v>
      </c>
      <c r="G435" s="69"/>
      <c r="H435" s="69"/>
      <c r="I435" s="20">
        <f>I436</f>
        <v>101000</v>
      </c>
    </row>
    <row r="436" spans="1:9" s="137" customFormat="1" ht="14.25">
      <c r="A436" s="4">
        <v>804</v>
      </c>
      <c r="B436" s="10" t="s">
        <v>71</v>
      </c>
      <c r="C436" s="10" t="s">
        <v>660</v>
      </c>
      <c r="D436" s="64">
        <v>610</v>
      </c>
      <c r="E436" s="29" t="s">
        <v>179</v>
      </c>
      <c r="F436" s="20">
        <v>101000</v>
      </c>
      <c r="G436" s="69"/>
      <c r="H436" s="69"/>
      <c r="I436" s="20">
        <v>101000</v>
      </c>
    </row>
    <row r="437" spans="1:9" ht="83.25">
      <c r="A437" s="4">
        <v>804</v>
      </c>
      <c r="B437" s="10" t="s">
        <v>71</v>
      </c>
      <c r="C437" s="10" t="s">
        <v>661</v>
      </c>
      <c r="D437" s="64"/>
      <c r="E437" s="67" t="s">
        <v>642</v>
      </c>
      <c r="F437" s="20">
        <f>F438</f>
        <v>0</v>
      </c>
      <c r="G437" s="69"/>
      <c r="H437" s="69"/>
      <c r="I437" s="20">
        <v>0</v>
      </c>
    </row>
    <row r="438" spans="1:9" ht="14.25">
      <c r="A438" s="4">
        <v>804</v>
      </c>
      <c r="B438" s="10" t="s">
        <v>71</v>
      </c>
      <c r="C438" s="10" t="s">
        <v>661</v>
      </c>
      <c r="D438" s="64">
        <v>610</v>
      </c>
      <c r="E438" s="29" t="s">
        <v>179</v>
      </c>
      <c r="F438" s="20">
        <v>0</v>
      </c>
      <c r="G438" s="69"/>
      <c r="H438" s="69"/>
      <c r="I438" s="20">
        <v>0</v>
      </c>
    </row>
    <row r="439" spans="1:9" ht="35.25" customHeight="1">
      <c r="A439" s="4">
        <v>804</v>
      </c>
      <c r="B439" s="10" t="s">
        <v>71</v>
      </c>
      <c r="C439" s="10" t="s">
        <v>662</v>
      </c>
      <c r="D439" s="64"/>
      <c r="E439" s="29" t="s">
        <v>485</v>
      </c>
      <c r="F439" s="20">
        <f>F440</f>
        <v>2411000</v>
      </c>
      <c r="G439" s="109"/>
      <c r="H439" s="109"/>
      <c r="I439" s="20">
        <f>I440</f>
        <v>2308879.83</v>
      </c>
    </row>
    <row r="440" spans="1:9" ht="48.75" customHeight="1">
      <c r="A440" s="4">
        <v>804</v>
      </c>
      <c r="B440" s="10" t="s">
        <v>71</v>
      </c>
      <c r="C440" s="10" t="s">
        <v>662</v>
      </c>
      <c r="D440" s="64">
        <v>610</v>
      </c>
      <c r="E440" s="29" t="s">
        <v>179</v>
      </c>
      <c r="F440" s="20">
        <v>2411000</v>
      </c>
      <c r="G440" s="109"/>
      <c r="H440" s="109"/>
      <c r="I440" s="20">
        <v>2308879.83</v>
      </c>
    </row>
    <row r="441" spans="1:9" s="57" customFormat="1" ht="48" customHeight="1">
      <c r="A441" s="4">
        <v>804</v>
      </c>
      <c r="B441" s="10" t="s">
        <v>71</v>
      </c>
      <c r="C441" s="10" t="s">
        <v>164</v>
      </c>
      <c r="D441" s="19"/>
      <c r="E441" s="8" t="s">
        <v>594</v>
      </c>
      <c r="F441" s="20">
        <f>F442+F447+F450+F457+F459</f>
        <v>19557388</v>
      </c>
      <c r="G441" s="3"/>
      <c r="H441" s="3"/>
      <c r="I441" s="20">
        <f>I442+I447+I450+I457+I459</f>
        <v>19362647.21</v>
      </c>
    </row>
    <row r="442" spans="1:9" ht="54.75">
      <c r="A442" s="4">
        <v>804</v>
      </c>
      <c r="B442" s="10" t="s">
        <v>71</v>
      </c>
      <c r="C442" s="10" t="s">
        <v>290</v>
      </c>
      <c r="D442" s="19"/>
      <c r="E442" s="40" t="s">
        <v>291</v>
      </c>
      <c r="F442" s="20">
        <f>F443+F445</f>
        <v>12757069</v>
      </c>
      <c r="G442" s="20">
        <f>G443+G445</f>
        <v>0</v>
      </c>
      <c r="H442" s="20">
        <f>H443+H445</f>
        <v>0</v>
      </c>
      <c r="I442" s="20">
        <f>I443+I445</f>
        <v>12757069</v>
      </c>
    </row>
    <row r="443" spans="1:9" ht="14.25">
      <c r="A443" s="4">
        <v>804</v>
      </c>
      <c r="B443" s="10" t="s">
        <v>71</v>
      </c>
      <c r="C443" s="10" t="s">
        <v>486</v>
      </c>
      <c r="D443" s="19"/>
      <c r="E443" s="8" t="s">
        <v>76</v>
      </c>
      <c r="F443" s="20">
        <f>F444</f>
        <v>12710634</v>
      </c>
      <c r="I443" s="20">
        <f>I444</f>
        <v>12710634</v>
      </c>
    </row>
    <row r="444" spans="1:9" s="108" customFormat="1" ht="38.25" customHeight="1">
      <c r="A444" s="4">
        <v>804</v>
      </c>
      <c r="B444" s="10" t="s">
        <v>71</v>
      </c>
      <c r="C444" s="10" t="s">
        <v>486</v>
      </c>
      <c r="D444" s="19">
        <v>610</v>
      </c>
      <c r="E444" s="8" t="s">
        <v>179</v>
      </c>
      <c r="F444" s="20">
        <v>12710634</v>
      </c>
      <c r="G444" s="3"/>
      <c r="H444" s="3"/>
      <c r="I444" s="20">
        <v>12710634</v>
      </c>
    </row>
    <row r="445" spans="1:9" s="108" customFormat="1" ht="50.25" customHeight="1">
      <c r="A445" s="4">
        <v>804</v>
      </c>
      <c r="B445" s="10" t="s">
        <v>71</v>
      </c>
      <c r="C445" s="10" t="s">
        <v>487</v>
      </c>
      <c r="D445" s="19"/>
      <c r="E445" s="29" t="s">
        <v>482</v>
      </c>
      <c r="F445" s="20">
        <f>F446</f>
        <v>46435</v>
      </c>
      <c r="G445" s="110"/>
      <c r="H445" s="110"/>
      <c r="I445" s="33">
        <f>I446</f>
        <v>46435</v>
      </c>
    </row>
    <row r="446" spans="1:9" s="57" customFormat="1" ht="48.75" customHeight="1">
      <c r="A446" s="4">
        <v>804</v>
      </c>
      <c r="B446" s="10" t="s">
        <v>71</v>
      </c>
      <c r="C446" s="10" t="s">
        <v>487</v>
      </c>
      <c r="D446" s="64">
        <v>610</v>
      </c>
      <c r="E446" s="29" t="s">
        <v>179</v>
      </c>
      <c r="F446" s="65">
        <v>46435</v>
      </c>
      <c r="G446" s="110"/>
      <c r="H446" s="110"/>
      <c r="I446" s="166">
        <v>46435</v>
      </c>
    </row>
    <row r="447" spans="1:9" ht="75" customHeight="1">
      <c r="A447" s="4">
        <v>804</v>
      </c>
      <c r="B447" s="10" t="s">
        <v>71</v>
      </c>
      <c r="C447" s="10" t="s">
        <v>737</v>
      </c>
      <c r="D447" s="64"/>
      <c r="E447" s="157" t="s">
        <v>738</v>
      </c>
      <c r="F447" s="65">
        <f>F448</f>
        <v>115619</v>
      </c>
      <c r="G447" s="137"/>
      <c r="H447" s="137"/>
      <c r="I447" s="168">
        <f>I448</f>
        <v>115619</v>
      </c>
    </row>
    <row r="448" spans="1:9" ht="54" customHeight="1">
      <c r="A448" s="4">
        <v>804</v>
      </c>
      <c r="B448" s="10" t="s">
        <v>71</v>
      </c>
      <c r="C448" s="10" t="s">
        <v>739</v>
      </c>
      <c r="D448" s="64"/>
      <c r="E448" s="158" t="s">
        <v>740</v>
      </c>
      <c r="F448" s="65">
        <f>F449</f>
        <v>115619</v>
      </c>
      <c r="G448" s="137"/>
      <c r="H448" s="137"/>
      <c r="I448" s="168">
        <f>I449</f>
        <v>115619</v>
      </c>
    </row>
    <row r="449" spans="1:9" s="69" customFormat="1" ht="39.75" customHeight="1">
      <c r="A449" s="4">
        <v>804</v>
      </c>
      <c r="B449" s="10" t="s">
        <v>71</v>
      </c>
      <c r="C449" s="10" t="s">
        <v>739</v>
      </c>
      <c r="D449" s="64">
        <v>610</v>
      </c>
      <c r="E449" s="29" t="s">
        <v>179</v>
      </c>
      <c r="F449" s="65">
        <v>115619</v>
      </c>
      <c r="G449" s="137"/>
      <c r="H449" s="137"/>
      <c r="I449" s="167">
        <v>115619</v>
      </c>
    </row>
    <row r="450" spans="1:9" s="69" customFormat="1" ht="45" customHeight="1">
      <c r="A450" s="4">
        <v>804</v>
      </c>
      <c r="B450" s="10" t="s">
        <v>71</v>
      </c>
      <c r="C450" s="10" t="s">
        <v>663</v>
      </c>
      <c r="D450" s="19"/>
      <c r="E450" s="40" t="s">
        <v>292</v>
      </c>
      <c r="F450" s="20">
        <f>F451+F453+F455</f>
        <v>1635900</v>
      </c>
      <c r="G450" s="20">
        <f>G451+G453+G455+G457</f>
        <v>0</v>
      </c>
      <c r="H450" s="20">
        <f>H451+H453+H455+H457</f>
        <v>0</v>
      </c>
      <c r="I450" s="32">
        <f>I451+I453+I455</f>
        <v>1635900</v>
      </c>
    </row>
    <row r="451" spans="1:9" s="69" customFormat="1" ht="58.5" customHeight="1">
      <c r="A451" s="4">
        <v>804</v>
      </c>
      <c r="B451" s="10" t="s">
        <v>71</v>
      </c>
      <c r="C451" s="10" t="s">
        <v>664</v>
      </c>
      <c r="D451" s="19"/>
      <c r="E451" s="66" t="s">
        <v>309</v>
      </c>
      <c r="F451" s="20">
        <f>F452</f>
        <v>1484400</v>
      </c>
      <c r="I451" s="20">
        <f>I452</f>
        <v>1484400</v>
      </c>
    </row>
    <row r="452" spans="1:9" s="137" customFormat="1" ht="50.25" customHeight="1">
      <c r="A452" s="4">
        <v>804</v>
      </c>
      <c r="B452" s="10" t="s">
        <v>71</v>
      </c>
      <c r="C452" s="10" t="s">
        <v>664</v>
      </c>
      <c r="D452" s="19">
        <v>610</v>
      </c>
      <c r="E452" s="8" t="s">
        <v>179</v>
      </c>
      <c r="F452" s="20">
        <v>1484400</v>
      </c>
      <c r="G452" s="69"/>
      <c r="H452" s="69"/>
      <c r="I452" s="20">
        <v>1484400</v>
      </c>
    </row>
    <row r="453" spans="1:9" s="137" customFormat="1" ht="50.25" customHeight="1">
      <c r="A453" s="4">
        <v>804</v>
      </c>
      <c r="B453" s="10" t="s">
        <v>71</v>
      </c>
      <c r="C453" s="10" t="s">
        <v>665</v>
      </c>
      <c r="D453" s="19"/>
      <c r="E453" s="67" t="s">
        <v>306</v>
      </c>
      <c r="F453" s="20">
        <f>F454</f>
        <v>50500</v>
      </c>
      <c r="G453" s="69"/>
      <c r="H453" s="69"/>
      <c r="I453" s="20">
        <f>I454</f>
        <v>50500</v>
      </c>
    </row>
    <row r="454" spans="1:9" s="137" customFormat="1" ht="50.25" customHeight="1">
      <c r="A454" s="4">
        <v>804</v>
      </c>
      <c r="B454" s="10" t="s">
        <v>71</v>
      </c>
      <c r="C454" s="10" t="s">
        <v>665</v>
      </c>
      <c r="D454" s="19">
        <v>610</v>
      </c>
      <c r="E454" s="8" t="s">
        <v>179</v>
      </c>
      <c r="F454" s="20">
        <v>50500</v>
      </c>
      <c r="G454" s="69"/>
      <c r="H454" s="69"/>
      <c r="I454" s="20">
        <v>50500</v>
      </c>
    </row>
    <row r="455" spans="1:9" s="69" customFormat="1" ht="61.5" customHeight="1">
      <c r="A455" s="4">
        <v>804</v>
      </c>
      <c r="B455" s="10" t="s">
        <v>71</v>
      </c>
      <c r="C455" s="10" t="s">
        <v>666</v>
      </c>
      <c r="D455" s="19"/>
      <c r="E455" s="67" t="s">
        <v>310</v>
      </c>
      <c r="F455" s="20">
        <f>F456</f>
        <v>101000</v>
      </c>
      <c r="I455" s="20">
        <f>I456</f>
        <v>101000</v>
      </c>
    </row>
    <row r="456" spans="1:9" s="69" customFormat="1" ht="46.5" customHeight="1">
      <c r="A456" s="4">
        <v>804</v>
      </c>
      <c r="B456" s="10" t="s">
        <v>71</v>
      </c>
      <c r="C456" s="10" t="s">
        <v>666</v>
      </c>
      <c r="D456" s="19">
        <v>610</v>
      </c>
      <c r="E456" s="8" t="s">
        <v>179</v>
      </c>
      <c r="F456" s="20">
        <v>101000</v>
      </c>
      <c r="I456" s="20">
        <v>101000</v>
      </c>
    </row>
    <row r="457" spans="1:9" s="69" customFormat="1" ht="42.75" customHeight="1">
      <c r="A457" s="4">
        <v>804</v>
      </c>
      <c r="B457" s="10" t="s">
        <v>71</v>
      </c>
      <c r="C457" s="10" t="s">
        <v>734</v>
      </c>
      <c r="D457" s="19"/>
      <c r="E457" s="29" t="s">
        <v>485</v>
      </c>
      <c r="F457" s="20">
        <f>F458</f>
        <v>4597500</v>
      </c>
      <c r="G457" s="110"/>
      <c r="H457" s="110"/>
      <c r="I457" s="20">
        <f>I458</f>
        <v>4402759.21</v>
      </c>
    </row>
    <row r="458" spans="1:9" s="69" customFormat="1" ht="50.25" customHeight="1">
      <c r="A458" s="4">
        <v>804</v>
      </c>
      <c r="B458" s="10" t="s">
        <v>71</v>
      </c>
      <c r="C458" s="10" t="s">
        <v>734</v>
      </c>
      <c r="D458" s="19">
        <v>610</v>
      </c>
      <c r="E458" s="29" t="s">
        <v>179</v>
      </c>
      <c r="F458" s="20">
        <v>4597500</v>
      </c>
      <c r="G458" s="110"/>
      <c r="H458" s="110"/>
      <c r="I458" s="20">
        <v>4402759.21</v>
      </c>
    </row>
    <row r="459" spans="1:9" s="109" customFormat="1" ht="39.75" customHeight="1">
      <c r="A459" s="4">
        <v>804</v>
      </c>
      <c r="B459" s="10" t="s">
        <v>71</v>
      </c>
      <c r="C459" s="10" t="s">
        <v>489</v>
      </c>
      <c r="D459" s="19"/>
      <c r="E459" s="8" t="s">
        <v>488</v>
      </c>
      <c r="F459" s="20">
        <f>F460</f>
        <v>451300</v>
      </c>
      <c r="G459" s="110"/>
      <c r="H459" s="110"/>
      <c r="I459" s="20">
        <f>I460</f>
        <v>451300</v>
      </c>
    </row>
    <row r="460" spans="1:9" s="109" customFormat="1" ht="39.75" customHeight="1">
      <c r="A460" s="4">
        <v>804</v>
      </c>
      <c r="B460" s="10" t="s">
        <v>71</v>
      </c>
      <c r="C460" s="10" t="s">
        <v>489</v>
      </c>
      <c r="D460" s="19">
        <v>610</v>
      </c>
      <c r="E460" s="8" t="s">
        <v>179</v>
      </c>
      <c r="F460" s="20">
        <v>451300</v>
      </c>
      <c r="G460" s="110"/>
      <c r="H460" s="110"/>
      <c r="I460" s="20">
        <v>451300</v>
      </c>
    </row>
    <row r="461" spans="1:9" ht="27.75">
      <c r="A461" s="4">
        <v>804</v>
      </c>
      <c r="B461" s="10" t="s">
        <v>71</v>
      </c>
      <c r="C461" s="4">
        <v>9900000000</v>
      </c>
      <c r="D461" s="4"/>
      <c r="E461" s="80" t="s">
        <v>320</v>
      </c>
      <c r="F461" s="20">
        <f>F462</f>
        <v>30000</v>
      </c>
      <c r="G461" s="137"/>
      <c r="H461" s="137"/>
      <c r="I461" s="20">
        <f>I462</f>
        <v>30000</v>
      </c>
    </row>
    <row r="462" spans="1:9" s="57" customFormat="1" ht="41.25">
      <c r="A462" s="4">
        <v>804</v>
      </c>
      <c r="B462" s="10" t="s">
        <v>71</v>
      </c>
      <c r="C462" s="10" t="s">
        <v>721</v>
      </c>
      <c r="D462" s="19"/>
      <c r="E462" s="29" t="s">
        <v>722</v>
      </c>
      <c r="F462" s="20">
        <f>F463</f>
        <v>30000</v>
      </c>
      <c r="G462" s="137"/>
      <c r="H462" s="137"/>
      <c r="I462" s="20">
        <f>I463</f>
        <v>30000</v>
      </c>
    </row>
    <row r="463" spans="1:9" ht="14.25">
      <c r="A463" s="4">
        <v>804</v>
      </c>
      <c r="B463" s="10" t="s">
        <v>71</v>
      </c>
      <c r="C463" s="10" t="s">
        <v>721</v>
      </c>
      <c r="D463" s="19">
        <v>610</v>
      </c>
      <c r="E463" s="8" t="s">
        <v>179</v>
      </c>
      <c r="F463" s="20">
        <v>30000</v>
      </c>
      <c r="G463" s="137"/>
      <c r="H463" s="137"/>
      <c r="I463" s="20">
        <v>30000</v>
      </c>
    </row>
    <row r="464" spans="1:9" ht="14.25">
      <c r="A464" s="4">
        <v>804</v>
      </c>
      <c r="B464" s="10" t="s">
        <v>75</v>
      </c>
      <c r="C464" s="10"/>
      <c r="D464" s="19"/>
      <c r="E464" s="8" t="s">
        <v>123</v>
      </c>
      <c r="F464" s="20">
        <f>F465</f>
        <v>1579706</v>
      </c>
      <c r="I464" s="20">
        <f>I465</f>
        <v>1531570.17</v>
      </c>
    </row>
    <row r="465" spans="1:9" s="110" customFormat="1" ht="14.25">
      <c r="A465" s="4">
        <v>804</v>
      </c>
      <c r="B465" s="10" t="s">
        <v>75</v>
      </c>
      <c r="C465" s="10" t="s">
        <v>165</v>
      </c>
      <c r="D465" s="19"/>
      <c r="E465" s="8" t="s">
        <v>19</v>
      </c>
      <c r="F465" s="20">
        <f>F466</f>
        <v>1579706</v>
      </c>
      <c r="G465" s="35"/>
      <c r="H465" s="3"/>
      <c r="I465" s="20">
        <f>I466</f>
        <v>1531570.17</v>
      </c>
    </row>
    <row r="466" spans="1:9" s="137" customFormat="1" ht="27">
      <c r="A466" s="4">
        <v>804</v>
      </c>
      <c r="B466" s="10" t="s">
        <v>75</v>
      </c>
      <c r="C466" s="10" t="s">
        <v>490</v>
      </c>
      <c r="D466" s="19"/>
      <c r="E466" s="8" t="s">
        <v>112</v>
      </c>
      <c r="F466" s="20">
        <f>F467+F468+F469+F470</f>
        <v>1579706</v>
      </c>
      <c r="G466" s="3"/>
      <c r="H466" s="3"/>
      <c r="I466" s="20">
        <f>I467+I468+I469+I470</f>
        <v>1531570.17</v>
      </c>
    </row>
    <row r="467" spans="1:9" s="137" customFormat="1" ht="30.75">
      <c r="A467" s="4">
        <v>804</v>
      </c>
      <c r="B467" s="10" t="s">
        <v>75</v>
      </c>
      <c r="C467" s="10" t="s">
        <v>490</v>
      </c>
      <c r="D467" s="19">
        <v>110</v>
      </c>
      <c r="E467" s="24" t="s">
        <v>180</v>
      </c>
      <c r="F467" s="20">
        <v>1367292</v>
      </c>
      <c r="G467" s="3"/>
      <c r="H467" s="3"/>
      <c r="I467" s="20">
        <v>1367102.94</v>
      </c>
    </row>
    <row r="468" spans="1:9" s="137" customFormat="1" ht="30.75">
      <c r="A468" s="4">
        <v>804</v>
      </c>
      <c r="B468" s="10" t="s">
        <v>75</v>
      </c>
      <c r="C468" s="10" t="s">
        <v>490</v>
      </c>
      <c r="D468" s="19">
        <v>120</v>
      </c>
      <c r="E468" s="24" t="s">
        <v>178</v>
      </c>
      <c r="F468" s="20">
        <v>78681</v>
      </c>
      <c r="I468" s="20">
        <v>73621.47</v>
      </c>
    </row>
    <row r="469" spans="1:9" s="110" customFormat="1" ht="32.25" customHeight="1">
      <c r="A469" s="4">
        <v>804</v>
      </c>
      <c r="B469" s="10" t="s">
        <v>75</v>
      </c>
      <c r="C469" s="10" t="s">
        <v>490</v>
      </c>
      <c r="D469" s="19">
        <v>240</v>
      </c>
      <c r="E469" s="8" t="s">
        <v>174</v>
      </c>
      <c r="F469" s="20">
        <v>131733</v>
      </c>
      <c r="G469" s="2"/>
      <c r="H469" s="2"/>
      <c r="I469" s="20">
        <v>89545.76</v>
      </c>
    </row>
    <row r="470" spans="1:9" s="57" customFormat="1" ht="14.25">
      <c r="A470" s="4">
        <v>804</v>
      </c>
      <c r="B470" s="10" t="s">
        <v>75</v>
      </c>
      <c r="C470" s="10" t="s">
        <v>490</v>
      </c>
      <c r="D470" s="19">
        <v>850</v>
      </c>
      <c r="E470" s="8" t="s">
        <v>175</v>
      </c>
      <c r="F470" s="20">
        <v>2000</v>
      </c>
      <c r="G470" s="2"/>
      <c r="H470" s="2"/>
      <c r="I470" s="20">
        <v>1300</v>
      </c>
    </row>
    <row r="471" spans="1:9" s="69" customFormat="1" ht="27">
      <c r="A471" s="6">
        <v>805</v>
      </c>
      <c r="B471" s="21"/>
      <c r="C471" s="21"/>
      <c r="D471" s="22"/>
      <c r="E471" s="7" t="s">
        <v>655</v>
      </c>
      <c r="F471" s="31">
        <f>F472+F478+F580</f>
        <v>165488060.61999997</v>
      </c>
      <c r="G471" s="31">
        <f>G472+G478+G580</f>
        <v>0</v>
      </c>
      <c r="H471" s="31">
        <f>H472+H478+H580</f>
        <v>0</v>
      </c>
      <c r="I471" s="31">
        <f>I472+I478+I580</f>
        <v>162443174.30999997</v>
      </c>
    </row>
    <row r="472" spans="1:9" s="69" customFormat="1" ht="14.25">
      <c r="A472" s="4">
        <v>805</v>
      </c>
      <c r="B472" s="10" t="s">
        <v>29</v>
      </c>
      <c r="C472" s="10"/>
      <c r="D472" s="19"/>
      <c r="E472" s="8" t="s">
        <v>30</v>
      </c>
      <c r="F472" s="20">
        <f>F473</f>
        <v>30000</v>
      </c>
      <c r="G472" s="37"/>
      <c r="H472" s="2"/>
      <c r="I472" s="20">
        <f>I473</f>
        <v>30000</v>
      </c>
    </row>
    <row r="473" spans="1:9" s="137" customFormat="1" ht="14.25">
      <c r="A473" s="4">
        <v>805</v>
      </c>
      <c r="B473" s="10" t="s">
        <v>110</v>
      </c>
      <c r="C473" s="10"/>
      <c r="D473" s="19"/>
      <c r="E473" s="8" t="s">
        <v>111</v>
      </c>
      <c r="F473" s="20">
        <f>F474</f>
        <v>30000</v>
      </c>
      <c r="G473" s="2"/>
      <c r="H473" s="2"/>
      <c r="I473" s="20">
        <f>I474</f>
        <v>30000</v>
      </c>
    </row>
    <row r="474" spans="1:9" s="69" customFormat="1" ht="69">
      <c r="A474" s="4">
        <v>805</v>
      </c>
      <c r="B474" s="10" t="s">
        <v>110</v>
      </c>
      <c r="C474" s="10" t="s">
        <v>130</v>
      </c>
      <c r="D474" s="19"/>
      <c r="E474" s="8" t="s">
        <v>467</v>
      </c>
      <c r="F474" s="20">
        <f>F475</f>
        <v>30000</v>
      </c>
      <c r="G474" s="2"/>
      <c r="H474" s="2"/>
      <c r="I474" s="20">
        <f>I475</f>
        <v>30000</v>
      </c>
    </row>
    <row r="475" spans="1:9" s="69" customFormat="1" ht="41.25">
      <c r="A475" s="4">
        <v>805</v>
      </c>
      <c r="B475" s="10" t="s">
        <v>110</v>
      </c>
      <c r="C475" s="10" t="s">
        <v>156</v>
      </c>
      <c r="D475" s="19"/>
      <c r="E475" s="8" t="s">
        <v>595</v>
      </c>
      <c r="F475" s="20">
        <f>F476</f>
        <v>30000</v>
      </c>
      <c r="G475" s="2"/>
      <c r="H475" s="2"/>
      <c r="I475" s="20">
        <f>I476</f>
        <v>30000</v>
      </c>
    </row>
    <row r="476" spans="1:9" s="69" customFormat="1" ht="41.25">
      <c r="A476" s="4">
        <v>805</v>
      </c>
      <c r="B476" s="10" t="s">
        <v>110</v>
      </c>
      <c r="C476" s="10" t="s">
        <v>469</v>
      </c>
      <c r="D476" s="19"/>
      <c r="E476" s="8" t="s">
        <v>620</v>
      </c>
      <c r="F476" s="20">
        <f>F477</f>
        <v>30000</v>
      </c>
      <c r="G476" s="2"/>
      <c r="H476" s="2"/>
      <c r="I476" s="20">
        <f>I477</f>
        <v>30000</v>
      </c>
    </row>
    <row r="477" spans="1:9" s="69" customFormat="1" ht="14.25">
      <c r="A477" s="4">
        <v>805</v>
      </c>
      <c r="B477" s="10" t="s">
        <v>110</v>
      </c>
      <c r="C477" s="10" t="s">
        <v>469</v>
      </c>
      <c r="D477" s="19">
        <v>610</v>
      </c>
      <c r="E477" s="8" t="s">
        <v>179</v>
      </c>
      <c r="F477" s="20">
        <v>30000</v>
      </c>
      <c r="G477" s="2"/>
      <c r="H477" s="2"/>
      <c r="I477" s="20">
        <v>30000</v>
      </c>
    </row>
    <row r="478" spans="1:9" s="110" customFormat="1" ht="14.25">
      <c r="A478" s="4">
        <v>805</v>
      </c>
      <c r="B478" s="10" t="s">
        <v>39</v>
      </c>
      <c r="C478" s="10"/>
      <c r="D478" s="19"/>
      <c r="E478" s="8" t="s">
        <v>40</v>
      </c>
      <c r="F478" s="20">
        <f>F479+F505+F551+F564+F572</f>
        <v>162752760.61999997</v>
      </c>
      <c r="G478" s="37"/>
      <c r="H478" s="2"/>
      <c r="I478" s="20">
        <f>I479+I505+I551+I564+I572</f>
        <v>160445163.92</v>
      </c>
    </row>
    <row r="479" spans="1:9" s="110" customFormat="1" ht="14.25">
      <c r="A479" s="4">
        <v>805</v>
      </c>
      <c r="B479" s="10" t="s">
        <v>77</v>
      </c>
      <c r="C479" s="10"/>
      <c r="D479" s="19"/>
      <c r="E479" s="8" t="s">
        <v>78</v>
      </c>
      <c r="F479" s="20">
        <f>F480+F502</f>
        <v>44719450.82</v>
      </c>
      <c r="G479" s="35"/>
      <c r="H479" s="3"/>
      <c r="I479" s="20">
        <f>I480+I502</f>
        <v>44719381.54</v>
      </c>
    </row>
    <row r="480" spans="1:9" s="110" customFormat="1" ht="54.75">
      <c r="A480" s="4">
        <v>805</v>
      </c>
      <c r="B480" s="10" t="s">
        <v>77</v>
      </c>
      <c r="C480" s="10" t="s">
        <v>166</v>
      </c>
      <c r="D480" s="19"/>
      <c r="E480" s="8" t="s">
        <v>643</v>
      </c>
      <c r="F480" s="20">
        <f>F481+F494</f>
        <v>44675450.82</v>
      </c>
      <c r="G480" s="3"/>
      <c r="H480" s="3"/>
      <c r="I480" s="20">
        <f>I481+I494</f>
        <v>44675381.54</v>
      </c>
    </row>
    <row r="481" spans="1:9" s="110" customFormat="1" ht="14.25">
      <c r="A481" s="4">
        <v>805</v>
      </c>
      <c r="B481" s="10" t="s">
        <v>77</v>
      </c>
      <c r="C481" s="10" t="s">
        <v>167</v>
      </c>
      <c r="D481" s="19"/>
      <c r="E481" s="8" t="s">
        <v>79</v>
      </c>
      <c r="F481" s="20">
        <f>F482+F485</f>
        <v>42856657.92</v>
      </c>
      <c r="G481" s="3"/>
      <c r="H481" s="3"/>
      <c r="I481" s="20">
        <f>I482+I485</f>
        <v>42856657.92</v>
      </c>
    </row>
    <row r="482" spans="1:9" ht="18.75" customHeight="1">
      <c r="A482" s="4">
        <v>805</v>
      </c>
      <c r="B482" s="10" t="s">
        <v>77</v>
      </c>
      <c r="C482" s="10" t="s">
        <v>240</v>
      </c>
      <c r="D482" s="19"/>
      <c r="E482" s="68" t="s">
        <v>596</v>
      </c>
      <c r="F482" s="20">
        <f>F483</f>
        <v>19156700</v>
      </c>
      <c r="I482" s="20">
        <f>I483</f>
        <v>19156700</v>
      </c>
    </row>
    <row r="483" spans="1:9" ht="69">
      <c r="A483" s="4">
        <v>805</v>
      </c>
      <c r="B483" s="10" t="s">
        <v>77</v>
      </c>
      <c r="C483" s="10" t="s">
        <v>302</v>
      </c>
      <c r="D483" s="19"/>
      <c r="E483" s="8" t="s">
        <v>87</v>
      </c>
      <c r="F483" s="20">
        <f>F484</f>
        <v>19156700</v>
      </c>
      <c r="I483" s="20">
        <f>I484</f>
        <v>19156700</v>
      </c>
    </row>
    <row r="484" spans="1:9" ht="74.25" customHeight="1">
      <c r="A484" s="4">
        <v>805</v>
      </c>
      <c r="B484" s="10" t="s">
        <v>77</v>
      </c>
      <c r="C484" s="10" t="s">
        <v>302</v>
      </c>
      <c r="D484" s="19">
        <v>610</v>
      </c>
      <c r="E484" s="8" t="s">
        <v>179</v>
      </c>
      <c r="F484" s="20">
        <v>19156700</v>
      </c>
      <c r="I484" s="20">
        <v>19156700</v>
      </c>
    </row>
    <row r="485" spans="1:9" s="57" customFormat="1" ht="54.75">
      <c r="A485" s="4">
        <v>805</v>
      </c>
      <c r="B485" s="10" t="s">
        <v>77</v>
      </c>
      <c r="C485" s="10" t="s">
        <v>241</v>
      </c>
      <c r="D485" s="19"/>
      <c r="E485" s="135" t="s">
        <v>597</v>
      </c>
      <c r="F485" s="20">
        <f>F486+F488+F490+F492</f>
        <v>23699957.92</v>
      </c>
      <c r="G485" s="3"/>
      <c r="H485" s="3"/>
      <c r="I485" s="20">
        <f>I486+I488+I490+I492</f>
        <v>23699957.92</v>
      </c>
    </row>
    <row r="486" spans="1:9" s="57" customFormat="1" ht="27">
      <c r="A486" s="4">
        <v>805</v>
      </c>
      <c r="B486" s="10" t="s">
        <v>77</v>
      </c>
      <c r="C486" s="10" t="s">
        <v>491</v>
      </c>
      <c r="D486" s="19"/>
      <c r="E486" s="8" t="s">
        <v>91</v>
      </c>
      <c r="F486" s="20">
        <f>F487</f>
        <v>21904342.88</v>
      </c>
      <c r="G486" s="3"/>
      <c r="H486" s="3"/>
      <c r="I486" s="20">
        <f>I487</f>
        <v>21904342.88</v>
      </c>
    </row>
    <row r="487" spans="1:9" s="57" customFormat="1" ht="14.25">
      <c r="A487" s="4">
        <v>805</v>
      </c>
      <c r="B487" s="10" t="s">
        <v>77</v>
      </c>
      <c r="C487" s="10" t="s">
        <v>491</v>
      </c>
      <c r="D487" s="19">
        <v>610</v>
      </c>
      <c r="E487" s="8" t="s">
        <v>179</v>
      </c>
      <c r="F487" s="20">
        <v>21904342.88</v>
      </c>
      <c r="G487" s="3"/>
      <c r="H487" s="3"/>
      <c r="I487" s="20">
        <v>21904342.88</v>
      </c>
    </row>
    <row r="488" spans="1:9" s="57" customFormat="1" ht="89.25" customHeight="1">
      <c r="A488" s="4">
        <v>805</v>
      </c>
      <c r="B488" s="10" t="s">
        <v>77</v>
      </c>
      <c r="C488" s="10" t="s">
        <v>492</v>
      </c>
      <c r="D488" s="19"/>
      <c r="E488" s="8" t="s">
        <v>113</v>
      </c>
      <c r="F488" s="20">
        <f>F489</f>
        <v>1740440</v>
      </c>
      <c r="G488" s="3"/>
      <c r="H488" s="3"/>
      <c r="I488" s="20">
        <f>I489</f>
        <v>1740440</v>
      </c>
    </row>
    <row r="489" spans="1:9" ht="14.25">
      <c r="A489" s="4">
        <v>805</v>
      </c>
      <c r="B489" s="10" t="s">
        <v>77</v>
      </c>
      <c r="C489" s="10" t="s">
        <v>492</v>
      </c>
      <c r="D489" s="19">
        <v>610</v>
      </c>
      <c r="E489" s="8" t="s">
        <v>179</v>
      </c>
      <c r="F489" s="20">
        <v>1740440</v>
      </c>
      <c r="I489" s="20">
        <v>1740440</v>
      </c>
    </row>
    <row r="490" spans="1:9" s="57" customFormat="1" ht="66.75" customHeight="1">
      <c r="A490" s="4">
        <v>805</v>
      </c>
      <c r="B490" s="10" t="s">
        <v>77</v>
      </c>
      <c r="C490" s="10" t="s">
        <v>701</v>
      </c>
      <c r="D490" s="19"/>
      <c r="E490" s="8" t="s">
        <v>702</v>
      </c>
      <c r="F490" s="20">
        <f>F491</f>
        <v>36462.01</v>
      </c>
      <c r="G490" s="137"/>
      <c r="H490" s="137"/>
      <c r="I490" s="20">
        <f>I491</f>
        <v>36462.01</v>
      </c>
    </row>
    <row r="491" spans="1:9" s="57" customFormat="1" ht="14.25">
      <c r="A491" s="4">
        <v>805</v>
      </c>
      <c r="B491" s="10" t="s">
        <v>77</v>
      </c>
      <c r="C491" s="10" t="s">
        <v>701</v>
      </c>
      <c r="D491" s="19">
        <v>610</v>
      </c>
      <c r="E491" s="8" t="s">
        <v>179</v>
      </c>
      <c r="F491" s="20">
        <v>36462.01</v>
      </c>
      <c r="G491" s="137"/>
      <c r="H491" s="137"/>
      <c r="I491" s="20">
        <v>36462.01</v>
      </c>
    </row>
    <row r="492" spans="1:9" ht="27">
      <c r="A492" s="4">
        <v>805</v>
      </c>
      <c r="B492" s="10" t="s">
        <v>77</v>
      </c>
      <c r="C492" s="10" t="s">
        <v>703</v>
      </c>
      <c r="D492" s="19"/>
      <c r="E492" s="8" t="s">
        <v>718</v>
      </c>
      <c r="F492" s="20">
        <f>F493</f>
        <v>18713.03</v>
      </c>
      <c r="G492" s="137"/>
      <c r="H492" s="137"/>
      <c r="I492" s="20">
        <f>I493</f>
        <v>18713.03</v>
      </c>
    </row>
    <row r="493" spans="1:9" ht="14.25">
      <c r="A493" s="4">
        <v>805</v>
      </c>
      <c r="B493" s="10" t="s">
        <v>77</v>
      </c>
      <c r="C493" s="10" t="s">
        <v>703</v>
      </c>
      <c r="D493" s="19">
        <v>610</v>
      </c>
      <c r="E493" s="8" t="s">
        <v>179</v>
      </c>
      <c r="F493" s="20">
        <v>18713.03</v>
      </c>
      <c r="G493" s="137"/>
      <c r="H493" s="137"/>
      <c r="I493" s="20">
        <v>18713.03</v>
      </c>
    </row>
    <row r="494" spans="1:9" ht="43.5" customHeight="1">
      <c r="A494" s="4">
        <v>805</v>
      </c>
      <c r="B494" s="10" t="s">
        <v>77</v>
      </c>
      <c r="C494" s="10" t="s">
        <v>168</v>
      </c>
      <c r="D494" s="19"/>
      <c r="E494" s="8" t="s">
        <v>672</v>
      </c>
      <c r="F494" s="20">
        <f>F495</f>
        <v>1818792.9</v>
      </c>
      <c r="G494" s="57"/>
      <c r="H494" s="57"/>
      <c r="I494" s="20">
        <f>I495</f>
        <v>1818723.62</v>
      </c>
    </row>
    <row r="495" spans="1:9" s="137" customFormat="1" ht="39.75" customHeight="1">
      <c r="A495" s="4">
        <v>805</v>
      </c>
      <c r="B495" s="10" t="s">
        <v>77</v>
      </c>
      <c r="C495" s="10" t="s">
        <v>245</v>
      </c>
      <c r="D495" s="19"/>
      <c r="E495" s="68" t="s">
        <v>246</v>
      </c>
      <c r="F495" s="20">
        <f>F496+F498+F500</f>
        <v>1818792.9</v>
      </c>
      <c r="G495" s="57"/>
      <c r="H495" s="57"/>
      <c r="I495" s="20">
        <f>I496+I498+I500</f>
        <v>1818723.62</v>
      </c>
    </row>
    <row r="496" spans="1:9" s="137" customFormat="1" ht="49.5" customHeight="1">
      <c r="A496" s="4">
        <v>805</v>
      </c>
      <c r="B496" s="10" t="s">
        <v>77</v>
      </c>
      <c r="C496" s="10" t="s">
        <v>704</v>
      </c>
      <c r="D496" s="19"/>
      <c r="E496" s="146" t="s">
        <v>705</v>
      </c>
      <c r="F496" s="20">
        <f>F497</f>
        <v>791018.32</v>
      </c>
      <c r="I496" s="20">
        <f>I497</f>
        <v>791017.55</v>
      </c>
    </row>
    <row r="497" spans="1:9" s="137" customFormat="1" ht="33.75" customHeight="1">
      <c r="A497" s="4">
        <v>805</v>
      </c>
      <c r="B497" s="10" t="s">
        <v>77</v>
      </c>
      <c r="C497" s="10" t="s">
        <v>704</v>
      </c>
      <c r="D497" s="19">
        <v>610</v>
      </c>
      <c r="E497" s="76" t="s">
        <v>179</v>
      </c>
      <c r="F497" s="20">
        <v>791018.32</v>
      </c>
      <c r="I497" s="20">
        <v>791017.55</v>
      </c>
    </row>
    <row r="498" spans="1:9" s="137" customFormat="1" ht="48" customHeight="1">
      <c r="A498" s="4">
        <v>805</v>
      </c>
      <c r="B498" s="10" t="s">
        <v>77</v>
      </c>
      <c r="C498" s="10" t="s">
        <v>493</v>
      </c>
      <c r="D498" s="4"/>
      <c r="E498" s="77" t="s">
        <v>315</v>
      </c>
      <c r="F498" s="20">
        <f>F499</f>
        <v>284674.58</v>
      </c>
      <c r="G498" s="74"/>
      <c r="H498" s="74"/>
      <c r="I498" s="20">
        <f>I499</f>
        <v>284674.58</v>
      </c>
    </row>
    <row r="499" spans="1:9" ht="14.25">
      <c r="A499" s="4">
        <v>805</v>
      </c>
      <c r="B499" s="10" t="s">
        <v>77</v>
      </c>
      <c r="C499" s="10" t="s">
        <v>493</v>
      </c>
      <c r="D499" s="4">
        <v>610</v>
      </c>
      <c r="E499" s="76" t="s">
        <v>179</v>
      </c>
      <c r="F499" s="20">
        <v>284674.58</v>
      </c>
      <c r="G499" s="74"/>
      <c r="H499" s="74"/>
      <c r="I499" s="20">
        <v>284674.58</v>
      </c>
    </row>
    <row r="500" spans="1:9" ht="41.25">
      <c r="A500" s="4">
        <v>805</v>
      </c>
      <c r="B500" s="10" t="s">
        <v>77</v>
      </c>
      <c r="C500" s="10" t="s">
        <v>725</v>
      </c>
      <c r="D500" s="147"/>
      <c r="E500" s="77" t="s">
        <v>726</v>
      </c>
      <c r="F500" s="148">
        <f>F501</f>
        <v>743100</v>
      </c>
      <c r="G500" s="137"/>
      <c r="H500" s="137"/>
      <c r="I500" s="20">
        <f>I501</f>
        <v>743031.49</v>
      </c>
    </row>
    <row r="501" spans="1:9" s="137" customFormat="1" ht="14.25">
      <c r="A501" s="4">
        <v>805</v>
      </c>
      <c r="B501" s="10" t="s">
        <v>77</v>
      </c>
      <c r="C501" s="10" t="s">
        <v>725</v>
      </c>
      <c r="D501" s="147">
        <v>610</v>
      </c>
      <c r="E501" s="76" t="s">
        <v>179</v>
      </c>
      <c r="F501" s="34">
        <v>743100</v>
      </c>
      <c r="I501" s="20">
        <v>743031.49</v>
      </c>
    </row>
    <row r="502" spans="1:9" s="137" customFormat="1" ht="27.75">
      <c r="A502" s="4">
        <v>805</v>
      </c>
      <c r="B502" s="10" t="s">
        <v>77</v>
      </c>
      <c r="C502" s="4">
        <v>9900000000</v>
      </c>
      <c r="D502" s="4"/>
      <c r="E502" s="80" t="s">
        <v>320</v>
      </c>
      <c r="F502" s="149">
        <f>F503</f>
        <v>44000</v>
      </c>
      <c r="I502" s="20">
        <f>I503</f>
        <v>44000</v>
      </c>
    </row>
    <row r="503" spans="1:9" ht="41.25">
      <c r="A503" s="4">
        <v>805</v>
      </c>
      <c r="B503" s="10" t="s">
        <v>77</v>
      </c>
      <c r="C503" s="10" t="s">
        <v>721</v>
      </c>
      <c r="D503" s="19"/>
      <c r="E503" s="29" t="s">
        <v>722</v>
      </c>
      <c r="F503" s="65">
        <f>F504</f>
        <v>44000</v>
      </c>
      <c r="G503" s="137"/>
      <c r="H503" s="137"/>
      <c r="I503" s="20">
        <f>I504</f>
        <v>44000</v>
      </c>
    </row>
    <row r="504" spans="1:9" ht="14.25">
      <c r="A504" s="4">
        <v>805</v>
      </c>
      <c r="B504" s="10" t="s">
        <v>77</v>
      </c>
      <c r="C504" s="10" t="s">
        <v>721</v>
      </c>
      <c r="D504" s="19">
        <v>610</v>
      </c>
      <c r="E504" s="8" t="s">
        <v>179</v>
      </c>
      <c r="F504" s="65">
        <v>44000</v>
      </c>
      <c r="G504" s="137"/>
      <c r="H504" s="137"/>
      <c r="I504" s="20">
        <v>44000</v>
      </c>
    </row>
    <row r="505" spans="1:9" s="137" customFormat="1" ht="14.25">
      <c r="A505" s="4">
        <v>805</v>
      </c>
      <c r="B505" s="10" t="s">
        <v>64</v>
      </c>
      <c r="C505" s="10"/>
      <c r="D505" s="19"/>
      <c r="E505" s="17" t="s">
        <v>65</v>
      </c>
      <c r="F505" s="20">
        <f>F506+F511</f>
        <v>106541035.00999999</v>
      </c>
      <c r="G505" s="35"/>
      <c r="H505" s="3"/>
      <c r="I505" s="20">
        <f>I506+I511</f>
        <v>104304069.58</v>
      </c>
    </row>
    <row r="506" spans="1:9" s="137" customFormat="1" ht="69">
      <c r="A506" s="4">
        <v>805</v>
      </c>
      <c r="B506" s="10" t="s">
        <v>64</v>
      </c>
      <c r="C506" s="10" t="s">
        <v>130</v>
      </c>
      <c r="D506" s="19"/>
      <c r="E506" s="8" t="s">
        <v>399</v>
      </c>
      <c r="F506" s="20">
        <f>F507</f>
        <v>10000</v>
      </c>
      <c r="G506" s="3"/>
      <c r="H506" s="3"/>
      <c r="I506" s="20">
        <f>I507</f>
        <v>10000</v>
      </c>
    </row>
    <row r="507" spans="1:9" s="137" customFormat="1" ht="41.25">
      <c r="A507" s="4">
        <v>805</v>
      </c>
      <c r="B507" s="10" t="s">
        <v>64</v>
      </c>
      <c r="C507" s="10" t="s">
        <v>169</v>
      </c>
      <c r="D507" s="19"/>
      <c r="E507" s="8" t="s">
        <v>598</v>
      </c>
      <c r="F507" s="20">
        <f>F508</f>
        <v>10000</v>
      </c>
      <c r="G507" s="3"/>
      <c r="H507" s="3"/>
      <c r="I507" s="20">
        <f>I508</f>
        <v>10000</v>
      </c>
    </row>
    <row r="508" spans="1:9" s="137" customFormat="1" ht="96">
      <c r="A508" s="4">
        <v>805</v>
      </c>
      <c r="B508" s="10" t="s">
        <v>64</v>
      </c>
      <c r="C508" s="10" t="s">
        <v>257</v>
      </c>
      <c r="D508" s="19"/>
      <c r="E508" s="53" t="s">
        <v>599</v>
      </c>
      <c r="F508" s="20">
        <f>F509</f>
        <v>10000</v>
      </c>
      <c r="G508" s="3"/>
      <c r="H508" s="3"/>
      <c r="I508" s="20">
        <f>I509</f>
        <v>10000</v>
      </c>
    </row>
    <row r="509" spans="1:9" s="137" customFormat="1" ht="27">
      <c r="A509" s="4">
        <v>805</v>
      </c>
      <c r="B509" s="10" t="s">
        <v>64</v>
      </c>
      <c r="C509" s="10" t="s">
        <v>494</v>
      </c>
      <c r="D509" s="19"/>
      <c r="E509" s="8" t="s">
        <v>644</v>
      </c>
      <c r="F509" s="20">
        <f>F510</f>
        <v>10000</v>
      </c>
      <c r="G509" s="3"/>
      <c r="H509" s="3"/>
      <c r="I509" s="20">
        <f>I510</f>
        <v>10000</v>
      </c>
    </row>
    <row r="510" spans="1:9" ht="42.75" customHeight="1">
      <c r="A510" s="4">
        <v>805</v>
      </c>
      <c r="B510" s="10" t="s">
        <v>64</v>
      </c>
      <c r="C510" s="10" t="s">
        <v>494</v>
      </c>
      <c r="D510" s="19">
        <v>610</v>
      </c>
      <c r="E510" s="8" t="s">
        <v>179</v>
      </c>
      <c r="F510" s="20">
        <v>10000</v>
      </c>
      <c r="I510" s="20">
        <v>10000</v>
      </c>
    </row>
    <row r="511" spans="1:9" ht="54.75">
      <c r="A511" s="4">
        <v>805</v>
      </c>
      <c r="B511" s="10" t="s">
        <v>64</v>
      </c>
      <c r="C511" s="10" t="s">
        <v>166</v>
      </c>
      <c r="D511" s="9"/>
      <c r="E511" s="8" t="s">
        <v>513</v>
      </c>
      <c r="F511" s="20">
        <f>F512+F515+F543</f>
        <v>106531035.00999999</v>
      </c>
      <c r="I511" s="20">
        <f>I512+I515+I543</f>
        <v>104294069.58</v>
      </c>
    </row>
    <row r="512" spans="1:9" ht="14.25">
      <c r="A512" s="4">
        <v>805</v>
      </c>
      <c r="B512" s="10" t="s">
        <v>64</v>
      </c>
      <c r="C512" s="10" t="s">
        <v>167</v>
      </c>
      <c r="D512" s="9"/>
      <c r="E512" s="8" t="s">
        <v>79</v>
      </c>
      <c r="F512" s="20">
        <f>F513</f>
        <v>166138</v>
      </c>
      <c r="I512" s="20">
        <f>I513</f>
        <v>166138</v>
      </c>
    </row>
    <row r="513" spans="1:9" s="2" customFormat="1" ht="14.25">
      <c r="A513" s="4">
        <v>805</v>
      </c>
      <c r="B513" s="10" t="s">
        <v>64</v>
      </c>
      <c r="C513" s="10" t="s">
        <v>495</v>
      </c>
      <c r="D513" s="9"/>
      <c r="E513" s="8" t="s">
        <v>114</v>
      </c>
      <c r="F513" s="20">
        <f>F514</f>
        <v>166138</v>
      </c>
      <c r="G513" s="3"/>
      <c r="H513" s="3"/>
      <c r="I513" s="20">
        <f>I514</f>
        <v>166138</v>
      </c>
    </row>
    <row r="514" spans="1:9" s="2" customFormat="1" ht="14.25">
      <c r="A514" s="4">
        <v>805</v>
      </c>
      <c r="B514" s="10" t="s">
        <v>64</v>
      </c>
      <c r="C514" s="10" t="s">
        <v>495</v>
      </c>
      <c r="D514" s="19">
        <v>610</v>
      </c>
      <c r="E514" s="8" t="s">
        <v>179</v>
      </c>
      <c r="F514" s="20">
        <v>166138</v>
      </c>
      <c r="G514" s="3"/>
      <c r="H514" s="3"/>
      <c r="I514" s="20">
        <v>166138</v>
      </c>
    </row>
    <row r="515" spans="1:9" s="2" customFormat="1" ht="27">
      <c r="A515" s="4">
        <v>805</v>
      </c>
      <c r="B515" s="10" t="s">
        <v>64</v>
      </c>
      <c r="C515" s="10" t="s">
        <v>170</v>
      </c>
      <c r="D515" s="19"/>
      <c r="E515" s="8" t="s">
        <v>80</v>
      </c>
      <c r="F515" s="20">
        <f>F516+F519+F526</f>
        <v>92020316.00999999</v>
      </c>
      <c r="G515" s="3"/>
      <c r="H515" s="3"/>
      <c r="I515" s="20">
        <f>I516+I519+I526</f>
        <v>90181767.75</v>
      </c>
    </row>
    <row r="516" spans="1:9" s="2" customFormat="1" ht="41.25">
      <c r="A516" s="4">
        <v>805</v>
      </c>
      <c r="B516" s="10" t="s">
        <v>64</v>
      </c>
      <c r="C516" s="10" t="s">
        <v>243</v>
      </c>
      <c r="D516" s="19"/>
      <c r="E516" s="68" t="s">
        <v>600</v>
      </c>
      <c r="F516" s="20">
        <f>F517</f>
        <v>911439</v>
      </c>
      <c r="G516" s="3"/>
      <c r="H516" s="3"/>
      <c r="I516" s="20">
        <f>I517</f>
        <v>911439</v>
      </c>
    </row>
    <row r="517" spans="1:9" s="2" customFormat="1" ht="27">
      <c r="A517" s="4">
        <v>805</v>
      </c>
      <c r="B517" s="10" t="s">
        <v>64</v>
      </c>
      <c r="C517" s="10" t="s">
        <v>496</v>
      </c>
      <c r="D517" s="19"/>
      <c r="E517" s="8" t="s">
        <v>92</v>
      </c>
      <c r="F517" s="20">
        <f>F518</f>
        <v>911439</v>
      </c>
      <c r="G517" s="3"/>
      <c r="H517" s="3"/>
      <c r="I517" s="20">
        <f>I518</f>
        <v>911439</v>
      </c>
    </row>
    <row r="518" spans="1:9" s="2" customFormat="1" ht="14.25">
      <c r="A518" s="4">
        <v>805</v>
      </c>
      <c r="B518" s="10" t="s">
        <v>64</v>
      </c>
      <c r="C518" s="10" t="s">
        <v>496</v>
      </c>
      <c r="D518" s="19">
        <v>610</v>
      </c>
      <c r="E518" s="11" t="s">
        <v>179</v>
      </c>
      <c r="F518" s="20">
        <v>911439</v>
      </c>
      <c r="G518" s="3"/>
      <c r="H518" s="3"/>
      <c r="I518" s="20">
        <v>911439</v>
      </c>
    </row>
    <row r="519" spans="1:9" s="2" customFormat="1" ht="82.5">
      <c r="A519" s="4">
        <v>805</v>
      </c>
      <c r="B519" s="10" t="s">
        <v>64</v>
      </c>
      <c r="C519" s="10" t="s">
        <v>242</v>
      </c>
      <c r="D519" s="19"/>
      <c r="E519" s="68" t="s">
        <v>601</v>
      </c>
      <c r="F519" s="20">
        <f>F520+F522+F524</f>
        <v>62868600</v>
      </c>
      <c r="G519" s="3"/>
      <c r="H519" s="3"/>
      <c r="I519" s="20">
        <f>I520+I522+I524</f>
        <v>62602193</v>
      </c>
    </row>
    <row r="520" spans="1:9" s="2" customFormat="1" ht="96">
      <c r="A520" s="4">
        <v>805</v>
      </c>
      <c r="B520" s="10" t="s">
        <v>64</v>
      </c>
      <c r="C520" s="10" t="s">
        <v>303</v>
      </c>
      <c r="D520" s="19"/>
      <c r="E520" s="8" t="s">
        <v>93</v>
      </c>
      <c r="F520" s="20">
        <f>F521</f>
        <v>59716500</v>
      </c>
      <c r="G520" s="3"/>
      <c r="H520" s="3"/>
      <c r="I520" s="20">
        <f>I521</f>
        <v>59716500</v>
      </c>
    </row>
    <row r="521" spans="1:9" s="2" customFormat="1" ht="14.25">
      <c r="A521" s="4">
        <v>805</v>
      </c>
      <c r="B521" s="10" t="s">
        <v>64</v>
      </c>
      <c r="C521" s="10" t="s">
        <v>303</v>
      </c>
      <c r="D521" s="19">
        <v>610</v>
      </c>
      <c r="E521" s="11" t="s">
        <v>179</v>
      </c>
      <c r="F521" s="20">
        <v>59716500</v>
      </c>
      <c r="G521" s="3"/>
      <c r="H521" s="3"/>
      <c r="I521" s="33">
        <v>59716500</v>
      </c>
    </row>
    <row r="522" spans="1:9" s="2" customFormat="1" ht="41.25">
      <c r="A522" s="4">
        <v>805</v>
      </c>
      <c r="B522" s="10" t="s">
        <v>64</v>
      </c>
      <c r="C522" s="10" t="s">
        <v>741</v>
      </c>
      <c r="D522" s="64"/>
      <c r="E522" s="29" t="s">
        <v>742</v>
      </c>
      <c r="F522" s="65">
        <f>F523</f>
        <v>1563700</v>
      </c>
      <c r="G522" s="137"/>
      <c r="H522" s="137"/>
      <c r="I522" s="166">
        <f>I523</f>
        <v>1336338</v>
      </c>
    </row>
    <row r="523" spans="1:9" s="2" customFormat="1" ht="14.25">
      <c r="A523" s="4">
        <v>805</v>
      </c>
      <c r="B523" s="10" t="s">
        <v>64</v>
      </c>
      <c r="C523" s="10" t="s">
        <v>741</v>
      </c>
      <c r="D523" s="64">
        <v>610</v>
      </c>
      <c r="E523" s="29" t="s">
        <v>179</v>
      </c>
      <c r="F523" s="65">
        <v>1563700</v>
      </c>
      <c r="G523" s="137"/>
      <c r="H523" s="137"/>
      <c r="I523" s="168">
        <v>1336338</v>
      </c>
    </row>
    <row r="524" spans="1:9" s="2" customFormat="1" ht="41.25">
      <c r="A524" s="4">
        <v>805</v>
      </c>
      <c r="B524" s="10" t="s">
        <v>64</v>
      </c>
      <c r="C524" s="10" t="s">
        <v>745</v>
      </c>
      <c r="D524" s="64"/>
      <c r="E524" s="29" t="s">
        <v>746</v>
      </c>
      <c r="F524" s="65">
        <f>F525</f>
        <v>1588400</v>
      </c>
      <c r="G524" s="137"/>
      <c r="H524" s="137"/>
      <c r="I524" s="168">
        <f>I525</f>
        <v>1549355</v>
      </c>
    </row>
    <row r="525" spans="1:9" s="2" customFormat="1" ht="14.25">
      <c r="A525" s="4">
        <v>805</v>
      </c>
      <c r="B525" s="10" t="s">
        <v>64</v>
      </c>
      <c r="C525" s="10" t="s">
        <v>745</v>
      </c>
      <c r="D525" s="64">
        <v>610</v>
      </c>
      <c r="E525" s="29" t="s">
        <v>179</v>
      </c>
      <c r="F525" s="65">
        <v>1588400</v>
      </c>
      <c r="G525" s="137"/>
      <c r="H525" s="137"/>
      <c r="I525" s="167">
        <v>1549355</v>
      </c>
    </row>
    <row r="526" spans="1:9" s="2" customFormat="1" ht="82.5">
      <c r="A526" s="4">
        <v>805</v>
      </c>
      <c r="B526" s="10" t="s">
        <v>64</v>
      </c>
      <c r="C526" s="10" t="s">
        <v>244</v>
      </c>
      <c r="D526" s="19"/>
      <c r="E526" s="68" t="s">
        <v>602</v>
      </c>
      <c r="F526" s="20">
        <f>F527+F529+F531+F533+F535+F537+F539+F541</f>
        <v>28240277.009999998</v>
      </c>
      <c r="G526" s="20">
        <f>G527+G529+G531+G533+G535+G537+G539</f>
        <v>0</v>
      </c>
      <c r="H526" s="20">
        <f>H527+H529+H531+H533+H535+H537+H539</f>
        <v>0</v>
      </c>
      <c r="I526" s="32">
        <f>I527+I529+I531+I533+I535+I537+I539+I541</f>
        <v>26668135.749999996</v>
      </c>
    </row>
    <row r="527" spans="1:9" s="2" customFormat="1" ht="27">
      <c r="A527" s="4">
        <v>805</v>
      </c>
      <c r="B527" s="10" t="s">
        <v>64</v>
      </c>
      <c r="C527" s="10" t="s">
        <v>497</v>
      </c>
      <c r="D527" s="19"/>
      <c r="E527" s="8" t="s">
        <v>94</v>
      </c>
      <c r="F527" s="20">
        <f>F528</f>
        <v>22843952</v>
      </c>
      <c r="G527" s="3"/>
      <c r="H527" s="3"/>
      <c r="I527" s="20">
        <f>I528</f>
        <v>21843952</v>
      </c>
    </row>
    <row r="528" spans="1:9" s="2" customFormat="1" ht="14.25">
      <c r="A528" s="4">
        <v>805</v>
      </c>
      <c r="B528" s="10" t="s">
        <v>64</v>
      </c>
      <c r="C528" s="10" t="s">
        <v>497</v>
      </c>
      <c r="D528" s="19">
        <v>610</v>
      </c>
      <c r="E528" s="8" t="s">
        <v>179</v>
      </c>
      <c r="F528" s="20">
        <v>22843952</v>
      </c>
      <c r="G528" s="3"/>
      <c r="H528" s="3"/>
      <c r="I528" s="20">
        <v>21843952</v>
      </c>
    </row>
    <row r="529" spans="1:9" s="2" customFormat="1" ht="41.25">
      <c r="A529" s="4">
        <v>805</v>
      </c>
      <c r="B529" s="10" t="s">
        <v>64</v>
      </c>
      <c r="C529" s="10" t="s">
        <v>500</v>
      </c>
      <c r="D529" s="19"/>
      <c r="E529" s="8" t="s">
        <v>499</v>
      </c>
      <c r="F529" s="20">
        <f>F530</f>
        <v>564800</v>
      </c>
      <c r="G529" s="111"/>
      <c r="H529" s="111"/>
      <c r="I529" s="20">
        <f>I530</f>
        <v>471876.74</v>
      </c>
    </row>
    <row r="530" spans="1:9" s="2" customFormat="1" ht="14.25">
      <c r="A530" s="4">
        <v>805</v>
      </c>
      <c r="B530" s="10" t="s">
        <v>64</v>
      </c>
      <c r="C530" s="10" t="s">
        <v>500</v>
      </c>
      <c r="D530" s="19">
        <v>610</v>
      </c>
      <c r="E530" s="8" t="s">
        <v>179</v>
      </c>
      <c r="F530" s="20">
        <v>564800</v>
      </c>
      <c r="G530" s="111"/>
      <c r="H530" s="111"/>
      <c r="I530" s="20">
        <v>471876.74</v>
      </c>
    </row>
    <row r="531" spans="1:9" ht="27">
      <c r="A531" s="4">
        <v>805</v>
      </c>
      <c r="B531" s="10" t="s">
        <v>64</v>
      </c>
      <c r="C531" s="10" t="s">
        <v>498</v>
      </c>
      <c r="D531" s="19"/>
      <c r="E531" s="8" t="s">
        <v>115</v>
      </c>
      <c r="F531" s="20">
        <f>F532</f>
        <v>531410.06</v>
      </c>
      <c r="I531" s="20">
        <f>I532</f>
        <v>531410.06</v>
      </c>
    </row>
    <row r="532" spans="1:9" ht="63.75" customHeight="1">
      <c r="A532" s="4">
        <v>805</v>
      </c>
      <c r="B532" s="10" t="s">
        <v>64</v>
      </c>
      <c r="C532" s="10" t="s">
        <v>498</v>
      </c>
      <c r="D532" s="19">
        <v>610</v>
      </c>
      <c r="E532" s="8" t="s">
        <v>179</v>
      </c>
      <c r="F532" s="20">
        <v>531410.06</v>
      </c>
      <c r="I532" s="20">
        <v>531410.06</v>
      </c>
    </row>
    <row r="533" spans="1:9" ht="82.5">
      <c r="A533" s="4">
        <v>805</v>
      </c>
      <c r="B533" s="10" t="s">
        <v>64</v>
      </c>
      <c r="C533" s="10" t="s">
        <v>503</v>
      </c>
      <c r="D533" s="19"/>
      <c r="E533" s="8" t="s">
        <v>502</v>
      </c>
      <c r="F533" s="20">
        <f>F534</f>
        <v>1538300</v>
      </c>
      <c r="G533" s="112"/>
      <c r="H533" s="112"/>
      <c r="I533" s="20">
        <f>I534</f>
        <v>1126682</v>
      </c>
    </row>
    <row r="534" spans="1:9" ht="14.25">
      <c r="A534" s="4">
        <v>805</v>
      </c>
      <c r="B534" s="10" t="s">
        <v>64</v>
      </c>
      <c r="C534" s="10" t="s">
        <v>503</v>
      </c>
      <c r="D534" s="19">
        <v>610</v>
      </c>
      <c r="E534" s="8" t="s">
        <v>179</v>
      </c>
      <c r="F534" s="20">
        <v>1538300</v>
      </c>
      <c r="G534" s="112"/>
      <c r="H534" s="112"/>
      <c r="I534" s="20">
        <v>1126682</v>
      </c>
    </row>
    <row r="535" spans="1:9" ht="82.5">
      <c r="A535" s="4">
        <v>805</v>
      </c>
      <c r="B535" s="10" t="s">
        <v>64</v>
      </c>
      <c r="C535" s="10" t="s">
        <v>501</v>
      </c>
      <c r="D535" s="19"/>
      <c r="E535" s="8" t="s">
        <v>277</v>
      </c>
      <c r="F535" s="20">
        <f>F536</f>
        <v>2644374.8</v>
      </c>
      <c r="I535" s="20">
        <f>I536</f>
        <v>2644374.8</v>
      </c>
    </row>
    <row r="536" spans="1:9" ht="14.25">
      <c r="A536" s="4">
        <v>805</v>
      </c>
      <c r="B536" s="10" t="s">
        <v>64</v>
      </c>
      <c r="C536" s="10" t="s">
        <v>501</v>
      </c>
      <c r="D536" s="19">
        <v>610</v>
      </c>
      <c r="E536" s="8" t="s">
        <v>179</v>
      </c>
      <c r="F536" s="20">
        <v>2644374.8</v>
      </c>
      <c r="I536" s="20">
        <v>2644374.8</v>
      </c>
    </row>
    <row r="537" spans="1:9" ht="27">
      <c r="A537" s="4">
        <v>805</v>
      </c>
      <c r="B537" s="10" t="s">
        <v>64</v>
      </c>
      <c r="C537" s="10" t="s">
        <v>506</v>
      </c>
      <c r="D537" s="19"/>
      <c r="E537" s="8" t="s">
        <v>504</v>
      </c>
      <c r="F537" s="20">
        <f>F538</f>
        <v>67600</v>
      </c>
      <c r="G537" s="113"/>
      <c r="H537" s="113"/>
      <c r="I537" s="20">
        <v>0</v>
      </c>
    </row>
    <row r="538" spans="1:9" ht="14.25">
      <c r="A538" s="4">
        <v>805</v>
      </c>
      <c r="B538" s="10" t="s">
        <v>64</v>
      </c>
      <c r="C538" s="10" t="s">
        <v>506</v>
      </c>
      <c r="D538" s="19">
        <v>610</v>
      </c>
      <c r="E538" s="8" t="s">
        <v>179</v>
      </c>
      <c r="F538" s="20">
        <v>67600</v>
      </c>
      <c r="G538" s="113"/>
      <c r="H538" s="113"/>
      <c r="I538" s="20">
        <v>0</v>
      </c>
    </row>
    <row r="539" spans="1:9" ht="27">
      <c r="A539" s="4">
        <v>805</v>
      </c>
      <c r="B539" s="10" t="s">
        <v>64</v>
      </c>
      <c r="C539" s="10" t="s">
        <v>507</v>
      </c>
      <c r="D539" s="19"/>
      <c r="E539" s="8" t="s">
        <v>505</v>
      </c>
      <c r="F539" s="20">
        <f>F540</f>
        <v>0</v>
      </c>
      <c r="G539" s="113"/>
      <c r="H539" s="113"/>
      <c r="I539" s="20">
        <v>0</v>
      </c>
    </row>
    <row r="540" spans="1:9" ht="99.75" customHeight="1">
      <c r="A540" s="4">
        <v>805</v>
      </c>
      <c r="B540" s="10" t="s">
        <v>64</v>
      </c>
      <c r="C540" s="10" t="s">
        <v>507</v>
      </c>
      <c r="D540" s="19">
        <v>610</v>
      </c>
      <c r="E540" s="8" t="s">
        <v>179</v>
      </c>
      <c r="F540" s="20">
        <v>0</v>
      </c>
      <c r="G540" s="113"/>
      <c r="H540" s="113"/>
      <c r="I540" s="20">
        <v>0</v>
      </c>
    </row>
    <row r="541" spans="1:9" ht="14.25">
      <c r="A541" s="4">
        <v>805</v>
      </c>
      <c r="B541" s="10" t="s">
        <v>64</v>
      </c>
      <c r="C541" s="10" t="s">
        <v>707</v>
      </c>
      <c r="D541" s="19"/>
      <c r="E541" s="118" t="s">
        <v>706</v>
      </c>
      <c r="F541" s="20">
        <f>F542</f>
        <v>49840.15</v>
      </c>
      <c r="G541" s="137"/>
      <c r="H541" s="137"/>
      <c r="I541" s="20">
        <f>I542</f>
        <v>49840.15</v>
      </c>
    </row>
    <row r="542" spans="1:9" ht="14.25">
      <c r="A542" s="4">
        <v>805</v>
      </c>
      <c r="B542" s="10" t="s">
        <v>64</v>
      </c>
      <c r="C542" s="10" t="s">
        <v>707</v>
      </c>
      <c r="D542" s="19">
        <v>610</v>
      </c>
      <c r="E542" s="8" t="s">
        <v>179</v>
      </c>
      <c r="F542" s="20">
        <v>49840.15</v>
      </c>
      <c r="G542" s="137"/>
      <c r="H542" s="137"/>
      <c r="I542" s="20">
        <v>49840.15</v>
      </c>
    </row>
    <row r="543" spans="1:9" ht="27">
      <c r="A543" s="4">
        <v>805</v>
      </c>
      <c r="B543" s="10" t="s">
        <v>64</v>
      </c>
      <c r="C543" s="10" t="s">
        <v>168</v>
      </c>
      <c r="D543" s="19"/>
      <c r="E543" s="8" t="s">
        <v>81</v>
      </c>
      <c r="F543" s="20">
        <f>F544</f>
        <v>14344581</v>
      </c>
      <c r="I543" s="20">
        <f>I544</f>
        <v>13946163.83</v>
      </c>
    </row>
    <row r="544" spans="1:9" ht="53.25" customHeight="1">
      <c r="A544" s="4">
        <v>805</v>
      </c>
      <c r="B544" s="10" t="s">
        <v>64</v>
      </c>
      <c r="C544" s="10" t="s">
        <v>245</v>
      </c>
      <c r="D544" s="19"/>
      <c r="E544" s="54" t="s">
        <v>246</v>
      </c>
      <c r="F544" s="20">
        <f>F545+F547+F549</f>
        <v>14344581</v>
      </c>
      <c r="I544" s="20">
        <f>I545+I547+I549</f>
        <v>13946163.83</v>
      </c>
    </row>
    <row r="545" spans="1:9" ht="27">
      <c r="A545" s="4">
        <v>805</v>
      </c>
      <c r="B545" s="10" t="s">
        <v>64</v>
      </c>
      <c r="C545" s="10" t="s">
        <v>708</v>
      </c>
      <c r="D545" s="19"/>
      <c r="E545" s="68" t="s">
        <v>709</v>
      </c>
      <c r="F545" s="20">
        <f>F546</f>
        <v>1571156.62</v>
      </c>
      <c r="G545" s="137"/>
      <c r="H545" s="137"/>
      <c r="I545" s="20">
        <f>I546</f>
        <v>1184581.48</v>
      </c>
    </row>
    <row r="546" spans="1:9" s="137" customFormat="1" ht="14.25">
      <c r="A546" s="4">
        <v>805</v>
      </c>
      <c r="B546" s="10" t="s">
        <v>64</v>
      </c>
      <c r="C546" s="10" t="s">
        <v>708</v>
      </c>
      <c r="D546" s="19">
        <v>610</v>
      </c>
      <c r="E546" s="8" t="s">
        <v>179</v>
      </c>
      <c r="F546" s="20">
        <v>1571156.62</v>
      </c>
      <c r="I546" s="20">
        <v>1184581.48</v>
      </c>
    </row>
    <row r="547" spans="1:9" s="137" customFormat="1" ht="27.75">
      <c r="A547" s="4">
        <v>805</v>
      </c>
      <c r="B547" s="10" t="s">
        <v>64</v>
      </c>
      <c r="C547" s="10" t="s">
        <v>293</v>
      </c>
      <c r="D547" s="19"/>
      <c r="E547" s="66" t="s">
        <v>294</v>
      </c>
      <c r="F547" s="20">
        <f>F548</f>
        <v>2616124.38</v>
      </c>
      <c r="G547" s="57"/>
      <c r="H547" s="57"/>
      <c r="I547" s="20">
        <f>I548</f>
        <v>2616124.38</v>
      </c>
    </row>
    <row r="548" spans="1:9" s="111" customFormat="1" ht="14.25">
      <c r="A548" s="4">
        <v>805</v>
      </c>
      <c r="B548" s="10" t="s">
        <v>64</v>
      </c>
      <c r="C548" s="10" t="s">
        <v>293</v>
      </c>
      <c r="D548" s="19">
        <v>610</v>
      </c>
      <c r="E548" s="8" t="s">
        <v>179</v>
      </c>
      <c r="F548" s="20">
        <v>2616124.38</v>
      </c>
      <c r="G548" s="57"/>
      <c r="H548" s="57"/>
      <c r="I548" s="20">
        <v>2616124.38</v>
      </c>
    </row>
    <row r="549" spans="1:9" s="111" customFormat="1" ht="27.75">
      <c r="A549" s="4">
        <v>805</v>
      </c>
      <c r="B549" s="10" t="s">
        <v>64</v>
      </c>
      <c r="C549" s="10" t="s">
        <v>727</v>
      </c>
      <c r="D549" s="19"/>
      <c r="E549" s="66" t="s">
        <v>728</v>
      </c>
      <c r="F549" s="20">
        <f>F550</f>
        <v>10157300</v>
      </c>
      <c r="G549" s="137"/>
      <c r="H549" s="137"/>
      <c r="I549" s="20">
        <f>I550</f>
        <v>10145457.97</v>
      </c>
    </row>
    <row r="550" spans="1:9" s="137" customFormat="1" ht="14.25">
      <c r="A550" s="4">
        <v>805</v>
      </c>
      <c r="B550" s="10" t="s">
        <v>64</v>
      </c>
      <c r="C550" s="10" t="s">
        <v>727</v>
      </c>
      <c r="D550" s="19">
        <v>610</v>
      </c>
      <c r="E550" s="8" t="s">
        <v>179</v>
      </c>
      <c r="F550" s="20">
        <v>10157300</v>
      </c>
      <c r="I550" s="20">
        <v>10145457.97</v>
      </c>
    </row>
    <row r="551" spans="1:9" s="137" customFormat="1" ht="14.25">
      <c r="A551" s="4">
        <v>805</v>
      </c>
      <c r="B551" s="10" t="s">
        <v>238</v>
      </c>
      <c r="C551" s="10"/>
      <c r="D551" s="19"/>
      <c r="E551" s="8" t="s">
        <v>239</v>
      </c>
      <c r="F551" s="20">
        <f>F552</f>
        <v>6073759.79</v>
      </c>
      <c r="G551" s="3"/>
      <c r="H551" s="3"/>
      <c r="I551" s="20">
        <f>I552</f>
        <v>6073759.79</v>
      </c>
    </row>
    <row r="552" spans="1:9" ht="50.25" customHeight="1">
      <c r="A552" s="4">
        <v>805</v>
      </c>
      <c r="B552" s="10" t="s">
        <v>238</v>
      </c>
      <c r="C552" s="10" t="s">
        <v>166</v>
      </c>
      <c r="D552" s="19"/>
      <c r="E552" s="8" t="s">
        <v>643</v>
      </c>
      <c r="F552" s="20">
        <f>F553</f>
        <v>6073759.79</v>
      </c>
      <c r="G552" s="57"/>
      <c r="H552" s="57"/>
      <c r="I552" s="20">
        <f>I553</f>
        <v>6073759.79</v>
      </c>
    </row>
    <row r="553" spans="1:9" s="57" customFormat="1" ht="27">
      <c r="A553" s="4">
        <v>805</v>
      </c>
      <c r="B553" s="10" t="s">
        <v>238</v>
      </c>
      <c r="C553" s="10" t="s">
        <v>171</v>
      </c>
      <c r="D553" s="19"/>
      <c r="E553" s="8" t="s">
        <v>95</v>
      </c>
      <c r="F553" s="20">
        <f>F554+F561</f>
        <v>6073759.79</v>
      </c>
      <c r="G553" s="20">
        <f>G554+G561</f>
        <v>0</v>
      </c>
      <c r="H553" s="20">
        <f>H554+H561</f>
        <v>0</v>
      </c>
      <c r="I553" s="20">
        <f>I554+I561</f>
        <v>6073759.79</v>
      </c>
    </row>
    <row r="554" spans="1:9" s="137" customFormat="1" ht="27">
      <c r="A554" s="4">
        <v>805</v>
      </c>
      <c r="B554" s="10" t="s">
        <v>238</v>
      </c>
      <c r="C554" s="10" t="s">
        <v>247</v>
      </c>
      <c r="D554" s="19"/>
      <c r="E554" s="55" t="s">
        <v>248</v>
      </c>
      <c r="F554" s="20">
        <f>F555+F557+F559</f>
        <v>5116059.79</v>
      </c>
      <c r="G554" s="20">
        <f>G555+G559</f>
        <v>0</v>
      </c>
      <c r="H554" s="20">
        <f>H555+H559</f>
        <v>0</v>
      </c>
      <c r="I554" s="20">
        <f>I555+I557+I559</f>
        <v>5116059.79</v>
      </c>
    </row>
    <row r="555" spans="1:9" s="137" customFormat="1" ht="27">
      <c r="A555" s="4">
        <v>805</v>
      </c>
      <c r="B555" s="10" t="s">
        <v>238</v>
      </c>
      <c r="C555" s="10" t="s">
        <v>508</v>
      </c>
      <c r="D555" s="19"/>
      <c r="E555" s="8" t="s">
        <v>96</v>
      </c>
      <c r="F555" s="20">
        <f>F556</f>
        <v>5095302</v>
      </c>
      <c r="G555" s="3"/>
      <c r="H555" s="3"/>
      <c r="I555" s="20">
        <f>I556</f>
        <v>5095302</v>
      </c>
    </row>
    <row r="556" spans="1:9" s="112" customFormat="1" ht="14.25">
      <c r="A556" s="4">
        <v>805</v>
      </c>
      <c r="B556" s="10" t="s">
        <v>238</v>
      </c>
      <c r="C556" s="10" t="s">
        <v>508</v>
      </c>
      <c r="D556" s="19">
        <v>610</v>
      </c>
      <c r="E556" s="8" t="s">
        <v>179</v>
      </c>
      <c r="F556" s="20">
        <v>5095302</v>
      </c>
      <c r="G556" s="3"/>
      <c r="H556" s="3"/>
      <c r="I556" s="20">
        <v>5095302</v>
      </c>
    </row>
    <row r="557" spans="1:9" s="112" customFormat="1" ht="51" customHeight="1">
      <c r="A557" s="4">
        <v>805</v>
      </c>
      <c r="B557" s="10" t="s">
        <v>238</v>
      </c>
      <c r="C557" s="10" t="s">
        <v>743</v>
      </c>
      <c r="D557" s="19"/>
      <c r="E557" s="8" t="s">
        <v>744</v>
      </c>
      <c r="F557" s="20">
        <f>F558</f>
        <v>11034.79</v>
      </c>
      <c r="G557" s="137"/>
      <c r="H557" s="137"/>
      <c r="I557" s="20">
        <f>I558</f>
        <v>11034.79</v>
      </c>
    </row>
    <row r="558" spans="1:9" ht="14.25">
      <c r="A558" s="4">
        <v>805</v>
      </c>
      <c r="B558" s="10" t="s">
        <v>238</v>
      </c>
      <c r="C558" s="10" t="s">
        <v>743</v>
      </c>
      <c r="D558" s="19">
        <v>610</v>
      </c>
      <c r="E558" s="8" t="s">
        <v>179</v>
      </c>
      <c r="F558" s="20">
        <v>11034.79</v>
      </c>
      <c r="G558" s="137"/>
      <c r="H558" s="137"/>
      <c r="I558" s="20">
        <v>11034.79</v>
      </c>
    </row>
    <row r="559" spans="1:9" s="57" customFormat="1" ht="41.25">
      <c r="A559" s="4">
        <v>805</v>
      </c>
      <c r="B559" s="10" t="s">
        <v>238</v>
      </c>
      <c r="C559" s="10" t="s">
        <v>509</v>
      </c>
      <c r="D559" s="19"/>
      <c r="E559" s="75" t="s">
        <v>474</v>
      </c>
      <c r="F559" s="20">
        <f>F560</f>
        <v>9723</v>
      </c>
      <c r="G559" s="114"/>
      <c r="H559" s="114"/>
      <c r="I559" s="20">
        <f>I560</f>
        <v>9723</v>
      </c>
    </row>
    <row r="560" spans="1:9" s="113" customFormat="1" ht="14.25">
      <c r="A560" s="4">
        <v>805</v>
      </c>
      <c r="B560" s="10" t="s">
        <v>238</v>
      </c>
      <c r="C560" s="10" t="s">
        <v>509</v>
      </c>
      <c r="D560" s="19">
        <v>610</v>
      </c>
      <c r="E560" s="107" t="s">
        <v>179</v>
      </c>
      <c r="F560" s="20">
        <v>9723</v>
      </c>
      <c r="G560" s="114"/>
      <c r="H560" s="114"/>
      <c r="I560" s="20">
        <v>9723</v>
      </c>
    </row>
    <row r="561" spans="1:9" s="113" customFormat="1" ht="41.25">
      <c r="A561" s="4">
        <v>805</v>
      </c>
      <c r="B561" s="10" t="s">
        <v>238</v>
      </c>
      <c r="C561" s="10" t="s">
        <v>510</v>
      </c>
      <c r="D561" s="19"/>
      <c r="E561" s="75" t="s">
        <v>512</v>
      </c>
      <c r="F561" s="20">
        <f>F562</f>
        <v>957700</v>
      </c>
      <c r="G561" s="115"/>
      <c r="H561" s="115"/>
      <c r="I561" s="20">
        <f>I562</f>
        <v>957700</v>
      </c>
    </row>
    <row r="562" spans="1:9" s="137" customFormat="1" ht="41.25">
      <c r="A562" s="4">
        <v>805</v>
      </c>
      <c r="B562" s="10" t="s">
        <v>238</v>
      </c>
      <c r="C562" s="10" t="s">
        <v>511</v>
      </c>
      <c r="D562" s="19"/>
      <c r="E562" s="75" t="s">
        <v>478</v>
      </c>
      <c r="F562" s="20">
        <f>F563</f>
        <v>957700</v>
      </c>
      <c r="G562" s="115"/>
      <c r="H562" s="115"/>
      <c r="I562" s="20">
        <f>I563</f>
        <v>957700</v>
      </c>
    </row>
    <row r="563" spans="1:9" s="137" customFormat="1" ht="14.25">
      <c r="A563" s="4">
        <v>805</v>
      </c>
      <c r="B563" s="10" t="s">
        <v>238</v>
      </c>
      <c r="C563" s="10" t="s">
        <v>511</v>
      </c>
      <c r="D563" s="19">
        <v>610</v>
      </c>
      <c r="E563" s="75" t="s">
        <v>179</v>
      </c>
      <c r="F563" s="20">
        <v>957700</v>
      </c>
      <c r="G563" s="115"/>
      <c r="H563" s="115"/>
      <c r="I563" s="20">
        <v>957700</v>
      </c>
    </row>
    <row r="564" spans="1:9" s="113" customFormat="1" ht="14.25">
      <c r="A564" s="4">
        <v>805</v>
      </c>
      <c r="B564" s="10" t="s">
        <v>41</v>
      </c>
      <c r="C564" s="10"/>
      <c r="D564" s="19"/>
      <c r="E564" s="8" t="s">
        <v>256</v>
      </c>
      <c r="F564" s="20">
        <f>F565</f>
        <v>0</v>
      </c>
      <c r="G564" s="35"/>
      <c r="H564" s="3"/>
      <c r="I564" s="20">
        <v>0</v>
      </c>
    </row>
    <row r="565" spans="1:9" s="113" customFormat="1" ht="54.75">
      <c r="A565" s="4">
        <v>805</v>
      </c>
      <c r="B565" s="10" t="s">
        <v>41</v>
      </c>
      <c r="C565" s="10" t="s">
        <v>166</v>
      </c>
      <c r="D565" s="9"/>
      <c r="E565" s="8" t="s">
        <v>643</v>
      </c>
      <c r="F565" s="20">
        <f>F566</f>
        <v>0</v>
      </c>
      <c r="G565" s="3"/>
      <c r="H565" s="3"/>
      <c r="I565" s="20">
        <v>0</v>
      </c>
    </row>
    <row r="566" spans="1:9" s="57" customFormat="1" ht="51.75" customHeight="1">
      <c r="A566" s="4">
        <v>805</v>
      </c>
      <c r="B566" s="10" t="s">
        <v>41</v>
      </c>
      <c r="C566" s="10" t="s">
        <v>172</v>
      </c>
      <c r="D566" s="19"/>
      <c r="E566" s="8" t="s">
        <v>645</v>
      </c>
      <c r="F566" s="20">
        <f>F567+F569</f>
        <v>0</v>
      </c>
      <c r="G566" s="20">
        <f>G567+G569</f>
        <v>0</v>
      </c>
      <c r="H566" s="20">
        <f>H567+H569</f>
        <v>0</v>
      </c>
      <c r="I566" s="20">
        <v>0</v>
      </c>
    </row>
    <row r="567" spans="1:9" ht="39.75" customHeight="1">
      <c r="A567" s="4">
        <v>805</v>
      </c>
      <c r="B567" s="10" t="s">
        <v>41</v>
      </c>
      <c r="C567" s="10" t="s">
        <v>295</v>
      </c>
      <c r="D567" s="19"/>
      <c r="E567" s="8" t="s">
        <v>88</v>
      </c>
      <c r="F567" s="20">
        <f>F568</f>
        <v>0</v>
      </c>
      <c r="I567" s="20">
        <v>0</v>
      </c>
    </row>
    <row r="568" spans="1:9" s="57" customFormat="1" ht="36" customHeight="1">
      <c r="A568" s="4">
        <v>805</v>
      </c>
      <c r="B568" s="10" t="s">
        <v>41</v>
      </c>
      <c r="C568" s="10" t="s">
        <v>295</v>
      </c>
      <c r="D568" s="19">
        <v>610</v>
      </c>
      <c r="E568" s="8" t="s">
        <v>179</v>
      </c>
      <c r="F568" s="20">
        <v>0</v>
      </c>
      <c r="G568" s="3"/>
      <c r="H568" s="3"/>
      <c r="I568" s="20">
        <v>0</v>
      </c>
    </row>
    <row r="569" spans="1:9" s="57" customFormat="1" ht="31.5" customHeight="1">
      <c r="A569" s="4">
        <v>805</v>
      </c>
      <c r="B569" s="10" t="s">
        <v>41</v>
      </c>
      <c r="C569" s="10" t="s">
        <v>516</v>
      </c>
      <c r="D569" s="19"/>
      <c r="E569" s="118" t="s">
        <v>514</v>
      </c>
      <c r="F569" s="20">
        <f>F570</f>
        <v>0</v>
      </c>
      <c r="G569" s="116"/>
      <c r="H569" s="116"/>
      <c r="I569" s="20">
        <v>0</v>
      </c>
    </row>
    <row r="570" spans="1:9" ht="27">
      <c r="A570" s="4">
        <v>805</v>
      </c>
      <c r="B570" s="10" t="s">
        <v>41</v>
      </c>
      <c r="C570" s="10" t="s">
        <v>517</v>
      </c>
      <c r="D570" s="19"/>
      <c r="E570" s="8" t="s">
        <v>515</v>
      </c>
      <c r="F570" s="20">
        <f>F571</f>
        <v>0</v>
      </c>
      <c r="G570" s="116"/>
      <c r="H570" s="116"/>
      <c r="I570" s="20">
        <v>0</v>
      </c>
    </row>
    <row r="571" spans="1:9" s="57" customFormat="1" ht="14.25">
      <c r="A571" s="4">
        <v>805</v>
      </c>
      <c r="B571" s="10" t="s">
        <v>41</v>
      </c>
      <c r="C571" s="10" t="s">
        <v>517</v>
      </c>
      <c r="D571" s="19">
        <v>610</v>
      </c>
      <c r="E571" s="8" t="s">
        <v>179</v>
      </c>
      <c r="F571" s="20">
        <v>0</v>
      </c>
      <c r="G571" s="116"/>
      <c r="H571" s="116"/>
      <c r="I571" s="20">
        <v>0</v>
      </c>
    </row>
    <row r="572" spans="1:9" ht="14.25">
      <c r="A572" s="4">
        <v>805</v>
      </c>
      <c r="B572" s="10" t="s">
        <v>82</v>
      </c>
      <c r="C572" s="10"/>
      <c r="D572" s="19"/>
      <c r="E572" s="8" t="s">
        <v>83</v>
      </c>
      <c r="F572" s="20">
        <f>F573</f>
        <v>5418515</v>
      </c>
      <c r="G572" s="35"/>
      <c r="I572" s="20">
        <f>I573</f>
        <v>5347953.01</v>
      </c>
    </row>
    <row r="573" spans="1:9" ht="54.75">
      <c r="A573" s="4">
        <v>805</v>
      </c>
      <c r="B573" s="10" t="s">
        <v>82</v>
      </c>
      <c r="C573" s="10" t="s">
        <v>166</v>
      </c>
      <c r="D573" s="9"/>
      <c r="E573" s="8" t="s">
        <v>643</v>
      </c>
      <c r="F573" s="20">
        <f>F574</f>
        <v>5418515</v>
      </c>
      <c r="I573" s="20">
        <f>I574</f>
        <v>5347953.01</v>
      </c>
    </row>
    <row r="574" spans="1:9" s="57" customFormat="1" ht="14.25">
      <c r="A574" s="4">
        <v>805</v>
      </c>
      <c r="B574" s="10" t="s">
        <v>82</v>
      </c>
      <c r="C574" s="10" t="s">
        <v>173</v>
      </c>
      <c r="D574" s="19"/>
      <c r="E574" s="8" t="s">
        <v>19</v>
      </c>
      <c r="F574" s="20">
        <f>F575</f>
        <v>5418515</v>
      </c>
      <c r="G574" s="3"/>
      <c r="H574" s="3"/>
      <c r="I574" s="20">
        <f>I575</f>
        <v>5347953.01</v>
      </c>
    </row>
    <row r="575" spans="1:9" ht="60.75" customHeight="1">
      <c r="A575" s="4">
        <v>805</v>
      </c>
      <c r="B575" s="10" t="s">
        <v>82</v>
      </c>
      <c r="C575" s="10" t="s">
        <v>518</v>
      </c>
      <c r="D575" s="19"/>
      <c r="E575" s="8" t="s">
        <v>116</v>
      </c>
      <c r="F575" s="20">
        <f>F576+F577+F578+F579</f>
        <v>5418515</v>
      </c>
      <c r="I575" s="20">
        <f>I576+I577+I578+I579</f>
        <v>5347953.01</v>
      </c>
    </row>
    <row r="576" spans="1:9" s="114" customFormat="1" ht="47.25" customHeight="1">
      <c r="A576" s="4">
        <v>805</v>
      </c>
      <c r="B576" s="10" t="s">
        <v>82</v>
      </c>
      <c r="C576" s="10" t="s">
        <v>518</v>
      </c>
      <c r="D576" s="19">
        <v>110</v>
      </c>
      <c r="E576" s="24" t="s">
        <v>180</v>
      </c>
      <c r="F576" s="20">
        <v>3289578</v>
      </c>
      <c r="G576" s="3"/>
      <c r="H576" s="3"/>
      <c r="I576" s="20">
        <v>3279219.81</v>
      </c>
    </row>
    <row r="577" spans="1:9" s="114" customFormat="1" ht="30.75" customHeight="1">
      <c r="A577" s="4">
        <v>805</v>
      </c>
      <c r="B577" s="10" t="s">
        <v>82</v>
      </c>
      <c r="C577" s="10" t="s">
        <v>518</v>
      </c>
      <c r="D577" s="19">
        <v>120</v>
      </c>
      <c r="E577" s="8" t="s">
        <v>178</v>
      </c>
      <c r="F577" s="20">
        <v>1385050</v>
      </c>
      <c r="G577" s="137"/>
      <c r="H577" s="137"/>
      <c r="I577" s="20">
        <v>1382444.45</v>
      </c>
    </row>
    <row r="578" spans="1:9" s="115" customFormat="1" ht="30.75" customHeight="1">
      <c r="A578" s="4">
        <v>805</v>
      </c>
      <c r="B578" s="10" t="s">
        <v>82</v>
      </c>
      <c r="C578" s="10" t="s">
        <v>518</v>
      </c>
      <c r="D578" s="4">
        <v>240</v>
      </c>
      <c r="E578" s="8" t="s">
        <v>174</v>
      </c>
      <c r="F578" s="20">
        <v>742687</v>
      </c>
      <c r="G578" s="3"/>
      <c r="H578" s="3"/>
      <c r="I578" s="20">
        <v>686288.75</v>
      </c>
    </row>
    <row r="579" spans="1:9" s="115" customFormat="1" ht="30.75" customHeight="1">
      <c r="A579" s="4">
        <v>805</v>
      </c>
      <c r="B579" s="10" t="s">
        <v>82</v>
      </c>
      <c r="C579" s="10" t="s">
        <v>518</v>
      </c>
      <c r="D579" s="4">
        <v>850</v>
      </c>
      <c r="E579" s="8" t="s">
        <v>264</v>
      </c>
      <c r="F579" s="20">
        <v>1200</v>
      </c>
      <c r="G579" s="137"/>
      <c r="H579" s="137"/>
      <c r="I579" s="20">
        <v>0</v>
      </c>
    </row>
    <row r="580" spans="1:9" s="115" customFormat="1" ht="30.75" customHeight="1">
      <c r="A580" s="4">
        <v>805</v>
      </c>
      <c r="B580" s="10" t="s">
        <v>43</v>
      </c>
      <c r="C580" s="10"/>
      <c r="D580" s="9"/>
      <c r="E580" s="8" t="s">
        <v>44</v>
      </c>
      <c r="F580" s="20">
        <f>F581+F586</f>
        <v>2705300</v>
      </c>
      <c r="G580" s="35"/>
      <c r="H580" s="3"/>
      <c r="I580" s="20">
        <f>I581+I586</f>
        <v>1968010.39</v>
      </c>
    </row>
    <row r="581" spans="1:9" ht="37.5" customHeight="1">
      <c r="A581" s="4">
        <v>805</v>
      </c>
      <c r="B581" s="10" t="s">
        <v>48</v>
      </c>
      <c r="C581" s="10" t="s">
        <v>166</v>
      </c>
      <c r="D581" s="56"/>
      <c r="E581" s="8" t="s">
        <v>643</v>
      </c>
      <c r="F581" s="20">
        <f>F582</f>
        <v>1098000</v>
      </c>
      <c r="G581" s="35"/>
      <c r="I581" s="20">
        <f>I582</f>
        <v>1056710.39</v>
      </c>
    </row>
    <row r="582" spans="1:9" s="137" customFormat="1" ht="37.5" customHeight="1">
      <c r="A582" s="4">
        <v>805</v>
      </c>
      <c r="B582" s="10" t="s">
        <v>48</v>
      </c>
      <c r="C582" s="10" t="s">
        <v>249</v>
      </c>
      <c r="D582" s="56"/>
      <c r="E582" s="8" t="s">
        <v>250</v>
      </c>
      <c r="F582" s="20">
        <f>F583</f>
        <v>1098000</v>
      </c>
      <c r="G582" s="35"/>
      <c r="H582" s="3"/>
      <c r="I582" s="20">
        <f>I583</f>
        <v>1056710.39</v>
      </c>
    </row>
    <row r="583" spans="1:9" ht="69">
      <c r="A583" s="4">
        <v>805</v>
      </c>
      <c r="B583" s="10" t="s">
        <v>48</v>
      </c>
      <c r="C583" s="10" t="s">
        <v>251</v>
      </c>
      <c r="D583" s="56"/>
      <c r="E583" s="8" t="s">
        <v>252</v>
      </c>
      <c r="F583" s="20">
        <f>F584</f>
        <v>1098000</v>
      </c>
      <c r="G583" s="35"/>
      <c r="I583" s="20">
        <f>I584</f>
        <v>1056710.39</v>
      </c>
    </row>
    <row r="584" spans="1:9" s="137" customFormat="1" ht="69">
      <c r="A584" s="4">
        <v>805</v>
      </c>
      <c r="B584" s="10" t="s">
        <v>48</v>
      </c>
      <c r="C584" s="10" t="s">
        <v>316</v>
      </c>
      <c r="D584" s="56"/>
      <c r="E584" s="8" t="s">
        <v>648</v>
      </c>
      <c r="F584" s="20">
        <f>F585</f>
        <v>1098000</v>
      </c>
      <c r="G584" s="35"/>
      <c r="H584" s="3"/>
      <c r="I584" s="20">
        <f>I585</f>
        <v>1056710.39</v>
      </c>
    </row>
    <row r="585" spans="1:9" ht="14.25">
      <c r="A585" s="4">
        <v>805</v>
      </c>
      <c r="B585" s="10" t="s">
        <v>48</v>
      </c>
      <c r="C585" s="10" t="s">
        <v>316</v>
      </c>
      <c r="D585" s="56">
        <v>310</v>
      </c>
      <c r="E585" s="8" t="s">
        <v>176</v>
      </c>
      <c r="F585" s="20">
        <v>1098000</v>
      </c>
      <c r="G585" s="35"/>
      <c r="I585" s="20">
        <v>1056710.39</v>
      </c>
    </row>
    <row r="586" spans="1:9" ht="14.25">
      <c r="A586" s="4">
        <v>805</v>
      </c>
      <c r="B586" s="10" t="s">
        <v>52</v>
      </c>
      <c r="C586" s="10"/>
      <c r="D586" s="9"/>
      <c r="E586" s="8" t="s">
        <v>53</v>
      </c>
      <c r="F586" s="20">
        <f>F587</f>
        <v>1607300</v>
      </c>
      <c r="I586" s="20">
        <f>I587</f>
        <v>911300</v>
      </c>
    </row>
    <row r="587" spans="1:9" ht="54.75">
      <c r="A587" s="4">
        <v>805</v>
      </c>
      <c r="B587" s="10" t="s">
        <v>52</v>
      </c>
      <c r="C587" s="10" t="s">
        <v>166</v>
      </c>
      <c r="D587" s="9"/>
      <c r="E587" s="8" t="s">
        <v>643</v>
      </c>
      <c r="F587" s="20">
        <f>F588</f>
        <v>1607300</v>
      </c>
      <c r="I587" s="20">
        <f>I588</f>
        <v>911300</v>
      </c>
    </row>
    <row r="588" spans="1:9" s="116" customFormat="1" ht="14.25">
      <c r="A588" s="4">
        <v>805</v>
      </c>
      <c r="B588" s="10" t="s">
        <v>52</v>
      </c>
      <c r="C588" s="10" t="s">
        <v>167</v>
      </c>
      <c r="D588" s="9"/>
      <c r="E588" s="8" t="s">
        <v>79</v>
      </c>
      <c r="F588" s="20">
        <f>F589</f>
        <v>1607300</v>
      </c>
      <c r="G588" s="3"/>
      <c r="H588" s="3"/>
      <c r="I588" s="20">
        <f>I589</f>
        <v>911300</v>
      </c>
    </row>
    <row r="589" spans="1:9" s="116" customFormat="1" ht="82.5">
      <c r="A589" s="4">
        <v>805</v>
      </c>
      <c r="B589" s="26" t="s">
        <v>52</v>
      </c>
      <c r="C589" s="26" t="s">
        <v>317</v>
      </c>
      <c r="D589" s="36"/>
      <c r="E589" s="11" t="s">
        <v>124</v>
      </c>
      <c r="F589" s="33">
        <f>F590+F591</f>
        <v>1607300</v>
      </c>
      <c r="G589" s="3"/>
      <c r="H589" s="3"/>
      <c r="I589" s="33">
        <f>I590+I591</f>
        <v>911300</v>
      </c>
    </row>
    <row r="590" spans="1:9" s="116" customFormat="1" ht="27">
      <c r="A590" s="4">
        <v>805</v>
      </c>
      <c r="B590" s="28" t="s">
        <v>52</v>
      </c>
      <c r="C590" s="26" t="s">
        <v>317</v>
      </c>
      <c r="D590" s="27">
        <v>320</v>
      </c>
      <c r="E590" s="29" t="s">
        <v>177</v>
      </c>
      <c r="F590" s="34">
        <v>1567300</v>
      </c>
      <c r="G590" s="3"/>
      <c r="H590" s="3"/>
      <c r="I590" s="34">
        <v>889671</v>
      </c>
    </row>
    <row r="591" spans="1:9" ht="27">
      <c r="A591" s="25">
        <v>805</v>
      </c>
      <c r="B591" s="85" t="s">
        <v>52</v>
      </c>
      <c r="C591" s="84" t="s">
        <v>317</v>
      </c>
      <c r="D591" s="83">
        <v>240</v>
      </c>
      <c r="E591" s="11" t="s">
        <v>174</v>
      </c>
      <c r="F591" s="92">
        <v>40000</v>
      </c>
      <c r="I591" s="92">
        <v>21629</v>
      </c>
    </row>
    <row r="592" spans="1:9" ht="85.5" customHeight="1">
      <c r="A592" s="119">
        <v>807</v>
      </c>
      <c r="B592" s="119"/>
      <c r="C592" s="119"/>
      <c r="D592" s="120"/>
      <c r="E592" s="143" t="s">
        <v>656</v>
      </c>
      <c r="F592" s="127">
        <f>F593+F601+F608</f>
        <v>37274918.589999996</v>
      </c>
      <c r="G592" s="127">
        <f>G593+G601+G608</f>
        <v>0</v>
      </c>
      <c r="H592" s="127">
        <f>H593+H601+H608</f>
        <v>0</v>
      </c>
      <c r="I592" s="127">
        <f>I593+I601+I608</f>
        <v>29045526.15</v>
      </c>
    </row>
    <row r="593" spans="1:9" ht="14.25">
      <c r="A593" s="27">
        <v>807</v>
      </c>
      <c r="B593" s="28" t="s">
        <v>12</v>
      </c>
      <c r="C593" s="28"/>
      <c r="D593" s="136"/>
      <c r="E593" s="29" t="s">
        <v>13</v>
      </c>
      <c r="F593" s="34">
        <f>F594</f>
        <v>9025560</v>
      </c>
      <c r="G593" s="34"/>
      <c r="H593" s="34"/>
      <c r="I593" s="34">
        <f>I594</f>
        <v>8308017.890000001</v>
      </c>
    </row>
    <row r="594" spans="1:9" ht="54.75">
      <c r="A594" s="27">
        <v>807</v>
      </c>
      <c r="B594" s="28" t="s">
        <v>14</v>
      </c>
      <c r="C594" s="28"/>
      <c r="D594" s="136"/>
      <c r="E594" s="8" t="s">
        <v>15</v>
      </c>
      <c r="F594" s="34">
        <f>F595</f>
        <v>9025560</v>
      </c>
      <c r="G594" s="34"/>
      <c r="H594" s="34"/>
      <c r="I594" s="34">
        <f>I595</f>
        <v>8308017.890000001</v>
      </c>
    </row>
    <row r="595" spans="1:9" ht="69">
      <c r="A595" s="27">
        <v>807</v>
      </c>
      <c r="B595" s="28" t="s">
        <v>14</v>
      </c>
      <c r="C595" s="28" t="s">
        <v>128</v>
      </c>
      <c r="D595" s="136"/>
      <c r="E595" s="8" t="s">
        <v>646</v>
      </c>
      <c r="F595" s="34">
        <f>F596</f>
        <v>9025560</v>
      </c>
      <c r="G595" s="34"/>
      <c r="H595" s="34"/>
      <c r="I595" s="34">
        <f>I596</f>
        <v>8308017.890000001</v>
      </c>
    </row>
    <row r="596" spans="1:9" ht="14.25">
      <c r="A596" s="27">
        <v>807</v>
      </c>
      <c r="B596" s="28" t="s">
        <v>14</v>
      </c>
      <c r="C596" s="28" t="s">
        <v>625</v>
      </c>
      <c r="D596" s="136"/>
      <c r="E596" s="8" t="s">
        <v>19</v>
      </c>
      <c r="F596" s="34">
        <f>F597</f>
        <v>9025560</v>
      </c>
      <c r="G596" s="34"/>
      <c r="H596" s="34"/>
      <c r="I596" s="34">
        <f>I597</f>
        <v>8308017.890000001</v>
      </c>
    </row>
    <row r="597" spans="1:9" ht="41.25">
      <c r="A597" s="27">
        <v>807</v>
      </c>
      <c r="B597" s="28" t="s">
        <v>14</v>
      </c>
      <c r="C597" s="28" t="s">
        <v>626</v>
      </c>
      <c r="D597" s="136"/>
      <c r="E597" s="144" t="s">
        <v>657</v>
      </c>
      <c r="F597" s="34">
        <f>F598+F599+F600</f>
        <v>9025560</v>
      </c>
      <c r="G597" s="34"/>
      <c r="H597" s="34"/>
      <c r="I597" s="34">
        <f>I598+I599+I600</f>
        <v>8308017.890000001</v>
      </c>
    </row>
    <row r="598" spans="1:9" ht="27">
      <c r="A598" s="27">
        <v>807</v>
      </c>
      <c r="B598" s="28" t="s">
        <v>14</v>
      </c>
      <c r="C598" s="28" t="s">
        <v>626</v>
      </c>
      <c r="D598" s="28" t="s">
        <v>627</v>
      </c>
      <c r="E598" s="8" t="s">
        <v>178</v>
      </c>
      <c r="F598" s="34">
        <v>8208028</v>
      </c>
      <c r="G598" s="34"/>
      <c r="H598" s="34"/>
      <c r="I598" s="34">
        <v>7630837.78</v>
      </c>
    </row>
    <row r="599" spans="1:9" ht="27">
      <c r="A599" s="27">
        <v>807</v>
      </c>
      <c r="B599" s="28" t="s">
        <v>14</v>
      </c>
      <c r="C599" s="28" t="s">
        <v>626</v>
      </c>
      <c r="D599" s="28" t="s">
        <v>526</v>
      </c>
      <c r="E599" s="8" t="s">
        <v>191</v>
      </c>
      <c r="F599" s="34">
        <v>809532</v>
      </c>
      <c r="G599" s="34"/>
      <c r="H599" s="34"/>
      <c r="I599" s="34">
        <v>677180.11</v>
      </c>
    </row>
    <row r="600" spans="1:9" ht="28.5" customHeight="1">
      <c r="A600" s="27">
        <v>807</v>
      </c>
      <c r="B600" s="28" t="s">
        <v>14</v>
      </c>
      <c r="C600" s="28" t="s">
        <v>626</v>
      </c>
      <c r="D600" s="28" t="s">
        <v>628</v>
      </c>
      <c r="E600" s="8" t="s">
        <v>264</v>
      </c>
      <c r="F600" s="34">
        <v>8000</v>
      </c>
      <c r="G600" s="34"/>
      <c r="H600" s="34"/>
      <c r="I600" s="34">
        <v>0</v>
      </c>
    </row>
    <row r="601" spans="1:9" ht="27.75">
      <c r="A601" s="122">
        <v>807</v>
      </c>
      <c r="B601" s="124" t="s">
        <v>23</v>
      </c>
      <c r="C601" s="123"/>
      <c r="D601" s="123"/>
      <c r="E601" s="125" t="s">
        <v>24</v>
      </c>
      <c r="F601" s="126">
        <f aca="true" t="shared" si="7" ref="F601:F606">F602</f>
        <v>616300</v>
      </c>
      <c r="G601" s="126"/>
      <c r="H601" s="126"/>
      <c r="I601" s="126">
        <f aca="true" t="shared" si="8" ref="I601:I606">I602</f>
        <v>599782.76</v>
      </c>
    </row>
    <row r="602" spans="1:9" ht="64.5" customHeight="1">
      <c r="A602" s="122">
        <v>807</v>
      </c>
      <c r="B602" s="124" t="s">
        <v>519</v>
      </c>
      <c r="C602" s="123"/>
      <c r="D602" s="123"/>
      <c r="E602" s="8" t="s">
        <v>683</v>
      </c>
      <c r="F602" s="126">
        <f>F603</f>
        <v>616300</v>
      </c>
      <c r="G602" s="126"/>
      <c r="H602" s="126"/>
      <c r="I602" s="126">
        <f t="shared" si="8"/>
        <v>599782.76</v>
      </c>
    </row>
    <row r="603" spans="1:9" s="137" customFormat="1" ht="69">
      <c r="A603" s="122">
        <v>807</v>
      </c>
      <c r="B603" s="124" t="s">
        <v>519</v>
      </c>
      <c r="C603" s="124" t="s">
        <v>130</v>
      </c>
      <c r="D603" s="123"/>
      <c r="E603" s="8" t="s">
        <v>399</v>
      </c>
      <c r="F603" s="126">
        <f t="shared" si="7"/>
        <v>616300</v>
      </c>
      <c r="G603" s="126"/>
      <c r="H603" s="126"/>
      <c r="I603" s="126">
        <f t="shared" si="8"/>
        <v>599782.76</v>
      </c>
    </row>
    <row r="604" spans="1:9" s="137" customFormat="1" ht="27">
      <c r="A604" s="122">
        <v>807</v>
      </c>
      <c r="B604" s="124" t="s">
        <v>519</v>
      </c>
      <c r="C604" s="124" t="s">
        <v>523</v>
      </c>
      <c r="D604" s="123"/>
      <c r="E604" s="40" t="s">
        <v>520</v>
      </c>
      <c r="F604" s="126">
        <f t="shared" si="7"/>
        <v>616300</v>
      </c>
      <c r="G604" s="126"/>
      <c r="H604" s="126"/>
      <c r="I604" s="126">
        <f t="shared" si="8"/>
        <v>599782.76</v>
      </c>
    </row>
    <row r="605" spans="1:9" s="137" customFormat="1" ht="79.5" customHeight="1">
      <c r="A605" s="122">
        <v>807</v>
      </c>
      <c r="B605" s="124" t="s">
        <v>519</v>
      </c>
      <c r="C605" s="124" t="s">
        <v>524</v>
      </c>
      <c r="D605" s="123"/>
      <c r="E605" s="40" t="s">
        <v>521</v>
      </c>
      <c r="F605" s="126">
        <f t="shared" si="7"/>
        <v>616300</v>
      </c>
      <c r="G605" s="126"/>
      <c r="H605" s="126"/>
      <c r="I605" s="126">
        <f t="shared" si="8"/>
        <v>599782.76</v>
      </c>
    </row>
    <row r="606" spans="1:9" s="137" customFormat="1" ht="14.25">
      <c r="A606" s="122">
        <v>807</v>
      </c>
      <c r="B606" s="124" t="s">
        <v>519</v>
      </c>
      <c r="C606" s="124" t="s">
        <v>525</v>
      </c>
      <c r="D606" s="123"/>
      <c r="E606" s="8" t="s">
        <v>522</v>
      </c>
      <c r="F606" s="126">
        <f t="shared" si="7"/>
        <v>616300</v>
      </c>
      <c r="G606" s="126"/>
      <c r="H606" s="126"/>
      <c r="I606" s="126">
        <f t="shared" si="8"/>
        <v>599782.76</v>
      </c>
    </row>
    <row r="607" spans="1:9" s="137" customFormat="1" ht="27">
      <c r="A607" s="122">
        <v>807</v>
      </c>
      <c r="B607" s="124" t="s">
        <v>519</v>
      </c>
      <c r="C607" s="124" t="s">
        <v>525</v>
      </c>
      <c r="D607" s="123" t="s">
        <v>526</v>
      </c>
      <c r="E607" s="8" t="s">
        <v>191</v>
      </c>
      <c r="F607" s="126">
        <v>616300</v>
      </c>
      <c r="G607" s="126"/>
      <c r="H607" s="126"/>
      <c r="I607" s="126">
        <v>599782.76</v>
      </c>
    </row>
    <row r="608" spans="1:9" s="137" customFormat="1" ht="66" customHeight="1">
      <c r="A608" s="122">
        <v>807</v>
      </c>
      <c r="B608" s="124" t="s">
        <v>228</v>
      </c>
      <c r="C608" s="124"/>
      <c r="D608" s="123"/>
      <c r="E608" s="121" t="s">
        <v>229</v>
      </c>
      <c r="F608" s="126">
        <f>F609+F622+F632</f>
        <v>27633058.589999996</v>
      </c>
      <c r="G608" s="126">
        <f>G609+G622+G632</f>
        <v>0</v>
      </c>
      <c r="H608" s="126">
        <f>H609+H622+H632</f>
        <v>0</v>
      </c>
      <c r="I608" s="126">
        <f>I609+I622+I632</f>
        <v>20137725.5</v>
      </c>
    </row>
    <row r="609" spans="1:9" s="137" customFormat="1" ht="14.25">
      <c r="A609" s="122">
        <v>807</v>
      </c>
      <c r="B609" s="124" t="s">
        <v>312</v>
      </c>
      <c r="C609" s="124"/>
      <c r="D609" s="123"/>
      <c r="E609" s="121" t="s">
        <v>313</v>
      </c>
      <c r="F609" s="126">
        <f>F610</f>
        <v>693892.98</v>
      </c>
      <c r="G609" s="126"/>
      <c r="H609" s="126"/>
      <c r="I609" s="126">
        <f>I610</f>
        <v>60000</v>
      </c>
    </row>
    <row r="610" spans="1:9" s="137" customFormat="1" ht="39.75" customHeight="1">
      <c r="A610" s="122">
        <v>807</v>
      </c>
      <c r="B610" s="124" t="s">
        <v>312</v>
      </c>
      <c r="C610" s="124" t="s">
        <v>531</v>
      </c>
      <c r="D610" s="123"/>
      <c r="E610" s="8" t="s">
        <v>527</v>
      </c>
      <c r="F610" s="126">
        <f>F611</f>
        <v>693892.98</v>
      </c>
      <c r="G610" s="126"/>
      <c r="H610" s="126"/>
      <c r="I610" s="126">
        <f>I611</f>
        <v>60000</v>
      </c>
    </row>
    <row r="611" spans="1:9" ht="27">
      <c r="A611" s="122">
        <v>807</v>
      </c>
      <c r="B611" s="124" t="s">
        <v>312</v>
      </c>
      <c r="C611" s="124" t="s">
        <v>532</v>
      </c>
      <c r="D611" s="123"/>
      <c r="E611" s="8" t="s">
        <v>528</v>
      </c>
      <c r="F611" s="126">
        <f>F612+F619</f>
        <v>693892.98</v>
      </c>
      <c r="G611" s="126"/>
      <c r="H611" s="126"/>
      <c r="I611" s="126">
        <f>I619</f>
        <v>60000</v>
      </c>
    </row>
    <row r="612" spans="1:9" ht="48.75" customHeight="1">
      <c r="A612" s="122">
        <v>807</v>
      </c>
      <c r="B612" s="124" t="s">
        <v>312</v>
      </c>
      <c r="C612" s="124" t="s">
        <v>533</v>
      </c>
      <c r="D612" s="123"/>
      <c r="E612" s="8" t="s">
        <v>318</v>
      </c>
      <c r="F612" s="126">
        <f>F613+F615+F617</f>
        <v>633892.98</v>
      </c>
      <c r="G612" s="126"/>
      <c r="H612" s="126"/>
      <c r="I612" s="126">
        <f>I613</f>
        <v>0</v>
      </c>
    </row>
    <row r="613" spans="1:9" ht="41.25">
      <c r="A613" s="122">
        <v>807</v>
      </c>
      <c r="B613" s="124" t="s">
        <v>312</v>
      </c>
      <c r="C613" s="124" t="s">
        <v>534</v>
      </c>
      <c r="D613" s="123"/>
      <c r="E613" s="128" t="s">
        <v>603</v>
      </c>
      <c r="F613" s="126">
        <f>F614</f>
        <v>258400</v>
      </c>
      <c r="G613" s="126"/>
      <c r="H613" s="126"/>
      <c r="I613" s="126">
        <v>0</v>
      </c>
    </row>
    <row r="614" spans="1:9" ht="27">
      <c r="A614" s="122">
        <v>807</v>
      </c>
      <c r="B614" s="124" t="s">
        <v>312</v>
      </c>
      <c r="C614" s="124" t="s">
        <v>534</v>
      </c>
      <c r="D614" s="123" t="s">
        <v>526</v>
      </c>
      <c r="E614" s="8" t="s">
        <v>174</v>
      </c>
      <c r="F614" s="126">
        <v>258400</v>
      </c>
      <c r="G614" s="126"/>
      <c r="H614" s="126"/>
      <c r="I614" s="126">
        <v>0</v>
      </c>
    </row>
    <row r="615" spans="1:9" ht="14.25">
      <c r="A615" s="122">
        <v>807</v>
      </c>
      <c r="B615" s="124" t="s">
        <v>312</v>
      </c>
      <c r="C615" s="124" t="s">
        <v>535</v>
      </c>
      <c r="D615" s="123"/>
      <c r="E615" s="128" t="s">
        <v>529</v>
      </c>
      <c r="F615" s="126">
        <f>F616</f>
        <v>261350</v>
      </c>
      <c r="G615" s="126"/>
      <c r="H615" s="126"/>
      <c r="I615" s="126">
        <v>0</v>
      </c>
    </row>
    <row r="616" spans="1:9" s="117" customFormat="1" ht="14.25">
      <c r="A616" s="122">
        <v>807</v>
      </c>
      <c r="B616" s="124" t="s">
        <v>312</v>
      </c>
      <c r="C616" s="124" t="s">
        <v>535</v>
      </c>
      <c r="D616" s="123" t="s">
        <v>536</v>
      </c>
      <c r="E616" s="11" t="s">
        <v>530</v>
      </c>
      <c r="F616" s="126">
        <v>261350</v>
      </c>
      <c r="G616" s="126"/>
      <c r="H616" s="126"/>
      <c r="I616" s="126">
        <v>0</v>
      </c>
    </row>
    <row r="617" spans="1:9" ht="45" customHeight="1">
      <c r="A617" s="122">
        <v>807</v>
      </c>
      <c r="B617" s="124" t="s">
        <v>312</v>
      </c>
      <c r="C617" s="124" t="s">
        <v>729</v>
      </c>
      <c r="D617" s="123"/>
      <c r="E617" s="29" t="s">
        <v>730</v>
      </c>
      <c r="F617" s="126">
        <f>F618</f>
        <v>114142.98</v>
      </c>
      <c r="G617" s="126"/>
      <c r="H617" s="126"/>
      <c r="I617" s="126">
        <v>0</v>
      </c>
    </row>
    <row r="618" spans="1:9" ht="27">
      <c r="A618" s="122">
        <v>807</v>
      </c>
      <c r="B618" s="124" t="s">
        <v>312</v>
      </c>
      <c r="C618" s="124" t="s">
        <v>729</v>
      </c>
      <c r="D618" s="123" t="s">
        <v>526</v>
      </c>
      <c r="E618" s="8" t="s">
        <v>174</v>
      </c>
      <c r="F618" s="126">
        <v>114142.98</v>
      </c>
      <c r="G618" s="126"/>
      <c r="H618" s="126"/>
      <c r="I618" s="126">
        <v>0</v>
      </c>
    </row>
    <row r="619" spans="1:9" ht="41.25">
      <c r="A619" s="122">
        <v>807</v>
      </c>
      <c r="B619" s="124" t="s">
        <v>312</v>
      </c>
      <c r="C619" s="124" t="s">
        <v>710</v>
      </c>
      <c r="D619" s="123"/>
      <c r="E619" s="29" t="s">
        <v>713</v>
      </c>
      <c r="F619" s="126">
        <f>F620</f>
        <v>60000</v>
      </c>
      <c r="G619" s="126"/>
      <c r="H619" s="126"/>
      <c r="I619" s="126">
        <f>I620</f>
        <v>60000</v>
      </c>
    </row>
    <row r="620" spans="1:9" ht="27">
      <c r="A620" s="122">
        <v>807</v>
      </c>
      <c r="B620" s="124" t="s">
        <v>312</v>
      </c>
      <c r="C620" s="124" t="s">
        <v>711</v>
      </c>
      <c r="D620" s="123"/>
      <c r="E620" s="29" t="s">
        <v>712</v>
      </c>
      <c r="F620" s="126">
        <f>F621</f>
        <v>60000</v>
      </c>
      <c r="G620" s="126"/>
      <c r="H620" s="126"/>
      <c r="I620" s="126">
        <f>I621</f>
        <v>60000</v>
      </c>
    </row>
    <row r="621" spans="1:9" ht="27">
      <c r="A621" s="122">
        <v>807</v>
      </c>
      <c r="B621" s="124" t="s">
        <v>312</v>
      </c>
      <c r="C621" s="124" t="s">
        <v>711</v>
      </c>
      <c r="D621" s="123" t="s">
        <v>526</v>
      </c>
      <c r="E621" s="8" t="s">
        <v>174</v>
      </c>
      <c r="F621" s="126">
        <v>60000</v>
      </c>
      <c r="G621" s="126"/>
      <c r="H621" s="126"/>
      <c r="I621" s="126">
        <v>60000</v>
      </c>
    </row>
    <row r="622" spans="1:9" s="137" customFormat="1" ht="14.25">
      <c r="A622" s="122">
        <v>807</v>
      </c>
      <c r="B622" s="124" t="s">
        <v>279</v>
      </c>
      <c r="C622" s="124"/>
      <c r="D622" s="123"/>
      <c r="E622" s="121" t="s">
        <v>280</v>
      </c>
      <c r="F622" s="126">
        <f aca="true" t="shared" si="9" ref="F622:H624">F623</f>
        <v>2731797</v>
      </c>
      <c r="G622" s="126">
        <f t="shared" si="9"/>
        <v>0</v>
      </c>
      <c r="H622" s="126">
        <f t="shared" si="9"/>
        <v>0</v>
      </c>
      <c r="I622" s="126">
        <f>I623</f>
        <v>1452377.46</v>
      </c>
    </row>
    <row r="623" spans="1:9" s="137" customFormat="1" ht="69">
      <c r="A623" s="122">
        <v>807</v>
      </c>
      <c r="B623" s="124" t="s">
        <v>279</v>
      </c>
      <c r="C623" s="124" t="s">
        <v>531</v>
      </c>
      <c r="D623" s="123"/>
      <c r="E623" s="8" t="s">
        <v>527</v>
      </c>
      <c r="F623" s="126">
        <f t="shared" si="9"/>
        <v>2731797</v>
      </c>
      <c r="G623" s="126">
        <f t="shared" si="9"/>
        <v>0</v>
      </c>
      <c r="H623" s="126">
        <f t="shared" si="9"/>
        <v>0</v>
      </c>
      <c r="I623" s="126">
        <f>I624</f>
        <v>1452377.46</v>
      </c>
    </row>
    <row r="624" spans="1:9" s="137" customFormat="1" ht="27">
      <c r="A624" s="122">
        <v>807</v>
      </c>
      <c r="B624" s="124" t="s">
        <v>279</v>
      </c>
      <c r="C624" s="123" t="s">
        <v>532</v>
      </c>
      <c r="D624" s="123"/>
      <c r="E624" s="8" t="s">
        <v>528</v>
      </c>
      <c r="F624" s="126">
        <f t="shared" si="9"/>
        <v>2731797</v>
      </c>
      <c r="G624" s="126">
        <f t="shared" si="9"/>
        <v>0</v>
      </c>
      <c r="H624" s="126">
        <f t="shared" si="9"/>
        <v>0</v>
      </c>
      <c r="I624" s="126">
        <f>I625</f>
        <v>1452377.46</v>
      </c>
    </row>
    <row r="625" spans="1:9" s="137" customFormat="1" ht="27">
      <c r="A625" s="122">
        <v>807</v>
      </c>
      <c r="B625" s="124" t="s">
        <v>279</v>
      </c>
      <c r="C625" s="123" t="s">
        <v>540</v>
      </c>
      <c r="D625" s="123"/>
      <c r="E625" s="129" t="s">
        <v>537</v>
      </c>
      <c r="F625" s="126">
        <f>F626+F628+F630</f>
        <v>2731797</v>
      </c>
      <c r="G625" s="126">
        <f>G626+G628</f>
        <v>0</v>
      </c>
      <c r="H625" s="126">
        <f>H626+H628</f>
        <v>0</v>
      </c>
      <c r="I625" s="126">
        <f>I626+I628+I630</f>
        <v>1452377.46</v>
      </c>
    </row>
    <row r="626" spans="1:9" s="137" customFormat="1" ht="14.25">
      <c r="A626" s="122">
        <v>807</v>
      </c>
      <c r="B626" s="124" t="s">
        <v>279</v>
      </c>
      <c r="C626" s="123" t="s">
        <v>543</v>
      </c>
      <c r="D626" s="123"/>
      <c r="E626" s="8" t="s">
        <v>538</v>
      </c>
      <c r="F626" s="126">
        <f>F627</f>
        <v>1000000</v>
      </c>
      <c r="G626" s="126"/>
      <c r="H626" s="126"/>
      <c r="I626" s="126">
        <v>0</v>
      </c>
    </row>
    <row r="627" spans="1:9" ht="41.25">
      <c r="A627" s="122">
        <v>807</v>
      </c>
      <c r="B627" s="124" t="s">
        <v>279</v>
      </c>
      <c r="C627" s="123" t="s">
        <v>543</v>
      </c>
      <c r="D627" s="123" t="s">
        <v>541</v>
      </c>
      <c r="E627" s="8" t="s">
        <v>539</v>
      </c>
      <c r="F627" s="126">
        <v>1000000</v>
      </c>
      <c r="G627" s="126"/>
      <c r="H627" s="126"/>
      <c r="I627" s="126">
        <v>0</v>
      </c>
    </row>
    <row r="628" spans="1:9" ht="14.25">
      <c r="A628" s="122">
        <v>807</v>
      </c>
      <c r="B628" s="124" t="s">
        <v>279</v>
      </c>
      <c r="C628" s="123" t="s">
        <v>651</v>
      </c>
      <c r="D628" s="123"/>
      <c r="E628" s="8" t="s">
        <v>631</v>
      </c>
      <c r="F628" s="126">
        <f>F629</f>
        <v>1601797</v>
      </c>
      <c r="G628" s="126"/>
      <c r="H628" s="126"/>
      <c r="I628" s="126">
        <f>I629</f>
        <v>1396408.23</v>
      </c>
    </row>
    <row r="629" spans="1:9" ht="27">
      <c r="A629" s="122">
        <v>807</v>
      </c>
      <c r="B629" s="124" t="s">
        <v>279</v>
      </c>
      <c r="C629" s="123" t="s">
        <v>651</v>
      </c>
      <c r="D629" s="123" t="s">
        <v>526</v>
      </c>
      <c r="E629" s="8" t="s">
        <v>174</v>
      </c>
      <c r="F629" s="126">
        <v>1601797</v>
      </c>
      <c r="G629" s="126"/>
      <c r="H629" s="126"/>
      <c r="I629" s="126">
        <v>1396408.23</v>
      </c>
    </row>
    <row r="630" spans="1:9" s="137" customFormat="1" ht="14.25">
      <c r="A630" s="122">
        <v>807</v>
      </c>
      <c r="B630" s="124" t="s">
        <v>279</v>
      </c>
      <c r="C630" s="123" t="s">
        <v>731</v>
      </c>
      <c r="D630" s="123"/>
      <c r="E630" s="23" t="s">
        <v>732</v>
      </c>
      <c r="F630" s="126">
        <f>F631</f>
        <v>130000</v>
      </c>
      <c r="G630" s="126"/>
      <c r="H630" s="126"/>
      <c r="I630" s="126">
        <f>I631</f>
        <v>55969.23</v>
      </c>
    </row>
    <row r="631" spans="1:9" ht="27">
      <c r="A631" s="122">
        <v>807</v>
      </c>
      <c r="B631" s="124" t="s">
        <v>279</v>
      </c>
      <c r="C631" s="123" t="s">
        <v>731</v>
      </c>
      <c r="D631" s="123" t="s">
        <v>526</v>
      </c>
      <c r="E631" s="8" t="s">
        <v>174</v>
      </c>
      <c r="F631" s="126">
        <v>130000</v>
      </c>
      <c r="G631" s="126"/>
      <c r="H631" s="126"/>
      <c r="I631" s="126">
        <v>55969.23</v>
      </c>
    </row>
    <row r="632" spans="1:9" ht="14.25">
      <c r="A632" s="122">
        <v>807</v>
      </c>
      <c r="B632" s="124" t="s">
        <v>230</v>
      </c>
      <c r="C632" s="124"/>
      <c r="D632" s="124"/>
      <c r="E632" s="122" t="s">
        <v>231</v>
      </c>
      <c r="F632" s="126">
        <f>F633+F668</f>
        <v>24207368.609999996</v>
      </c>
      <c r="G632" s="126">
        <f>G633</f>
        <v>0</v>
      </c>
      <c r="H632" s="126">
        <f>H633</f>
        <v>0</v>
      </c>
      <c r="I632" s="126">
        <f>I633+I668</f>
        <v>18625348.04</v>
      </c>
    </row>
    <row r="633" spans="1:9" ht="69">
      <c r="A633" s="122">
        <v>807</v>
      </c>
      <c r="B633" s="124" t="s">
        <v>230</v>
      </c>
      <c r="C633" s="124" t="s">
        <v>531</v>
      </c>
      <c r="D633" s="124"/>
      <c r="E633" s="8" t="s">
        <v>527</v>
      </c>
      <c r="F633" s="126">
        <f>F634+F639</f>
        <v>24180868.609999996</v>
      </c>
      <c r="G633" s="126">
        <f>G634+G639</f>
        <v>0</v>
      </c>
      <c r="H633" s="126">
        <f>H634+H639</f>
        <v>0</v>
      </c>
      <c r="I633" s="126">
        <f>I634+I639</f>
        <v>18601078.47</v>
      </c>
    </row>
    <row r="634" spans="1:9" ht="27">
      <c r="A634" s="122">
        <v>807</v>
      </c>
      <c r="B634" s="124" t="s">
        <v>230</v>
      </c>
      <c r="C634" s="124" t="s">
        <v>532</v>
      </c>
      <c r="D634" s="124"/>
      <c r="E634" s="8" t="s">
        <v>528</v>
      </c>
      <c r="F634" s="126">
        <f aca="true" t="shared" si="10" ref="F634:H635">F635</f>
        <v>500000</v>
      </c>
      <c r="G634" s="126">
        <f t="shared" si="10"/>
        <v>0</v>
      </c>
      <c r="H634" s="126">
        <f t="shared" si="10"/>
        <v>0</v>
      </c>
      <c r="I634" s="126">
        <f>I635</f>
        <v>218285</v>
      </c>
    </row>
    <row r="635" spans="1:9" s="137" customFormat="1" ht="27">
      <c r="A635" s="122">
        <v>807</v>
      </c>
      <c r="B635" s="124" t="s">
        <v>230</v>
      </c>
      <c r="C635" s="124" t="s">
        <v>540</v>
      </c>
      <c r="D635" s="124"/>
      <c r="E635" s="130" t="s">
        <v>537</v>
      </c>
      <c r="F635" s="126">
        <f t="shared" si="10"/>
        <v>500000</v>
      </c>
      <c r="G635" s="126">
        <f t="shared" si="10"/>
        <v>0</v>
      </c>
      <c r="H635" s="126">
        <f t="shared" si="10"/>
        <v>0</v>
      </c>
      <c r="I635" s="126">
        <f>I636</f>
        <v>218285</v>
      </c>
    </row>
    <row r="636" spans="1:9" s="137" customFormat="1" ht="27">
      <c r="A636" s="122">
        <v>807</v>
      </c>
      <c r="B636" s="124" t="s">
        <v>230</v>
      </c>
      <c r="C636" s="124" t="s">
        <v>542</v>
      </c>
      <c r="D636" s="124"/>
      <c r="E636" s="8" t="s">
        <v>604</v>
      </c>
      <c r="F636" s="126">
        <f>F637+F638</f>
        <v>500000</v>
      </c>
      <c r="G636" s="126">
        <f>G637+G638</f>
        <v>0</v>
      </c>
      <c r="H636" s="126">
        <f>H637+H638</f>
        <v>0</v>
      </c>
      <c r="I636" s="126">
        <f>I637+I638</f>
        <v>218285</v>
      </c>
    </row>
    <row r="637" spans="1:9" ht="14.25">
      <c r="A637" s="122">
        <v>807</v>
      </c>
      <c r="B637" s="124" t="s">
        <v>230</v>
      </c>
      <c r="C637" s="124" t="s">
        <v>542</v>
      </c>
      <c r="D637" s="124" t="s">
        <v>673</v>
      </c>
      <c r="E637" s="8" t="s">
        <v>234</v>
      </c>
      <c r="F637" s="126">
        <v>250000</v>
      </c>
      <c r="G637" s="126"/>
      <c r="H637" s="126"/>
      <c r="I637" s="126">
        <v>182237</v>
      </c>
    </row>
    <row r="638" spans="1:9" ht="27">
      <c r="A638" s="122">
        <v>807</v>
      </c>
      <c r="B638" s="124" t="s">
        <v>230</v>
      </c>
      <c r="C638" s="124" t="s">
        <v>542</v>
      </c>
      <c r="D638" s="124" t="s">
        <v>526</v>
      </c>
      <c r="E638" s="8" t="s">
        <v>191</v>
      </c>
      <c r="F638" s="126">
        <v>250000</v>
      </c>
      <c r="G638" s="126"/>
      <c r="H638" s="126"/>
      <c r="I638" s="126">
        <v>36048</v>
      </c>
    </row>
    <row r="639" spans="1:9" ht="41.25">
      <c r="A639" s="122">
        <v>807</v>
      </c>
      <c r="B639" s="124" t="s">
        <v>230</v>
      </c>
      <c r="C639" s="124" t="s">
        <v>544</v>
      </c>
      <c r="D639" s="124"/>
      <c r="E639" s="132" t="s">
        <v>605</v>
      </c>
      <c r="F639" s="126">
        <f>F640+F661</f>
        <v>23680868.609999996</v>
      </c>
      <c r="G639" s="126">
        <f>G640+G661</f>
        <v>0</v>
      </c>
      <c r="H639" s="126">
        <f>H640+H661</f>
        <v>0</v>
      </c>
      <c r="I639" s="126">
        <f>I640+I661</f>
        <v>18382793.47</v>
      </c>
    </row>
    <row r="640" spans="1:9" ht="29.25" customHeight="1">
      <c r="A640" s="122">
        <v>807</v>
      </c>
      <c r="B640" s="124" t="s">
        <v>230</v>
      </c>
      <c r="C640" s="124" t="s">
        <v>549</v>
      </c>
      <c r="D640" s="124"/>
      <c r="E640" s="131" t="s">
        <v>545</v>
      </c>
      <c r="F640" s="126">
        <f>F641+F643+F645+F648+F650+F653+F655+F657+F659</f>
        <v>17241932.049999997</v>
      </c>
      <c r="G640" s="126">
        <f>G641+G643+G648+G650+G653+G655+G657</f>
        <v>0</v>
      </c>
      <c r="H640" s="126">
        <f>H641+H643+H648+H650+H653+H655+H657</f>
        <v>0</v>
      </c>
      <c r="I640" s="126">
        <f>I641+I643+I645+I648+I650+I655+I657+I659</f>
        <v>14371834.17</v>
      </c>
    </row>
    <row r="641" spans="1:9" ht="43.5" customHeight="1">
      <c r="A641" s="122">
        <v>807</v>
      </c>
      <c r="B641" s="124" t="s">
        <v>230</v>
      </c>
      <c r="C641" s="124" t="s">
        <v>550</v>
      </c>
      <c r="D641" s="124"/>
      <c r="E641" s="8" t="s">
        <v>546</v>
      </c>
      <c r="F641" s="126">
        <f>F642</f>
        <v>6645075</v>
      </c>
      <c r="G641" s="126"/>
      <c r="H641" s="126"/>
      <c r="I641" s="126">
        <f>I642</f>
        <v>5449648.85</v>
      </c>
    </row>
    <row r="642" spans="1:9" ht="32.25" customHeight="1">
      <c r="A642" s="122">
        <v>807</v>
      </c>
      <c r="B642" s="124" t="s">
        <v>230</v>
      </c>
      <c r="C642" s="124" t="s">
        <v>550</v>
      </c>
      <c r="D642" s="124" t="s">
        <v>526</v>
      </c>
      <c r="E642" s="8" t="s">
        <v>191</v>
      </c>
      <c r="F642" s="126">
        <v>6645075</v>
      </c>
      <c r="G642" s="126"/>
      <c r="H642" s="126"/>
      <c r="I642" s="126">
        <v>5449648.85</v>
      </c>
    </row>
    <row r="643" spans="1:9" ht="14.25">
      <c r="A643" s="122">
        <v>807</v>
      </c>
      <c r="B643" s="124" t="s">
        <v>230</v>
      </c>
      <c r="C643" s="124" t="s">
        <v>551</v>
      </c>
      <c r="D643" s="124"/>
      <c r="E643" s="8" t="s">
        <v>547</v>
      </c>
      <c r="F643" s="126">
        <v>400000</v>
      </c>
      <c r="G643" s="126"/>
      <c r="H643" s="126"/>
      <c r="I643" s="126">
        <f>I644</f>
        <v>84775.7</v>
      </c>
    </row>
    <row r="644" spans="1:9" ht="27">
      <c r="A644" s="122">
        <v>807</v>
      </c>
      <c r="B644" s="124" t="s">
        <v>230</v>
      </c>
      <c r="C644" s="124" t="s">
        <v>551</v>
      </c>
      <c r="D644" s="124" t="s">
        <v>526</v>
      </c>
      <c r="E644" s="8" t="s">
        <v>191</v>
      </c>
      <c r="F644" s="126">
        <v>400000</v>
      </c>
      <c r="G644" s="126"/>
      <c r="H644" s="126"/>
      <c r="I644" s="126">
        <v>84775.7</v>
      </c>
    </row>
    <row r="645" spans="1:9" ht="41.25">
      <c r="A645" s="122">
        <v>807</v>
      </c>
      <c r="B645" s="124" t="s">
        <v>230</v>
      </c>
      <c r="C645" s="124" t="s">
        <v>624</v>
      </c>
      <c r="D645" s="124"/>
      <c r="E645" s="8" t="s">
        <v>647</v>
      </c>
      <c r="F645" s="126">
        <f>F646+F647</f>
        <v>35000</v>
      </c>
      <c r="G645" s="126"/>
      <c r="H645" s="126"/>
      <c r="I645" s="126">
        <f>I646</f>
        <v>21471.17</v>
      </c>
    </row>
    <row r="646" spans="1:9" ht="27">
      <c r="A646" s="122">
        <v>807</v>
      </c>
      <c r="B646" s="124" t="s">
        <v>230</v>
      </c>
      <c r="C646" s="124" t="s">
        <v>624</v>
      </c>
      <c r="D646" s="124" t="s">
        <v>526</v>
      </c>
      <c r="E646" s="8" t="s">
        <v>191</v>
      </c>
      <c r="F646" s="126">
        <v>33480</v>
      </c>
      <c r="G646" s="126"/>
      <c r="H646" s="126"/>
      <c r="I646" s="126">
        <v>21471.17</v>
      </c>
    </row>
    <row r="647" spans="1:9" ht="14.25">
      <c r="A647" s="122">
        <v>807</v>
      </c>
      <c r="B647" s="124" t="s">
        <v>230</v>
      </c>
      <c r="C647" s="124" t="s">
        <v>624</v>
      </c>
      <c r="D647" s="124" t="s">
        <v>628</v>
      </c>
      <c r="E647" s="8" t="s">
        <v>264</v>
      </c>
      <c r="F647" s="126">
        <v>1520</v>
      </c>
      <c r="G647" s="126"/>
      <c r="H647" s="126"/>
      <c r="I647" s="126">
        <v>0</v>
      </c>
    </row>
    <row r="648" spans="1:9" ht="14.25">
      <c r="A648" s="122">
        <v>807</v>
      </c>
      <c r="B648" s="124" t="s">
        <v>230</v>
      </c>
      <c r="C648" s="124" t="s">
        <v>552</v>
      </c>
      <c r="D648" s="124"/>
      <c r="E648" s="8" t="s">
        <v>548</v>
      </c>
      <c r="F648" s="126">
        <f>F649</f>
        <v>275000</v>
      </c>
      <c r="G648" s="126"/>
      <c r="H648" s="126"/>
      <c r="I648" s="126">
        <f>I649</f>
        <v>100000</v>
      </c>
    </row>
    <row r="649" spans="1:9" ht="50.25" customHeight="1">
      <c r="A649" s="122">
        <v>807</v>
      </c>
      <c r="B649" s="124" t="s">
        <v>230</v>
      </c>
      <c r="C649" s="124" t="s">
        <v>552</v>
      </c>
      <c r="D649" s="124" t="s">
        <v>526</v>
      </c>
      <c r="E649" s="8" t="s">
        <v>191</v>
      </c>
      <c r="F649" s="126">
        <v>275000</v>
      </c>
      <c r="G649" s="126"/>
      <c r="H649" s="126"/>
      <c r="I649" s="133">
        <v>100000</v>
      </c>
    </row>
    <row r="650" spans="1:9" ht="14.25">
      <c r="A650" s="122">
        <v>807</v>
      </c>
      <c r="B650" s="124" t="s">
        <v>230</v>
      </c>
      <c r="C650" s="124" t="s">
        <v>557</v>
      </c>
      <c r="D650" s="124"/>
      <c r="E650" s="8" t="s">
        <v>553</v>
      </c>
      <c r="F650" s="126">
        <f>F651+F652</f>
        <v>3665876.94</v>
      </c>
      <c r="G650" s="126"/>
      <c r="H650" s="126"/>
      <c r="I650" s="126">
        <f>I651+I652</f>
        <v>3043007.45</v>
      </c>
    </row>
    <row r="651" spans="1:9" ht="34.5" customHeight="1">
      <c r="A651" s="122">
        <v>807</v>
      </c>
      <c r="B651" s="124" t="s">
        <v>230</v>
      </c>
      <c r="C651" s="124" t="s">
        <v>557</v>
      </c>
      <c r="D651" s="124" t="s">
        <v>526</v>
      </c>
      <c r="E651" s="8" t="s">
        <v>191</v>
      </c>
      <c r="F651" s="126">
        <v>3580301.26</v>
      </c>
      <c r="G651" s="126"/>
      <c r="H651" s="126"/>
      <c r="I651" s="126">
        <v>2960664.25</v>
      </c>
    </row>
    <row r="652" spans="1:9" s="137" customFormat="1" ht="34.5" customHeight="1">
      <c r="A652" s="122">
        <v>807</v>
      </c>
      <c r="B652" s="124" t="s">
        <v>230</v>
      </c>
      <c r="C652" s="124" t="s">
        <v>557</v>
      </c>
      <c r="D652" s="124" t="s">
        <v>673</v>
      </c>
      <c r="E652" s="8" t="s">
        <v>234</v>
      </c>
      <c r="F652" s="126">
        <v>85575.68</v>
      </c>
      <c r="G652" s="126"/>
      <c r="H652" s="126"/>
      <c r="I652" s="126">
        <v>82343.2</v>
      </c>
    </row>
    <row r="653" spans="1:9" ht="27">
      <c r="A653" s="122">
        <v>807</v>
      </c>
      <c r="B653" s="124" t="s">
        <v>230</v>
      </c>
      <c r="C653" s="122" t="s">
        <v>558</v>
      </c>
      <c r="D653" s="122"/>
      <c r="E653" s="8" t="s">
        <v>554</v>
      </c>
      <c r="F653" s="126">
        <f>F654</f>
        <v>0</v>
      </c>
      <c r="G653" s="126"/>
      <c r="H653" s="126"/>
      <c r="I653" s="126">
        <v>0</v>
      </c>
    </row>
    <row r="654" spans="1:9" ht="27">
      <c r="A654" s="122">
        <v>807</v>
      </c>
      <c r="B654" s="124" t="s">
        <v>230</v>
      </c>
      <c r="C654" s="122" t="s">
        <v>558</v>
      </c>
      <c r="D654" s="122">
        <v>240</v>
      </c>
      <c r="E654" s="8" t="s">
        <v>191</v>
      </c>
      <c r="F654" s="126">
        <v>0</v>
      </c>
      <c r="G654" s="126"/>
      <c r="H654" s="126"/>
      <c r="I654" s="126">
        <v>0</v>
      </c>
    </row>
    <row r="655" spans="1:9" ht="14.25">
      <c r="A655" s="122">
        <v>807</v>
      </c>
      <c r="B655" s="124" t="s">
        <v>230</v>
      </c>
      <c r="C655" s="10" t="s">
        <v>559</v>
      </c>
      <c r="D655" s="122"/>
      <c r="E655" s="8" t="s">
        <v>555</v>
      </c>
      <c r="F655" s="126">
        <f>F656</f>
        <v>1000000</v>
      </c>
      <c r="G655" s="126"/>
      <c r="H655" s="126"/>
      <c r="I655" s="126">
        <f>I656</f>
        <v>995000</v>
      </c>
    </row>
    <row r="656" spans="1:9" s="134" customFormat="1" ht="27">
      <c r="A656" s="122">
        <v>807</v>
      </c>
      <c r="B656" s="124" t="s">
        <v>230</v>
      </c>
      <c r="C656" s="10" t="s">
        <v>559</v>
      </c>
      <c r="D656" s="122">
        <v>240</v>
      </c>
      <c r="E656" s="8" t="s">
        <v>191</v>
      </c>
      <c r="F656" s="126">
        <v>1000000</v>
      </c>
      <c r="G656" s="126"/>
      <c r="H656" s="126"/>
      <c r="I656" s="126">
        <v>995000</v>
      </c>
    </row>
    <row r="657" spans="1:9" s="137" customFormat="1" ht="27">
      <c r="A657" s="122">
        <v>807</v>
      </c>
      <c r="B657" s="124" t="s">
        <v>230</v>
      </c>
      <c r="C657" s="122" t="s">
        <v>560</v>
      </c>
      <c r="D657" s="122"/>
      <c r="E657" s="8" t="s">
        <v>556</v>
      </c>
      <c r="F657" s="126">
        <f>F658</f>
        <v>4837300</v>
      </c>
      <c r="G657" s="126"/>
      <c r="H657" s="126"/>
      <c r="I657" s="126">
        <f>I658</f>
        <v>4613216</v>
      </c>
    </row>
    <row r="658" spans="1:9" s="134" customFormat="1" ht="27">
      <c r="A658" s="122">
        <v>807</v>
      </c>
      <c r="B658" s="124" t="s">
        <v>230</v>
      </c>
      <c r="C658" s="122" t="s">
        <v>560</v>
      </c>
      <c r="D658" s="122">
        <v>240</v>
      </c>
      <c r="E658" s="8" t="s">
        <v>191</v>
      </c>
      <c r="F658" s="126">
        <v>4837300</v>
      </c>
      <c r="G658" s="126"/>
      <c r="H658" s="126"/>
      <c r="I658" s="126">
        <v>4613216</v>
      </c>
    </row>
    <row r="659" spans="1:9" ht="27">
      <c r="A659" s="122">
        <v>807</v>
      </c>
      <c r="B659" s="124" t="s">
        <v>230</v>
      </c>
      <c r="C659" s="122">
        <v>2020120190</v>
      </c>
      <c r="D659" s="122"/>
      <c r="E659" s="23" t="s">
        <v>733</v>
      </c>
      <c r="F659" s="126">
        <f>F660</f>
        <v>383680.11</v>
      </c>
      <c r="G659" s="126"/>
      <c r="H659" s="126"/>
      <c r="I659" s="126">
        <f>I660</f>
        <v>64715</v>
      </c>
    </row>
    <row r="660" spans="1:9" ht="27">
      <c r="A660" s="122">
        <v>807</v>
      </c>
      <c r="B660" s="124" t="s">
        <v>230</v>
      </c>
      <c r="C660" s="122">
        <v>2020120190</v>
      </c>
      <c r="D660" s="122">
        <v>240</v>
      </c>
      <c r="E660" s="8" t="s">
        <v>191</v>
      </c>
      <c r="F660" s="126">
        <v>383680.11</v>
      </c>
      <c r="G660" s="126"/>
      <c r="H660" s="126"/>
      <c r="I660" s="126">
        <v>64715</v>
      </c>
    </row>
    <row r="661" spans="1:9" ht="32.25" customHeight="1">
      <c r="A661" s="122">
        <v>807</v>
      </c>
      <c r="B661" s="124" t="s">
        <v>230</v>
      </c>
      <c r="C661" s="122">
        <v>2020200000</v>
      </c>
      <c r="D661" s="122"/>
      <c r="E661" s="135" t="s">
        <v>561</v>
      </c>
      <c r="F661" s="126">
        <f>F662+F665</f>
        <v>6438936.56</v>
      </c>
      <c r="G661" s="126"/>
      <c r="H661" s="126"/>
      <c r="I661" s="126">
        <f>I662+I665</f>
        <v>4010959.3</v>
      </c>
    </row>
    <row r="662" spans="1:9" ht="41.25">
      <c r="A662" s="122">
        <v>807</v>
      </c>
      <c r="B662" s="124" t="s">
        <v>230</v>
      </c>
      <c r="C662" s="122" t="s">
        <v>563</v>
      </c>
      <c r="D662" s="122"/>
      <c r="E662" s="8" t="s">
        <v>562</v>
      </c>
      <c r="F662" s="126">
        <f>F663+F664</f>
        <v>2150020.04</v>
      </c>
      <c r="G662" s="126"/>
      <c r="H662" s="126"/>
      <c r="I662" s="126">
        <f>I663+I664</f>
        <v>1366287.9</v>
      </c>
    </row>
    <row r="663" spans="1:9" ht="27">
      <c r="A663" s="150">
        <v>807</v>
      </c>
      <c r="B663" s="151" t="s">
        <v>230</v>
      </c>
      <c r="C663" s="150" t="s">
        <v>563</v>
      </c>
      <c r="D663" s="150">
        <v>240</v>
      </c>
      <c r="E663" s="11" t="s">
        <v>191</v>
      </c>
      <c r="F663" s="152">
        <v>1980472.54</v>
      </c>
      <c r="G663" s="152"/>
      <c r="H663" s="152"/>
      <c r="I663" s="152">
        <v>1344560.4</v>
      </c>
    </row>
    <row r="664" spans="1:9" s="137" customFormat="1" ht="14.25">
      <c r="A664" s="153">
        <v>807</v>
      </c>
      <c r="B664" s="154" t="s">
        <v>230</v>
      </c>
      <c r="C664" s="153" t="s">
        <v>563</v>
      </c>
      <c r="D664" s="58">
        <v>410</v>
      </c>
      <c r="E664" s="121" t="s">
        <v>234</v>
      </c>
      <c r="F664" s="126">
        <v>169547.5</v>
      </c>
      <c r="G664" s="126"/>
      <c r="H664" s="126"/>
      <c r="I664" s="126">
        <v>21727.5</v>
      </c>
    </row>
    <row r="665" spans="1:9" s="137" customFormat="1" ht="54.75">
      <c r="A665" s="153">
        <v>807</v>
      </c>
      <c r="B665" s="154" t="s">
        <v>230</v>
      </c>
      <c r="C665" s="153">
        <v>2020210430</v>
      </c>
      <c r="D665" s="58"/>
      <c r="E665" s="100" t="s">
        <v>736</v>
      </c>
      <c r="F665" s="126">
        <f>F666+F667</f>
        <v>4288916.52</v>
      </c>
      <c r="G665" s="126"/>
      <c r="H665" s="126"/>
      <c r="I665" s="126">
        <f>I666</f>
        <v>2644671.4</v>
      </c>
    </row>
    <row r="666" spans="1:9" ht="27">
      <c r="A666" s="153">
        <v>807</v>
      </c>
      <c r="B666" s="154" t="s">
        <v>230</v>
      </c>
      <c r="C666" s="153">
        <v>2020210430</v>
      </c>
      <c r="D666" s="58">
        <v>240</v>
      </c>
      <c r="E666" s="11" t="s">
        <v>191</v>
      </c>
      <c r="F666" s="126">
        <v>3870916.52</v>
      </c>
      <c r="G666" s="126"/>
      <c r="H666" s="126"/>
      <c r="I666" s="126">
        <v>2644671.4</v>
      </c>
    </row>
    <row r="667" spans="1:9" ht="14.25">
      <c r="A667" s="153">
        <v>807</v>
      </c>
      <c r="B667" s="154" t="s">
        <v>230</v>
      </c>
      <c r="C667" s="153">
        <v>2020210430</v>
      </c>
      <c r="D667" s="58">
        <v>410</v>
      </c>
      <c r="E667" s="121" t="s">
        <v>234</v>
      </c>
      <c r="F667" s="126">
        <v>418000</v>
      </c>
      <c r="G667" s="126"/>
      <c r="H667" s="126"/>
      <c r="I667" s="126">
        <v>0</v>
      </c>
    </row>
    <row r="668" spans="1:9" ht="27.75">
      <c r="A668" s="58">
        <v>807</v>
      </c>
      <c r="B668" s="154" t="s">
        <v>230</v>
      </c>
      <c r="C668" s="14">
        <v>9900000000</v>
      </c>
      <c r="D668" s="14"/>
      <c r="E668" s="156" t="s">
        <v>320</v>
      </c>
      <c r="F668" s="126">
        <f>F669</f>
        <v>26500</v>
      </c>
      <c r="G668" s="126"/>
      <c r="H668" s="126"/>
      <c r="I668" s="126">
        <f>I669</f>
        <v>24269.57</v>
      </c>
    </row>
    <row r="669" spans="1:9" ht="55.5">
      <c r="A669" s="58">
        <v>807</v>
      </c>
      <c r="B669" s="154" t="s">
        <v>230</v>
      </c>
      <c r="C669" s="154" t="s">
        <v>719</v>
      </c>
      <c r="D669" s="123"/>
      <c r="E669" s="125" t="s">
        <v>720</v>
      </c>
      <c r="F669" s="126">
        <f>F670+F671</f>
        <v>26500</v>
      </c>
      <c r="G669" s="126"/>
      <c r="H669" s="126"/>
      <c r="I669" s="126">
        <f>I670</f>
        <v>24269.57</v>
      </c>
    </row>
    <row r="670" spans="1:9" s="137" customFormat="1" ht="27">
      <c r="A670" s="58">
        <v>807</v>
      </c>
      <c r="B670" s="154" t="s">
        <v>230</v>
      </c>
      <c r="C670" s="154" t="s">
        <v>719</v>
      </c>
      <c r="D670" s="154" t="s">
        <v>526</v>
      </c>
      <c r="E670" s="11" t="s">
        <v>191</v>
      </c>
      <c r="F670" s="126">
        <v>26500</v>
      </c>
      <c r="G670" s="126"/>
      <c r="H670" s="126"/>
      <c r="I670" s="126">
        <v>24269.57</v>
      </c>
    </row>
    <row r="671" spans="1:9" s="137" customFormat="1" ht="14.25">
      <c r="A671" s="58">
        <v>807</v>
      </c>
      <c r="B671" s="154" t="s">
        <v>230</v>
      </c>
      <c r="C671" s="154" t="s">
        <v>719</v>
      </c>
      <c r="D671" s="155">
        <v>410</v>
      </c>
      <c r="E671" s="121" t="s">
        <v>234</v>
      </c>
      <c r="F671" s="126">
        <v>0</v>
      </c>
      <c r="G671" s="126"/>
      <c r="H671" s="126"/>
      <c r="I671" s="126">
        <v>0</v>
      </c>
    </row>
    <row r="672" spans="1:9" s="137" customFormat="1" ht="14.25">
      <c r="A672" s="3"/>
      <c r="B672" s="3"/>
      <c r="C672" s="3"/>
      <c r="D672" s="3"/>
      <c r="E672" s="3"/>
      <c r="F672" s="3"/>
      <c r="G672" s="3"/>
      <c r="H672" s="3"/>
      <c r="I672" s="3"/>
    </row>
    <row r="680" ht="49.5" customHeight="1"/>
    <row r="686" spans="1:9" s="2" customFormat="1" ht="14.25">
      <c r="A686" s="3"/>
      <c r="B686" s="3"/>
      <c r="C686" s="3"/>
      <c r="D686" s="3"/>
      <c r="E686" s="3"/>
      <c r="F686" s="3"/>
      <c r="G686" s="3"/>
      <c r="H686" s="3"/>
      <c r="I686" s="3"/>
    </row>
    <row r="695" ht="132" customHeight="1"/>
    <row r="696" ht="112.5" customHeight="1"/>
  </sheetData>
  <sheetProtection/>
  <mergeCells count="15">
    <mergeCell ref="A1:I1"/>
    <mergeCell ref="A3:I3"/>
    <mergeCell ref="A2:I2"/>
    <mergeCell ref="A4:I4"/>
    <mergeCell ref="A5:I5"/>
    <mergeCell ref="I9:I11"/>
    <mergeCell ref="F9:F11"/>
    <mergeCell ref="B9:B11"/>
    <mergeCell ref="A6:I6"/>
    <mergeCell ref="A7:I7"/>
    <mergeCell ref="A8:I8"/>
    <mergeCell ref="C9:C11"/>
    <mergeCell ref="A9:A11"/>
    <mergeCell ref="E9:E11"/>
    <mergeCell ref="D9:D11"/>
  </mergeCells>
  <printOptions/>
  <pageMargins left="0.1968503937007874" right="0.1968503937007874" top="0.35433070866141736" bottom="0.7480314960629921" header="0.31496062992125984" footer="0.31496062992125984"/>
  <pageSetup fitToHeight="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2021-06-22T06:47:40Z</dcterms:modified>
  <cp:category/>
  <cp:version/>
  <cp:contentType/>
  <cp:contentStatus/>
</cp:coreProperties>
</file>