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13" i="1"/>
  <c r="H52"/>
  <c r="H50"/>
  <c r="H46"/>
  <c r="H43"/>
  <c r="H37"/>
  <c r="H33"/>
  <c r="H28"/>
  <c r="H24"/>
  <c r="H22"/>
  <c r="H14"/>
  <c r="E24"/>
  <c r="E52"/>
  <c r="E50"/>
  <c r="E46"/>
  <c r="E43"/>
  <c r="E37"/>
  <c r="E33"/>
  <c r="E28"/>
  <c r="E22"/>
  <c r="E14"/>
  <c r="E13" l="1"/>
</calcChain>
</file>

<file path=xl/sharedStrings.xml><?xml version="1.0" encoding="utf-8"?>
<sst xmlns="http://schemas.openxmlformats.org/spreadsheetml/2006/main" count="111" uniqueCount="96">
  <si>
    <t>РП</t>
  </si>
  <si>
    <t>КЦСР</t>
  </si>
  <si>
    <t>КВР</t>
  </si>
  <si>
    <t>Наименование</t>
  </si>
  <si>
    <t/>
  </si>
  <si>
    <t>3</t>
  </si>
  <si>
    <t>4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</si>
  <si>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</si>
  <si>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</si>
  <si>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</si>
  <si>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</si>
  <si>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</si>
  <si>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</si>
  <si>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</si>
  <si>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</si>
  <si>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</si>
  <si>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</si>
  <si>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</si>
  <si>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</si>
  <si>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</si>
  <si>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</si>
  <si>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</si>
  <si>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</si>
  <si>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</si>
  <si>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</si>
  <si>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</si>
  <si>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</si>
  <si>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</si>
  <si>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</si>
  <si>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</si>
  <si>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</si>
  <si>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</si>
  <si>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</si>
  <si>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</si>
  <si>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</si>
  <si>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</si>
  <si>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</si>
  <si>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</si>
  <si>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</si>
  <si>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</si>
  <si>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</si>
  <si>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</si>
  <si>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0804</t>
  </si>
  <si>
    <t>В019000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</si>
  <si>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</si>
  <si>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</si>
  <si>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</si>
  <si>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</si>
  <si>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</si>
  <si>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</si>
  <si>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</si>
  <si>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</si>
  <si>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</si>
  <si>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</si>
  <si>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</si>
  <si>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</si>
  <si>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</si>
  <si>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</si>
  <si>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0401</t>
  </si>
  <si>
    <t>Общеэкономические вопросы</t>
  </si>
  <si>
    <t>Другие вопросы в области культуры, кинематографии</t>
  </si>
  <si>
    <t>КУЛЬТУРА, КИНЕМАТОГРАФИЯ</t>
  </si>
  <si>
    <t>Распределение бюджетных ассигнований местного бюджета по разделам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</si>
  <si>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</si>
  <si>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</si>
  <si>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</si>
  <si>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</si>
  <si>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</si>
  <si>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</si>
  <si>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Молодежная политика</t>
  </si>
  <si>
    <t>0502</t>
  </si>
  <si>
    <t>Коммунальное хозяйство</t>
  </si>
  <si>
    <t>0501</t>
  </si>
  <si>
    <t>Жилищное хозяйство</t>
  </si>
  <si>
    <t>0310</t>
  </si>
  <si>
    <t>1004</t>
  </si>
  <si>
    <t>Охрана семьи и детства</t>
  </si>
  <si>
    <t>0105</t>
  </si>
  <si>
    <t>Судебная система</t>
  </si>
  <si>
    <t>0200</t>
  </si>
  <si>
    <t>НАЦИОНАЛЬНАЯ ОБОРОНА</t>
  </si>
  <si>
    <t>0203</t>
  </si>
  <si>
    <t>Мобилизационная и вневойсковая подготовка</t>
  </si>
  <si>
    <t>0304</t>
  </si>
  <si>
    <t>Органы юстиции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</si>
  <si>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</si>
  <si>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муниципальной власти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</si>
  <si>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</si>
  <si>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</si>
  <si>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</si>
  <si>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к решению Думы Весьегонского муниципального округа</t>
  </si>
  <si>
    <t>Утвержденные бюджетные назаначения</t>
  </si>
  <si>
    <t>Кассовое исполнение</t>
  </si>
  <si>
    <t>и подразделам классификации расходов бюджета за 2021 год</t>
  </si>
  <si>
    <t>Приложение № 3</t>
  </si>
  <si>
    <t>от  19.04.2022 № 215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</si>
</sst>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3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5">
    <xf numFmtId="0" fontId="0" fillId="0" borderId="0"/>
    <xf numFmtId="0" fontId="12" fillId="0" borderId="1">
      <alignment vertical="top" wrapText="1"/>
    </xf>
    <xf numFmtId="0" fontId="13" fillId="0" borderId="6">
      <alignment vertical="top" wrapText="1"/>
    </xf>
    <xf numFmtId="164" fontId="8" fillId="0" borderId="0" applyFont="0" applyFill="0" applyBorder="0" applyAlignment="0" applyProtection="0"/>
    <xf numFmtId="0" fontId="8" fillId="0" borderId="0"/>
    <xf numFmtId="0" fontId="11" fillId="0" borderId="0"/>
    <xf numFmtId="0" fontId="14" fillId="0" borderId="0">
      <alignment vertical="top" wrapText="1"/>
    </xf>
    <xf numFmtId="0" fontId="16" fillId="0" borderId="0"/>
    <xf numFmtId="0" fontId="16" fillId="0" borderId="0"/>
    <xf numFmtId="0" fontId="19" fillId="0" borderId="0"/>
    <xf numFmtId="0" fontId="19" fillId="0" borderId="0"/>
    <xf numFmtId="0" fontId="16" fillId="0" borderId="0"/>
    <xf numFmtId="0" fontId="20" fillId="4" borderId="0"/>
    <xf numFmtId="0" fontId="17" fillId="0" borderId="6">
      <alignment horizontal="center" vertical="center" wrapText="1"/>
    </xf>
    <xf numFmtId="1" fontId="17" fillId="0" borderId="6">
      <alignment horizontal="left" vertical="top" wrapText="1" indent="2"/>
    </xf>
    <xf numFmtId="0" fontId="17" fillId="0" borderId="0"/>
    <xf numFmtId="1" fontId="17" fillId="0" borderId="6">
      <alignment horizontal="center" vertical="top" shrinkToFit="1"/>
    </xf>
    <xf numFmtId="0" fontId="13" fillId="0" borderId="6">
      <alignment horizontal="left"/>
    </xf>
    <xf numFmtId="4" fontId="17" fillId="0" borderId="6">
      <alignment horizontal="right" vertical="top" shrinkToFit="1"/>
    </xf>
    <xf numFmtId="4" fontId="13" fillId="2" borderId="6">
      <alignment horizontal="right" vertical="top" shrinkToFit="1"/>
    </xf>
    <xf numFmtId="0" fontId="17" fillId="0" borderId="0">
      <alignment wrapText="1"/>
    </xf>
    <xf numFmtId="0" fontId="17" fillId="0" borderId="0">
      <alignment horizontal="left" wrapText="1"/>
    </xf>
    <xf numFmtId="10" fontId="17" fillId="0" borderId="6">
      <alignment horizontal="right" vertical="top" shrinkToFit="1"/>
    </xf>
    <xf numFmtId="10" fontId="13" fillId="2" borderId="6">
      <alignment horizontal="right" vertical="top" shrinkToFit="1"/>
    </xf>
    <xf numFmtId="0" fontId="18" fillId="0" borderId="0">
      <alignment horizontal="center" wrapText="1"/>
    </xf>
    <xf numFmtId="0" fontId="18" fillId="0" borderId="0">
      <alignment horizontal="center"/>
    </xf>
    <xf numFmtId="0" fontId="17" fillId="0" borderId="0">
      <alignment horizontal="right"/>
    </xf>
    <xf numFmtId="0" fontId="17" fillId="0" borderId="0">
      <alignment vertical="top"/>
    </xf>
    <xf numFmtId="0" fontId="13" fillId="0" borderId="6">
      <alignment vertical="top" wrapText="1"/>
    </xf>
    <xf numFmtId="4" fontId="13" fillId="3" borderId="6">
      <alignment horizontal="right" vertical="top" shrinkToFit="1"/>
    </xf>
    <xf numFmtId="10" fontId="13" fillId="3" borderId="6">
      <alignment horizontal="right" vertical="top" shrinkToFit="1"/>
    </xf>
    <xf numFmtId="0" fontId="16" fillId="0" borderId="0"/>
    <xf numFmtId="0" fontId="21" fillId="0" borderId="0"/>
    <xf numFmtId="0" fontId="22" fillId="4" borderId="0"/>
    <xf numFmtId="0" fontId="21" fillId="0" borderId="0"/>
  </cellStyleXfs>
  <cellXfs count="49">
    <xf numFmtId="0" fontId="0" fillId="0" borderId="0" xfId="0"/>
    <xf numFmtId="0" fontId="1" fillId="0" borderId="0" xfId="0" applyFont="1"/>
    <xf numFmtId="4" fontId="0" fillId="0" borderId="0" xfId="0" applyNumberFormat="1"/>
    <xf numFmtId="0" fontId="0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/>
    <xf numFmtId="0" fontId="4" fillId="0" borderId="3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0" fillId="0" borderId="0" xfId="0" applyBorder="1"/>
    <xf numFmtId="4" fontId="2" fillId="0" borderId="2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4" fillId="0" borderId="3" xfId="0" applyNumberFormat="1" applyFont="1" applyFill="1" applyBorder="1" applyAlignment="1">
      <alignment horizontal="right" vertical="center" wrapText="1"/>
    </xf>
    <xf numFmtId="4" fontId="5" fillId="0" borderId="3" xfId="0" applyNumberFormat="1" applyFont="1" applyFill="1" applyBorder="1" applyAlignment="1">
      <alignment horizontal="right" vertical="center" wrapText="1"/>
    </xf>
    <xf numFmtId="4" fontId="5" fillId="0" borderId="13" xfId="0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10" xfId="0" applyFont="1" applyBorder="1" applyAlignment="1">
      <alignment horizontal="justify"/>
    </xf>
    <xf numFmtId="0" fontId="4" fillId="0" borderId="11" xfId="0" applyFont="1" applyBorder="1" applyAlignment="1">
      <alignment horizontal="justify"/>
    </xf>
    <xf numFmtId="0" fontId="4" fillId="0" borderId="12" xfId="0" applyFont="1" applyBorder="1" applyAlignment="1">
      <alignment horizontal="justify"/>
    </xf>
    <xf numFmtId="0" fontId="3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</cellXfs>
  <cellStyles count="35">
    <cellStyle name="br" xfId="7"/>
    <cellStyle name="col" xfId="8"/>
    <cellStyle name="style0" xfId="9"/>
    <cellStyle name="style0 2" xfId="34"/>
    <cellStyle name="td" xfId="10"/>
    <cellStyle name="td 2" xfId="32"/>
    <cellStyle name="tr" xfId="11"/>
    <cellStyle name="xl21" xfId="12"/>
    <cellStyle name="xl21 2" xfId="33"/>
    <cellStyle name="xl22" xfId="13"/>
    <cellStyle name="xl23" xfId="14"/>
    <cellStyle name="xl24" xfId="15"/>
    <cellStyle name="xl25" xfId="16"/>
    <cellStyle name="xl26" xfId="17"/>
    <cellStyle name="xl27" xfId="18"/>
    <cellStyle name="xl28" xfId="19"/>
    <cellStyle name="xl29" xfId="20"/>
    <cellStyle name="xl30" xfId="21"/>
    <cellStyle name="xl31" xfId="22"/>
    <cellStyle name="xl32" xfId="23"/>
    <cellStyle name="xl33" xfId="24"/>
    <cellStyle name="xl34" xfId="25"/>
    <cellStyle name="xl35" xfId="26"/>
    <cellStyle name="xl36" xfId="27"/>
    <cellStyle name="xl37" xfId="28"/>
    <cellStyle name="xl38" xfId="29"/>
    <cellStyle name="xl39" xfId="30"/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  <cellStyle name="Обычный 5" xfId="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workbookViewId="0">
      <selection activeCell="A8" sqref="A8:G8"/>
    </sheetView>
  </sheetViews>
  <sheetFormatPr defaultRowHeight="14.4"/>
  <cols>
    <col min="1" max="1" width="9" customWidth="1"/>
    <col min="2" max="2" width="0.33203125" hidden="1" customWidth="1"/>
    <col min="3" max="3" width="9.109375" hidden="1" customWidth="1"/>
    <col min="4" max="4" width="94.109375" customWidth="1"/>
    <col min="5" max="5" width="22.109375" customWidth="1"/>
    <col min="6" max="6" width="0.5546875" hidden="1" customWidth="1"/>
    <col min="7" max="7" width="15.44140625" hidden="1" customWidth="1"/>
    <col min="8" max="8" width="19.88671875" customWidth="1"/>
    <col min="9" max="9" width="19.33203125" customWidth="1"/>
  </cols>
  <sheetData>
    <row r="1" spans="1:9" ht="15.6">
      <c r="A1" s="37" t="s">
        <v>94</v>
      </c>
      <c r="B1" s="37"/>
      <c r="C1" s="37"/>
      <c r="D1" s="37"/>
      <c r="E1" s="37"/>
      <c r="F1" s="37"/>
      <c r="G1" s="37"/>
      <c r="H1" s="37"/>
      <c r="I1" s="37"/>
    </row>
    <row r="2" spans="1:9" ht="15.6">
      <c r="A2" s="37" t="s">
        <v>90</v>
      </c>
      <c r="B2" s="37"/>
      <c r="C2" s="37"/>
      <c r="D2" s="37"/>
      <c r="E2" s="37"/>
      <c r="F2" s="37"/>
      <c r="G2" s="37"/>
      <c r="H2" s="37"/>
      <c r="I2" s="37"/>
    </row>
    <row r="3" spans="1:9" ht="15.6">
      <c r="A3" s="37" t="s">
        <v>95</v>
      </c>
      <c r="B3" s="37"/>
      <c r="C3" s="37"/>
      <c r="D3" s="37"/>
      <c r="E3" s="37"/>
      <c r="F3" s="37"/>
      <c r="G3" s="37"/>
      <c r="H3" s="37"/>
      <c r="I3" s="37"/>
    </row>
    <row r="4" spans="1:9" ht="18">
      <c r="A4" s="38"/>
      <c r="B4" s="38"/>
      <c r="C4" s="38"/>
      <c r="D4" s="38"/>
      <c r="E4" s="38"/>
      <c r="F4" s="38"/>
      <c r="G4" s="38"/>
      <c r="H4" s="38"/>
      <c r="I4" s="38"/>
    </row>
    <row r="5" spans="1:9" ht="15.75" customHeight="1">
      <c r="A5" s="43"/>
      <c r="B5" s="43"/>
      <c r="C5" s="43"/>
      <c r="D5" s="43"/>
      <c r="E5" s="43"/>
      <c r="F5" s="16"/>
      <c r="G5" s="16"/>
    </row>
    <row r="6" spans="1:9" ht="17.399999999999999">
      <c r="A6" s="43" t="s">
        <v>62</v>
      </c>
      <c r="B6" s="43"/>
      <c r="C6" s="43"/>
      <c r="D6" s="43"/>
      <c r="E6" s="43"/>
      <c r="F6" s="16"/>
      <c r="G6" s="16"/>
    </row>
    <row r="7" spans="1:9" ht="17.399999999999999">
      <c r="A7" s="43" t="s">
        <v>93</v>
      </c>
      <c r="B7" s="43"/>
      <c r="C7" s="43"/>
      <c r="D7" s="43"/>
      <c r="E7" s="43"/>
      <c r="F7" s="16"/>
      <c r="G7" s="16"/>
    </row>
    <row r="8" spans="1:9">
      <c r="A8" s="42"/>
      <c r="B8" s="42"/>
      <c r="C8" s="42"/>
      <c r="D8" s="42"/>
      <c r="E8" s="42"/>
      <c r="F8" s="42"/>
      <c r="G8" s="42"/>
    </row>
    <row r="9" spans="1:9" ht="18">
      <c r="A9" s="44" t="s">
        <v>0</v>
      </c>
      <c r="B9" s="44" t="s">
        <v>1</v>
      </c>
      <c r="C9" s="44" t="s">
        <v>2</v>
      </c>
      <c r="D9" s="45" t="s">
        <v>3</v>
      </c>
      <c r="E9" s="46" t="s">
        <v>91</v>
      </c>
      <c r="F9" s="30"/>
      <c r="G9" s="30"/>
      <c r="H9" s="39" t="s">
        <v>92</v>
      </c>
    </row>
    <row r="10" spans="1:9" ht="18.75" customHeight="1">
      <c r="A10" s="44" t="s">
        <v>4</v>
      </c>
      <c r="B10" s="44" t="s">
        <v>4</v>
      </c>
      <c r="C10" s="44" t="s">
        <v>4</v>
      </c>
      <c r="D10" s="45" t="s">
        <v>4</v>
      </c>
      <c r="E10" s="47"/>
      <c r="F10" s="31"/>
      <c r="G10" s="31"/>
      <c r="H10" s="40"/>
    </row>
    <row r="11" spans="1:9" ht="18.75" customHeight="1">
      <c r="A11" s="44" t="s">
        <v>4</v>
      </c>
      <c r="B11" s="44" t="s">
        <v>4</v>
      </c>
      <c r="C11" s="44" t="s">
        <v>4</v>
      </c>
      <c r="D11" s="45" t="s">
        <v>4</v>
      </c>
      <c r="E11" s="48"/>
      <c r="F11" s="31"/>
      <c r="G11" s="31"/>
      <c r="H11" s="41"/>
    </row>
    <row r="12" spans="1:9" ht="18.75" customHeight="1">
      <c r="A12" s="4">
        <v>1</v>
      </c>
      <c r="B12" s="4" t="s">
        <v>5</v>
      </c>
      <c r="C12" s="4" t="s">
        <v>6</v>
      </c>
      <c r="D12" s="4">
        <v>2</v>
      </c>
      <c r="E12" s="5">
        <v>3</v>
      </c>
      <c r="F12" s="17"/>
      <c r="G12" s="17"/>
      <c r="H12" s="18">
        <v>4</v>
      </c>
    </row>
    <row r="13" spans="1:9" ht="30" customHeight="1">
      <c r="A13" s="6" t="s">
        <v>4</v>
      </c>
      <c r="B13" s="6" t="s">
        <v>4</v>
      </c>
      <c r="C13" s="6" t="s">
        <v>4</v>
      </c>
      <c r="D13" s="6" t="s">
        <v>7</v>
      </c>
      <c r="E13" s="7">
        <f>E14+E22+E24+E28+E33+E37+E43+E46+E50+E52</f>
        <v>382234513.89999998</v>
      </c>
      <c r="F13" s="2"/>
      <c r="H13" s="19">
        <f>H14+H22+H24+H28+H33+H37+H43+H46+H50+H52</f>
        <v>349290301.42000008</v>
      </c>
    </row>
    <row r="14" spans="1:9" ht="19.5" customHeight="1">
      <c r="A14" s="8" t="s">
        <v>8</v>
      </c>
      <c r="B14" s="6" t="s">
        <v>4</v>
      </c>
      <c r="C14" s="6" t="s">
        <v>4</v>
      </c>
      <c r="D14" s="9" t="s">
        <v>9</v>
      </c>
      <c r="E14" s="7">
        <f>E15+E16+E17+E18+E19+E20+E21</f>
        <v>52164652.810000002</v>
      </c>
      <c r="H14" s="33">
        <f>H15+H16+H17+H18+H19+H20+H21</f>
        <v>46656941.609999999</v>
      </c>
    </row>
    <row r="15" spans="1:9" ht="45.75" customHeight="1">
      <c r="A15" s="4" t="s">
        <v>10</v>
      </c>
      <c r="B15" s="6" t="s">
        <v>4</v>
      </c>
      <c r="C15" s="6" t="s">
        <v>4</v>
      </c>
      <c r="D15" s="10" t="s">
        <v>11</v>
      </c>
      <c r="E15" s="11">
        <v>2285582</v>
      </c>
      <c r="H15" s="34">
        <v>2213042.2599999998</v>
      </c>
    </row>
    <row r="16" spans="1:9" ht="48.75" customHeight="1">
      <c r="A16" s="20" t="s">
        <v>85</v>
      </c>
      <c r="B16" s="6"/>
      <c r="C16" s="6"/>
      <c r="D16" s="21" t="s">
        <v>86</v>
      </c>
      <c r="E16" s="11">
        <v>120540</v>
      </c>
      <c r="H16" s="34">
        <v>118679.11</v>
      </c>
    </row>
    <row r="17" spans="1:9" ht="54">
      <c r="A17" s="12" t="s">
        <v>12</v>
      </c>
      <c r="B17" s="4"/>
      <c r="C17" s="4"/>
      <c r="D17" s="10" t="s">
        <v>13</v>
      </c>
      <c r="E17" s="11">
        <v>34044780.82</v>
      </c>
      <c r="H17" s="34">
        <v>30483732.91</v>
      </c>
    </row>
    <row r="18" spans="1:9" ht="18">
      <c r="A18" s="20" t="s">
        <v>77</v>
      </c>
      <c r="B18" s="26"/>
      <c r="C18" s="26"/>
      <c r="D18" s="21" t="s">
        <v>78</v>
      </c>
      <c r="E18" s="11">
        <v>9300</v>
      </c>
      <c r="H18" s="35">
        <v>9300</v>
      </c>
    </row>
    <row r="19" spans="1:9" ht="36">
      <c r="A19" s="12" t="s">
        <v>14</v>
      </c>
      <c r="B19" s="4"/>
      <c r="C19" s="4"/>
      <c r="D19" s="10" t="s">
        <v>15</v>
      </c>
      <c r="E19" s="11">
        <v>8386379.9900000002</v>
      </c>
      <c r="H19" s="34">
        <v>7625534.2199999997</v>
      </c>
    </row>
    <row r="20" spans="1:9" ht="18">
      <c r="A20" s="12" t="s">
        <v>16</v>
      </c>
      <c r="B20" s="4"/>
      <c r="C20" s="4"/>
      <c r="D20" s="10" t="s">
        <v>17</v>
      </c>
      <c r="E20" s="11">
        <v>300000</v>
      </c>
      <c r="H20" s="35">
        <v>0</v>
      </c>
    </row>
    <row r="21" spans="1:9" ht="18">
      <c r="A21" s="12" t="s">
        <v>18</v>
      </c>
      <c r="B21" s="4"/>
      <c r="C21" s="13" t="s">
        <v>4</v>
      </c>
      <c r="D21" s="10" t="s">
        <v>19</v>
      </c>
      <c r="E21" s="11">
        <v>7018070</v>
      </c>
      <c r="H21" s="34">
        <v>6206653.1100000003</v>
      </c>
    </row>
    <row r="22" spans="1:9" ht="74.25" customHeight="1">
      <c r="A22" s="14" t="s">
        <v>79</v>
      </c>
      <c r="B22" s="8"/>
      <c r="C22" s="6"/>
      <c r="D22" s="9" t="s">
        <v>80</v>
      </c>
      <c r="E22" s="7">
        <f>E23</f>
        <v>509500</v>
      </c>
      <c r="F22" s="27"/>
      <c r="G22" s="27"/>
      <c r="H22" s="32">
        <f>H23</f>
        <v>509500</v>
      </c>
      <c r="I22" s="27"/>
    </row>
    <row r="23" spans="1:9" ht="29.25" customHeight="1">
      <c r="A23" s="20" t="s">
        <v>81</v>
      </c>
      <c r="B23" s="26"/>
      <c r="C23" s="13"/>
      <c r="D23" s="21" t="s">
        <v>82</v>
      </c>
      <c r="E23" s="11">
        <v>509500</v>
      </c>
      <c r="H23" s="36">
        <v>509500</v>
      </c>
    </row>
    <row r="24" spans="1:9" ht="34.799999999999997">
      <c r="A24" s="14" t="s">
        <v>20</v>
      </c>
      <c r="B24" s="8"/>
      <c r="C24" s="15"/>
      <c r="D24" s="9" t="s">
        <v>21</v>
      </c>
      <c r="E24" s="7">
        <f>E25+E26+E27</f>
        <v>3197738</v>
      </c>
      <c r="H24" s="33">
        <f>H25+H26+H27</f>
        <v>2905230.41</v>
      </c>
    </row>
    <row r="25" spans="1:9" ht="18">
      <c r="A25" s="20" t="s">
        <v>83</v>
      </c>
      <c r="B25" s="22"/>
      <c r="C25" s="28"/>
      <c r="D25" s="21" t="s">
        <v>84</v>
      </c>
      <c r="E25" s="23">
        <v>378700</v>
      </c>
      <c r="F25" s="3"/>
      <c r="G25" s="3"/>
      <c r="H25" s="34">
        <v>378700</v>
      </c>
      <c r="I25" s="3"/>
    </row>
    <row r="26" spans="1:9" ht="36">
      <c r="A26" s="20" t="s">
        <v>74</v>
      </c>
      <c r="B26" s="4"/>
      <c r="C26" s="4"/>
      <c r="D26" s="21" t="s">
        <v>87</v>
      </c>
      <c r="E26" s="11">
        <v>2619038</v>
      </c>
      <c r="H26" s="34">
        <v>2526530.41</v>
      </c>
    </row>
    <row r="27" spans="1:9" s="27" customFormat="1" ht="36">
      <c r="A27" s="20" t="s">
        <v>88</v>
      </c>
      <c r="B27" s="29"/>
      <c r="C27" s="29"/>
      <c r="D27" s="21" t="s">
        <v>89</v>
      </c>
      <c r="E27" s="11">
        <v>200000</v>
      </c>
      <c r="F27"/>
      <c r="G27"/>
      <c r="H27" s="34">
        <v>0</v>
      </c>
      <c r="I27"/>
    </row>
    <row r="28" spans="1:9" ht="17.399999999999999">
      <c r="A28" s="14" t="s">
        <v>22</v>
      </c>
      <c r="B28" s="8"/>
      <c r="C28" s="8"/>
      <c r="D28" s="9" t="s">
        <v>23</v>
      </c>
      <c r="E28" s="7">
        <f>E29+E30+E31+E32</f>
        <v>54873431.810000002</v>
      </c>
      <c r="H28" s="33">
        <f>H29+H30+H31+H32</f>
        <v>40544980.009999998</v>
      </c>
    </row>
    <row r="29" spans="1:9" ht="65.25" customHeight="1">
      <c r="A29" s="12" t="s">
        <v>58</v>
      </c>
      <c r="B29" s="4"/>
      <c r="C29" s="4"/>
      <c r="D29" s="10" t="s">
        <v>59</v>
      </c>
      <c r="E29" s="11">
        <v>35000</v>
      </c>
      <c r="F29" s="3"/>
      <c r="G29" s="3"/>
      <c r="H29" s="35">
        <v>35000</v>
      </c>
      <c r="I29" s="3"/>
    </row>
    <row r="30" spans="1:9" s="3" customFormat="1" ht="28.5" customHeight="1">
      <c r="A30" s="12" t="s">
        <v>24</v>
      </c>
      <c r="B30" s="4"/>
      <c r="C30" s="4"/>
      <c r="D30" s="10" t="s">
        <v>25</v>
      </c>
      <c r="E30" s="11">
        <v>5851444</v>
      </c>
      <c r="F30"/>
      <c r="G30"/>
      <c r="H30" s="34">
        <v>5116850.55</v>
      </c>
      <c r="I30"/>
    </row>
    <row r="31" spans="1:9" ht="18">
      <c r="A31" s="12" t="s">
        <v>26</v>
      </c>
      <c r="B31" s="4"/>
      <c r="C31" s="4"/>
      <c r="D31" s="10" t="s">
        <v>27</v>
      </c>
      <c r="E31" s="23">
        <v>48411997.810000002</v>
      </c>
      <c r="H31" s="34">
        <v>35227629.460000001</v>
      </c>
    </row>
    <row r="32" spans="1:9" ht="18">
      <c r="A32" s="12" t="s">
        <v>28</v>
      </c>
      <c r="B32" s="4"/>
      <c r="C32" s="4"/>
      <c r="D32" s="10" t="s">
        <v>29</v>
      </c>
      <c r="E32" s="11">
        <v>574990</v>
      </c>
      <c r="H32" s="34">
        <v>165500</v>
      </c>
    </row>
    <row r="33" spans="1:9" ht="18">
      <c r="A33" s="14" t="s">
        <v>63</v>
      </c>
      <c r="B33" s="4"/>
      <c r="C33" s="4"/>
      <c r="D33" s="9" t="s">
        <v>64</v>
      </c>
      <c r="E33" s="7">
        <f>E34+E35+E36</f>
        <v>33273675.410000004</v>
      </c>
      <c r="H33" s="33">
        <f>H34+H35+H36</f>
        <v>27179570.840000004</v>
      </c>
    </row>
    <row r="34" spans="1:9" s="3" customFormat="1" ht="18">
      <c r="A34" s="20" t="s">
        <v>72</v>
      </c>
      <c r="B34" s="22"/>
      <c r="C34" s="22"/>
      <c r="D34" s="21" t="s">
        <v>73</v>
      </c>
      <c r="E34" s="23">
        <v>2295094.1800000002</v>
      </c>
      <c r="F34" s="24"/>
      <c r="G34" s="24"/>
      <c r="H34" s="34">
        <v>1077801.77</v>
      </c>
      <c r="I34" s="24"/>
    </row>
    <row r="35" spans="1:9" ht="18">
      <c r="A35" s="20" t="s">
        <v>70</v>
      </c>
      <c r="B35" s="22"/>
      <c r="C35" s="22"/>
      <c r="D35" s="21" t="s">
        <v>71</v>
      </c>
      <c r="E35" s="23">
        <v>8480336.0600000005</v>
      </c>
      <c r="F35" s="3"/>
      <c r="G35" s="3"/>
      <c r="H35" s="34">
        <v>4763727.6500000004</v>
      </c>
      <c r="I35" s="3"/>
    </row>
    <row r="36" spans="1:9" ht="18">
      <c r="A36" s="20" t="s">
        <v>65</v>
      </c>
      <c r="B36" s="4"/>
      <c r="C36" s="4"/>
      <c r="D36" s="21" t="s">
        <v>66</v>
      </c>
      <c r="E36" s="11">
        <v>22498245.170000002</v>
      </c>
      <c r="H36" s="34">
        <v>21338041.420000002</v>
      </c>
    </row>
    <row r="37" spans="1:9" ht="17.399999999999999">
      <c r="A37" s="14" t="s">
        <v>30</v>
      </c>
      <c r="B37" s="8"/>
      <c r="C37" s="8"/>
      <c r="D37" s="9" t="s">
        <v>31</v>
      </c>
      <c r="E37" s="7">
        <f>E38+E39+E40+E41+E42</f>
        <v>194145688.87</v>
      </c>
      <c r="H37" s="33">
        <f>H38+H39+H40+H41+H42</f>
        <v>188697712.34000003</v>
      </c>
    </row>
    <row r="38" spans="1:9" ht="18">
      <c r="A38" s="12" t="s">
        <v>32</v>
      </c>
      <c r="B38" s="4"/>
      <c r="C38" s="4"/>
      <c r="D38" s="10" t="s">
        <v>33</v>
      </c>
      <c r="E38" s="11">
        <v>46012957.799999997</v>
      </c>
      <c r="H38" s="34">
        <v>46012957.799999997</v>
      </c>
    </row>
    <row r="39" spans="1:9" s="24" customFormat="1" ht="18">
      <c r="A39" s="12" t="s">
        <v>34</v>
      </c>
      <c r="B39" s="4"/>
      <c r="C39" s="4"/>
      <c r="D39" s="10" t="s">
        <v>35</v>
      </c>
      <c r="E39" s="11">
        <v>111098246.23999999</v>
      </c>
      <c r="F39"/>
      <c r="G39"/>
      <c r="H39" s="34">
        <v>109943793.12</v>
      </c>
      <c r="I39"/>
    </row>
    <row r="40" spans="1:9" s="3" customFormat="1" ht="18">
      <c r="A40" s="20" t="s">
        <v>67</v>
      </c>
      <c r="B40" s="4"/>
      <c r="C40" s="4"/>
      <c r="D40" s="21" t="s">
        <v>68</v>
      </c>
      <c r="E40" s="11">
        <v>13654867</v>
      </c>
      <c r="F40"/>
      <c r="G40"/>
      <c r="H40" s="34">
        <v>13654867</v>
      </c>
      <c r="I40"/>
    </row>
    <row r="41" spans="1:9" ht="18">
      <c r="A41" s="12" t="s">
        <v>36</v>
      </c>
      <c r="B41" s="4"/>
      <c r="C41" s="4"/>
      <c r="D41" s="21" t="s">
        <v>69</v>
      </c>
      <c r="E41" s="11">
        <v>17372343.829999998</v>
      </c>
      <c r="H41" s="34">
        <v>13141224.15</v>
      </c>
    </row>
    <row r="42" spans="1:9" ht="18">
      <c r="A42" s="12" t="s">
        <v>37</v>
      </c>
      <c r="B42" s="4"/>
      <c r="C42" s="4"/>
      <c r="D42" s="10" t="s">
        <v>38</v>
      </c>
      <c r="E42" s="11">
        <v>6007274</v>
      </c>
      <c r="H42" s="34">
        <v>5944870.2699999996</v>
      </c>
    </row>
    <row r="43" spans="1:9" ht="17.399999999999999">
      <c r="A43" s="14" t="s">
        <v>39</v>
      </c>
      <c r="B43" s="8"/>
      <c r="C43" s="8"/>
      <c r="D43" s="9" t="s">
        <v>61</v>
      </c>
      <c r="E43" s="7">
        <f>E44+E45</f>
        <v>34146927</v>
      </c>
      <c r="H43" s="33">
        <f>H44+H45</f>
        <v>34129922.289999999</v>
      </c>
    </row>
    <row r="44" spans="1:9" ht="18">
      <c r="A44" s="12" t="s">
        <v>40</v>
      </c>
      <c r="B44" s="4"/>
      <c r="C44" s="4"/>
      <c r="D44" s="10" t="s">
        <v>41</v>
      </c>
      <c r="E44" s="11">
        <v>32303684</v>
      </c>
      <c r="H44" s="34">
        <v>32303684</v>
      </c>
    </row>
    <row r="45" spans="1:9" ht="28.5" customHeight="1">
      <c r="A45" s="12" t="s">
        <v>42</v>
      </c>
      <c r="B45" s="4" t="s">
        <v>43</v>
      </c>
      <c r="C45" s="4"/>
      <c r="D45" s="10" t="s">
        <v>60</v>
      </c>
      <c r="E45" s="11">
        <v>1843243</v>
      </c>
      <c r="H45" s="34">
        <v>1826238.29</v>
      </c>
    </row>
    <row r="46" spans="1:9" ht="17.399999999999999">
      <c r="A46" s="14" t="s">
        <v>44</v>
      </c>
      <c r="B46" s="8"/>
      <c r="C46" s="8"/>
      <c r="D46" s="9" t="s">
        <v>45</v>
      </c>
      <c r="E46" s="7">
        <f>E47+E48+E49</f>
        <v>7602800</v>
      </c>
      <c r="H46" s="33">
        <f>H47+H48+H49</f>
        <v>6467956.4100000001</v>
      </c>
    </row>
    <row r="47" spans="1:9" ht="18">
      <c r="A47" s="12" t="s">
        <v>46</v>
      </c>
      <c r="B47" s="4"/>
      <c r="C47" s="4"/>
      <c r="D47" s="10" t="s">
        <v>47</v>
      </c>
      <c r="E47" s="11">
        <v>787000</v>
      </c>
      <c r="H47" s="35">
        <v>668574.96</v>
      </c>
    </row>
    <row r="48" spans="1:9" ht="18">
      <c r="A48" s="12" t="s">
        <v>48</v>
      </c>
      <c r="B48" s="4"/>
      <c r="C48" s="4"/>
      <c r="D48" s="10" t="s">
        <v>49</v>
      </c>
      <c r="E48" s="11">
        <v>2116400</v>
      </c>
      <c r="H48" s="34">
        <v>1940492.5699999998</v>
      </c>
    </row>
    <row r="49" spans="1:9" ht="18">
      <c r="A49" s="20" t="s">
        <v>75</v>
      </c>
      <c r="B49" s="25"/>
      <c r="C49" s="25"/>
      <c r="D49" s="21" t="s">
        <v>76</v>
      </c>
      <c r="E49" s="11">
        <v>4699400</v>
      </c>
      <c r="H49" s="34">
        <v>3858888.88</v>
      </c>
    </row>
    <row r="50" spans="1:9" ht="45" customHeight="1">
      <c r="A50" s="14" t="s">
        <v>50</v>
      </c>
      <c r="B50" s="8"/>
      <c r="C50" s="8"/>
      <c r="D50" s="9" t="s">
        <v>51</v>
      </c>
      <c r="E50" s="7">
        <f>E51</f>
        <v>523000</v>
      </c>
      <c r="H50" s="33">
        <f>H51</f>
        <v>401387.51</v>
      </c>
    </row>
    <row r="51" spans="1:9" ht="18">
      <c r="A51" s="12" t="s">
        <v>52</v>
      </c>
      <c r="B51" s="4"/>
      <c r="C51" s="4"/>
      <c r="D51" s="10" t="s">
        <v>53</v>
      </c>
      <c r="E51" s="11">
        <v>523000</v>
      </c>
      <c r="H51" s="35">
        <v>401387.51</v>
      </c>
    </row>
    <row r="52" spans="1:9" ht="17.399999999999999">
      <c r="A52" s="14" t="s">
        <v>54</v>
      </c>
      <c r="B52" s="8"/>
      <c r="C52" s="8"/>
      <c r="D52" s="9" t="s">
        <v>55</v>
      </c>
      <c r="E52" s="7">
        <f>E53</f>
        <v>1797100</v>
      </c>
      <c r="H52" s="33">
        <f>H53</f>
        <v>1797100</v>
      </c>
    </row>
    <row r="53" spans="1:9" ht="18">
      <c r="A53" s="12" t="s">
        <v>56</v>
      </c>
      <c r="B53" s="4"/>
      <c r="C53" s="4"/>
      <c r="D53" s="10" t="s">
        <v>57</v>
      </c>
      <c r="E53" s="11">
        <v>1797100</v>
      </c>
      <c r="H53" s="35">
        <v>1797100</v>
      </c>
    </row>
    <row r="54" spans="1:9">
      <c r="A54" s="1"/>
      <c r="B54" s="1"/>
      <c r="C54" s="1"/>
      <c r="D54" s="1"/>
      <c r="E54" s="1"/>
      <c r="F54" s="1"/>
      <c r="G54" s="1"/>
    </row>
    <row r="56" spans="1:9">
      <c r="H56" s="1"/>
      <c r="I56" s="1"/>
    </row>
    <row r="61" spans="1:9" s="1" customFormat="1">
      <c r="A61"/>
      <c r="B61"/>
      <c r="C61"/>
      <c r="D61"/>
      <c r="E61"/>
      <c r="F61"/>
      <c r="G61"/>
      <c r="H61"/>
      <c r="I61"/>
    </row>
  </sheetData>
  <mergeCells count="14">
    <mergeCell ref="A1:I1"/>
    <mergeCell ref="A2:I2"/>
    <mergeCell ref="A3:I3"/>
    <mergeCell ref="A4:I4"/>
    <mergeCell ref="H9:H11"/>
    <mergeCell ref="A8:G8"/>
    <mergeCell ref="A5:E5"/>
    <mergeCell ref="A6:E6"/>
    <mergeCell ref="A7:E7"/>
    <mergeCell ref="A9:A11"/>
    <mergeCell ref="B9:B11"/>
    <mergeCell ref="C9:C11"/>
    <mergeCell ref="D9:D11"/>
    <mergeCell ref="E9:E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2022-04-29T11:49:19Z</dcterms:modified>
</cp:coreProperties>
</file>