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3'!$B$1:$AL$243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225" i="1" l="1"/>
  <c r="AK230" i="1"/>
  <c r="AK228" i="1"/>
  <c r="AE166" i="1"/>
  <c r="AE165" i="1" s="1"/>
  <c r="AE86" i="1"/>
  <c r="AK164" i="1"/>
  <c r="AK155" i="1"/>
  <c r="AK132" i="1"/>
  <c r="AK130" i="1"/>
  <c r="AK134" i="1"/>
  <c r="AK128" i="1"/>
  <c r="AK75" i="1"/>
  <c r="AK73" i="1"/>
  <c r="AK65" i="1"/>
  <c r="AK40" i="1"/>
  <c r="AE162" i="1"/>
  <c r="AK162" i="1" s="1"/>
  <c r="AK163" i="1"/>
  <c r="AK133" i="1"/>
  <c r="AE67" i="1"/>
  <c r="AK74" i="1"/>
  <c r="AE30" i="1"/>
  <c r="AK39" i="1"/>
  <c r="AE213" i="1"/>
  <c r="AE136" i="1"/>
  <c r="AE135" i="1" s="1"/>
  <c r="AE158" i="1"/>
  <c r="AK159" i="1"/>
  <c r="AK158" i="1" s="1"/>
  <c r="AK156" i="1"/>
  <c r="AK154" i="1"/>
  <c r="AK131" i="1"/>
  <c r="AK129" i="1"/>
  <c r="AK127" i="1"/>
  <c r="AK72" i="1"/>
  <c r="AE41" i="1"/>
  <c r="AK64" i="1"/>
  <c r="AJ225" i="1"/>
  <c r="AJ224" i="1" s="1"/>
  <c r="AI225" i="1"/>
  <c r="AI224" i="1" s="1"/>
  <c r="AH225" i="1"/>
  <c r="AH224" i="1" s="1"/>
  <c r="AK226" i="1"/>
  <c r="AK225" i="1" s="1"/>
  <c r="AK224" i="1" s="1"/>
  <c r="AF217" i="1"/>
  <c r="AG217" i="1"/>
  <c r="AE217" i="1"/>
  <c r="AK218" i="1"/>
  <c r="AH221" i="1"/>
  <c r="AH217" i="1" s="1"/>
  <c r="AH216" i="1" s="1"/>
  <c r="AJ204" i="1"/>
  <c r="AJ203" i="1" s="1"/>
  <c r="AI204" i="1"/>
  <c r="AI203" i="1" s="1"/>
  <c r="AH204" i="1"/>
  <c r="AH203" i="1" s="1"/>
  <c r="AK207" i="1"/>
  <c r="AK204" i="1" s="1"/>
  <c r="AJ166" i="1"/>
  <c r="AJ165" i="1" s="1"/>
  <c r="AI166" i="1"/>
  <c r="AI165" i="1" s="1"/>
  <c r="AH166" i="1"/>
  <c r="AH165" i="1" s="1"/>
  <c r="AJ136" i="1"/>
  <c r="AJ135" i="1" s="1"/>
  <c r="AI136" i="1"/>
  <c r="AI135" i="1" s="1"/>
  <c r="AH136" i="1"/>
  <c r="AH135" i="1" s="1"/>
  <c r="AK138" i="1"/>
  <c r="AF86" i="1"/>
  <c r="AG86" i="1"/>
  <c r="AH86" i="1"/>
  <c r="AI86" i="1"/>
  <c r="AJ86" i="1"/>
  <c r="AK111" i="1"/>
  <c r="AK105" i="1"/>
  <c r="AK100" i="1"/>
  <c r="AJ76" i="1"/>
  <c r="AI76" i="1"/>
  <c r="AH76" i="1"/>
  <c r="AK77" i="1"/>
  <c r="AK76" i="1" s="1"/>
  <c r="AJ67" i="1"/>
  <c r="AJ66" i="1" s="1"/>
  <c r="AI67" i="1"/>
  <c r="AI66" i="1" s="1"/>
  <c r="AH67" i="1"/>
  <c r="AH66" i="1" s="1"/>
  <c r="AK68" i="1"/>
  <c r="AF41" i="1"/>
  <c r="AG41" i="1"/>
  <c r="AH41" i="1"/>
  <c r="AI41" i="1"/>
  <c r="AJ41" i="1"/>
  <c r="AK59" i="1"/>
  <c r="AK56" i="1"/>
  <c r="AK44" i="1"/>
  <c r="AF30" i="1"/>
  <c r="AF29" i="1" s="1"/>
  <c r="AG30" i="1"/>
  <c r="AH30" i="1"/>
  <c r="AH29" i="1" s="1"/>
  <c r="AH21" i="1" s="1"/>
  <c r="AI30" i="1"/>
  <c r="AJ30" i="1"/>
  <c r="AJ29" i="1" s="1"/>
  <c r="AK35" i="1"/>
  <c r="AK31" i="1"/>
  <c r="AK188" i="1"/>
  <c r="AK186" i="1"/>
  <c r="AK117" i="1"/>
  <c r="AE190" i="1"/>
  <c r="AK195" i="1"/>
  <c r="AK184" i="1"/>
  <c r="AK152" i="1"/>
  <c r="AK125" i="1"/>
  <c r="AK41" i="1" l="1"/>
  <c r="AK86" i="1"/>
  <c r="AI221" i="1"/>
  <c r="AI217" i="1" s="1"/>
  <c r="AI216" i="1" s="1"/>
  <c r="AK30" i="1"/>
  <c r="AE29" i="1"/>
  <c r="AI29" i="1"/>
  <c r="AI21" i="1" s="1"/>
  <c r="AG29" i="1"/>
  <c r="AJ221" i="1"/>
  <c r="AK123" i="1"/>
  <c r="AK201" i="1"/>
  <c r="AK62" i="1"/>
  <c r="AG203" i="1"/>
  <c r="AG204" i="1"/>
  <c r="AG136" i="1"/>
  <c r="AK136" i="1" s="1"/>
  <c r="AF136" i="1"/>
  <c r="AK199" i="1"/>
  <c r="AK29" i="1" l="1"/>
  <c r="AK221" i="1"/>
  <c r="AK217" i="1" s="1"/>
  <c r="AJ217" i="1"/>
  <c r="AJ216" i="1" s="1"/>
  <c r="AJ21" i="1" s="1"/>
  <c r="AK227" i="1"/>
  <c r="AE216" i="1"/>
  <c r="AG216" i="1"/>
  <c r="AF216" i="1"/>
  <c r="AK241" i="1"/>
  <c r="AG135" i="1"/>
  <c r="AK135" i="1" s="1"/>
  <c r="AF135" i="1"/>
  <c r="AK107" i="1"/>
  <c r="AG76" i="1"/>
  <c r="AG67" i="1"/>
  <c r="AK67" i="1" s="1"/>
  <c r="AK66" i="1" s="1"/>
  <c r="AF67" i="1"/>
  <c r="AK169" i="1"/>
  <c r="AK167" i="1"/>
  <c r="AG166" i="1"/>
  <c r="AK193" i="1"/>
  <c r="AK191" i="1"/>
  <c r="AG190" i="1"/>
  <c r="AK214" i="1"/>
  <c r="AG225" i="1"/>
  <c r="AG224" i="1" s="1"/>
  <c r="AG66" i="1" l="1"/>
  <c r="AG165" i="1"/>
  <c r="AK216" i="1"/>
  <c r="AG21" i="1" l="1"/>
  <c r="AF190" i="1"/>
  <c r="AK190" i="1" s="1"/>
  <c r="AF166" i="1"/>
  <c r="AK166" i="1" s="1"/>
  <c r="AF165" i="1" l="1"/>
  <c r="AF76" i="1"/>
  <c r="AF66" i="1" s="1"/>
  <c r="AE76" i="1"/>
  <c r="AE66" i="1" s="1"/>
  <c r="AK171" i="1"/>
  <c r="AF204" i="1"/>
  <c r="AF203" i="1" s="1"/>
  <c r="AE204" i="1"/>
  <c r="AF225" i="1"/>
  <c r="AF224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K165" i="1" l="1"/>
  <c r="AF21" i="1"/>
  <c r="AE203" i="1"/>
  <c r="AK203" i="1" s="1"/>
  <c r="AK213" i="1"/>
  <c r="AE224" i="1"/>
  <c r="AE21" i="1" l="1"/>
  <c r="AK21" i="1" s="1"/>
</calcChain>
</file>

<file path=xl/sharedStrings.xml><?xml version="1.0" encoding="utf-8"?>
<sst xmlns="http://schemas.openxmlformats.org/spreadsheetml/2006/main" count="956" uniqueCount="314">
  <si>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</si>
  <si>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</si>
  <si>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</si>
  <si>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</si>
  <si>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</si>
  <si>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</si>
  <si>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</si>
  <si>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</si>
  <si>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</si>
  <si>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</si>
  <si>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</si>
  <si>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</si>
  <si>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</si>
  <si>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</si>
  <si>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</si>
  <si>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</si>
  <si>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</si>
  <si>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</si>
  <si>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</si>
  <si>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</si>
  <si>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</si>
  <si>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</si>
  <si>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</si>
  <si>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</si>
  <si>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</si>
  <si>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</si>
  <si>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</si>
  <si>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</si>
  <si>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</si>
  <si>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</si>
  <si>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</si>
  <si>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</si>
  <si>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</si>
  <si>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</si>
  <si>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</si>
  <si>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</si>
  <si>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</si>
  <si>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</si>
  <si>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</si>
  <si>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</si>
  <si>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</si>
  <si>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</si>
  <si>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</si>
  <si>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</si>
  <si>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</si>
  <si>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</si>
  <si>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</si>
  <si>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</si>
  <si>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</si>
  <si>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</si>
  <si>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</si>
  <si>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</si>
  <si>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</si>
  <si>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</si>
  <si>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</si>
  <si>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</si>
  <si>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</si>
  <si>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</si>
  <si>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</si>
  <si>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</si>
  <si>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</si>
  <si>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</si>
  <si>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</si>
  <si>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</si>
  <si>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</si>
  <si>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</si>
  <si>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</si>
  <si>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</si>
  <si>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</si>
  <si>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</si>
  <si>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</si>
  <si>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</si>
  <si>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</si>
  <si>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</si>
  <si>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</si>
  <si>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</si>
  <si>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</si>
  <si>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</si>
  <si>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</si>
  <si>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</si>
  <si>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</si>
  <si>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</si>
  <si>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</si>
  <si>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</si>
  <si>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</si>
  <si>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</si>
  <si>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</si>
  <si>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</si>
  <si>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</si>
  <si>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</si>
  <si>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</si>
  <si>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</si>
  <si>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</si>
  <si>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</si>
  <si>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</si>
  <si>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</si>
  <si>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</si>
  <si>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</si>
  <si>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</si>
  <si>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</si>
  <si>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</si>
  <si>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</si>
  <si>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</si>
  <si>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</si>
  <si>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</si>
  <si>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</si>
  <si>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</si>
  <si>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</si>
  <si>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</si>
  <si>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</si>
  <si>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</si>
  <si>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</si>
  <si>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</si>
  <si>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</si>
  <si>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</si>
  <si>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</si>
  <si>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</si>
  <si>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</si>
  <si>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</si>
  <si>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</si>
  <si>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</si>
  <si>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</si>
  <si>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</si>
  <si>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</si>
  <si>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</si>
  <si>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</si>
  <si>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</si>
  <si>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</si>
  <si>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</si>
  <si>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</si>
  <si>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</si>
  <si>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</si>
  <si>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</si>
  <si>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</si>
  <si>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</si>
  <si>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</si>
  <si>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</si>
  <si>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</si>
  <si>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</si>
  <si>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</si>
  <si>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</si>
  <si>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</si>
  <si>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</si>
  <si>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</si>
  <si>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</si>
  <si>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</si>
  <si>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</si>
  <si>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</si>
  <si>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</si>
  <si>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</si>
  <si>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</si>
  <si>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</si>
  <si>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</si>
  <si>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</si>
  <si>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</si>
  <si>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</si>
  <si>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</si>
  <si>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</si>
  <si>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</si>
  <si>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</si>
  <si>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</si>
  <si>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</si>
  <si>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</si>
  <si>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</si>
  <si>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</si>
  <si>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</si>
  <si>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</si>
  <si>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</si>
  <si>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</si>
  <si>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</si>
  <si>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</si>
  <si>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</si>
  <si>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</si>
  <si>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</si>
  <si>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</si>
  <si>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</si>
  <si>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</si>
  <si>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</si>
  <si>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</si>
  <si>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</si>
  <si>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</si>
  <si>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</si>
  <si>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</si>
  <si>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</si>
  <si>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</si>
  <si>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</si>
  <si>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</si>
  <si>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</si>
  <si>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</si>
  <si>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</si>
  <si>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</si>
  <si>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</si>
  <si>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</si>
  <si>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</si>
  <si>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</si>
  <si>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</si>
  <si>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</si>
  <si>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</si>
  <si>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</si>
  <si>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</si>
  <si>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</si>
  <si>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</si>
  <si>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</si>
  <si>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</si>
  <si>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</si>
  <si>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</si>
  <si>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</si>
  <si>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</si>
  <si>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</si>
  <si>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</si>
  <si>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</si>
  <si>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</si>
  <si>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</si>
  <si>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</si>
  <si>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</si>
  <si>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</si>
  <si>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</si>
  <si>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</si>
  <si>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</si>
  <si>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</si>
  <si>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</si>
  <si>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</si>
  <si>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</si>
  <si>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</si>
  <si>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</si>
  <si>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</si>
  <si>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</si>
  <si>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</si>
  <si>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</si>
  <si>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</si>
  <si>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</si>
  <si>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</si>
  <si>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</si>
  <si>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</si>
  <si>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</si>
  <si>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</si>
  <si>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</si>
  <si>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</si>
  <si>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</si>
  <si>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</si>
  <si>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</si>
  <si>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</si>
  <si>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</si>
  <si>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</si>
  <si>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</si>
  <si>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</si>
  <si>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</si>
  <si>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</si>
  <si>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</si>
  <si>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</si>
  <si>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</si>
  <si>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</si>
  <si>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</si>
  <si>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</si>
  <si>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</si>
  <si>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</si>
  <si>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</si>
  <si>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</si>
  <si>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</si>
  <si>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</si>
  <si>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</si>
  <si>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</si>
  <si>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</si>
  <si>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</si>
  <si>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</si>
  <si>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</si>
  <si>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</si>
  <si>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</si>
  <si>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</si>
  <si>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</si>
  <si>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</si>
  <si>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</si>
  <si>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</si>
  <si>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</si>
  <si>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</si>
  <si>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</si>
  <si>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</si>
  <si>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</si>
  <si>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</si>
  <si>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</si>
  <si>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</si>
  <si>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</si>
  <si>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</si>
  <si>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</si>
  <si>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</si>
  <si>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</si>
  <si>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</si>
  <si>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</si>
  <si>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</si>
  <si>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</si>
  <si>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</si>
  <si>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</si>
  <si>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</si>
  <si>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</si>
  <si>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</si>
  <si>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>Мероприятие 1,8Софинансирование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</si>
  <si>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</si>
  <si>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Показатель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</si>
  <si>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</si>
  <si>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</si>
  <si>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</si>
  <si>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</si>
  <si>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</si>
  <si>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</si>
  <si>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</si>
  <si>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</si>
  <si>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</si>
  <si>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</si>
  <si>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</si>
  <si>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Показатель 1. Количество ставок по которым оплата труда доведена до МРОТ</t>
  </si>
  <si>
    <t>Ед.</t>
  </si>
  <si>
    <r>
      <t>Мероприятие 1.3.</t>
    </r>
    <r>
      <rPr>
        <sz val="12"/>
        <rFont val="Times New Roman"/>
        <family val="1"/>
        <charset val="204"/>
      </rPr>
      <t>Субсидии на повышение оплаты труда работникам муниципальных учреждений в связи с увеличением минимального размера оплаты труда</t>
    </r>
    <r>
      <rPr>
        <b/>
        <sz val="12"/>
        <rFont val="Times New Roman"/>
        <family val="1"/>
        <charset val="204"/>
      </rPr>
      <t xml:space="preserve">
</t>
    </r>
  </si>
  <si>
    <r>
      <t>Мероприятие 1.4.</t>
    </r>
    <r>
      <rPr>
        <sz val="12"/>
        <rFont val="Times New Roman"/>
        <family val="1"/>
        <charset val="204"/>
      </rPr>
      <t>Софинансирование на повышение оплаты труда работникам муниципальных учреждений в связи с увеличением минимального размера оплаты труда</t>
    </r>
    <r>
      <rPr>
        <b/>
        <sz val="12"/>
        <rFont val="Times New Roman"/>
        <family val="1"/>
        <charset val="204"/>
      </rPr>
      <t xml:space="preserve">
</t>
    </r>
  </si>
  <si>
    <t>к   муниципальной программе Весьегонского района Тверской области  "Развитие системы образования Весьегонского района"  на 2018-2023 годы от 06.12.2018 № 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</si>
</sst>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6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3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3" xfId="0" applyFont="1" applyFill="1" applyBorder="1" applyAlignment="1"/>
    <xf numFmtId="4" fontId="41" fillId="4" borderId="2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0" fillId="4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0" fontId="36" fillId="3" borderId="0" xfId="0" applyFont="1" applyFill="1" applyBorder="1" applyAlignment="1">
      <alignment horizontal="left" vertical="center" wrapText="1"/>
    </xf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6" fillId="6" borderId="0" xfId="0" applyFont="1" applyFill="1"/>
    <xf numFmtId="0" fontId="3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3" fillId="4" borderId="4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center" vertical="center" wrapText="1"/>
    </xf>
    <xf numFmtId="168" fontId="7" fillId="4" borderId="2" xfId="0" applyNumberFormat="1" applyFont="1" applyFill="1" applyBorder="1" applyAlignment="1">
      <alignment horizontal="center" vertical="top" wrapText="1"/>
    </xf>
    <xf numFmtId="168" fontId="40" fillId="4" borderId="2" xfId="0" applyNumberFormat="1" applyFont="1" applyFill="1" applyBorder="1" applyAlignment="1">
      <alignment horizontal="center" vertical="top" wrapText="1"/>
    </xf>
    <xf numFmtId="168" fontId="40" fillId="4" borderId="6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28" fillId="4" borderId="4" xfId="0" applyFont="1" applyFill="1" applyBorder="1" applyAlignment="1">
      <alignment vertical="top" wrapText="1"/>
    </xf>
    <xf numFmtId="0" fontId="28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/>
    </xf>
    <xf numFmtId="0" fontId="6" fillId="4" borderId="6" xfId="0" applyFont="1" applyFill="1" applyBorder="1"/>
    <xf numFmtId="10" fontId="7" fillId="4" borderId="2" xfId="0" applyNumberFormat="1" applyFont="1" applyFill="1" applyBorder="1" applyAlignment="1">
      <alignment horizontal="justify"/>
    </xf>
    <xf numFmtId="4" fontId="40" fillId="4" borderId="2" xfId="0" applyNumberFormat="1" applyFont="1" applyFill="1" applyBorder="1" applyAlignment="1">
      <alignment horizontal="center" vertical="top" wrapText="1"/>
    </xf>
    <xf numFmtId="0" fontId="26" fillId="4" borderId="0" xfId="0" applyFont="1" applyFill="1" applyBorder="1"/>
    <xf numFmtId="0" fontId="19" fillId="4" borderId="17" xfId="0" applyFont="1" applyFill="1" applyBorder="1" applyAlignment="1">
      <alignment horizontal="left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29" fillId="4" borderId="2" xfId="0" applyFont="1" applyFill="1" applyBorder="1" applyAlignment="1">
      <alignment horizontal="center" vertical="top" wrapText="1"/>
    </xf>
    <xf numFmtId="0" fontId="26" fillId="4" borderId="3" xfId="0" applyFont="1" applyFill="1" applyBorder="1"/>
    <xf numFmtId="10" fontId="7" fillId="4" borderId="2" xfId="0" applyNumberFormat="1" applyFont="1" applyFill="1" applyBorder="1" applyAlignment="1">
      <alignment horizontal="center" vertical="top" wrapText="1"/>
    </xf>
    <xf numFmtId="4" fontId="41" fillId="4" borderId="2" xfId="0" applyNumberFormat="1" applyFont="1" applyFill="1" applyBorder="1" applyAlignment="1">
      <alignment horizontal="right" wrapText="1"/>
    </xf>
    <xf numFmtId="0" fontId="30" fillId="4" borderId="5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vertical="top" wrapText="1"/>
    </xf>
    <xf numFmtId="165" fontId="7" fillId="4" borderId="2" xfId="0" applyNumberFormat="1" applyFont="1" applyFill="1" applyBorder="1" applyAlignment="1">
      <alignment horizontal="center" vertical="top" wrapText="1"/>
    </xf>
    <xf numFmtId="166" fontId="40" fillId="4" borderId="2" xfId="0" applyNumberFormat="1" applyFont="1" applyFill="1" applyBorder="1" applyAlignment="1">
      <alignment horizontal="center" vertical="top" wrapText="1"/>
    </xf>
    <xf numFmtId="0" fontId="10" fillId="4" borderId="0" xfId="0" applyFont="1" applyFill="1"/>
    <xf numFmtId="0" fontId="2" fillId="4" borderId="2" xfId="0" applyFont="1" applyFill="1" applyBorder="1" applyAlignment="1"/>
    <xf numFmtId="0" fontId="30" fillId="4" borderId="2" xfId="0" applyFont="1" applyFill="1" applyBorder="1" applyAlignment="1">
      <alignment vertical="top" wrapText="1"/>
    </xf>
    <xf numFmtId="2" fontId="2" fillId="4" borderId="2" xfId="0" applyNumberFormat="1" applyFont="1" applyFill="1" applyBorder="1"/>
    <xf numFmtId="0" fontId="13" fillId="4" borderId="2" xfId="0" applyFont="1" applyFill="1" applyBorder="1" applyAlignment="1">
      <alignment horizontal="justify" vertical="top" wrapText="1"/>
    </xf>
    <xf numFmtId="0" fontId="28" fillId="4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3'!$AD$16:$AD$168</c:f>
              <c:numCache>
                <c:formatCode>General</c:formatCode>
                <c:ptCount val="153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\ 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#,##0">
                  <c:v>0</c:v>
                </c:pt>
                <c:pt idx="150">
                  <c:v>0</c:v>
                </c:pt>
                <c:pt idx="151">
                  <c:v>0</c:v>
                </c:pt>
                <c:pt idx="152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F6B-BAEF-179A660706C2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9-4F6B-BAEF-179A660706C2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3'!$AE$16:$AE$170</c:f>
              <c:numCache>
                <c:formatCode>General</c:formatCode>
                <c:ptCount val="155"/>
                <c:pt idx="3">
                  <c:v>2018</c:v>
                </c:pt>
                <c:pt idx="4">
                  <c:v>30</c:v>
                </c:pt>
                <c:pt idx="5" formatCode="#,##0.00">
                  <c:v>135520219.14000002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41941531.289999999</c:v>
                </c:pt>
                <c:pt idx="14" formatCode="#,##0.00">
                  <c:v>21446873.899999999</c:v>
                </c:pt>
                <c:pt idx="15" formatCode="#,##0.00">
                  <c:v>16193000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3537173.9</c:v>
                </c:pt>
                <c:pt idx="24" formatCode="0.00">
                  <c:v>81.38</c:v>
                </c:pt>
                <c:pt idx="25" formatCode="#,##0.00">
                  <c:v>20494657.390000001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17947350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353717.39</c:v>
                </c:pt>
                <c:pt idx="49" formatCode="0.00">
                  <c:v>81.38</c:v>
                </c:pt>
                <c:pt idx="50" formatCode="#,##0.00">
                  <c:v>80943751.079999998</c:v>
                </c:pt>
                <c:pt idx="51" formatCode="#,##0.00">
                  <c:v>925971.52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17906.68</c:v>
                </c:pt>
                <c:pt idx="57" formatCode="0.00">
                  <c:v>5</c:v>
                </c:pt>
                <c:pt idx="58" formatCode="#,##0.00">
                  <c:v>179061.84</c:v>
                </c:pt>
                <c:pt idx="59" formatCode="0.00">
                  <c:v>5</c:v>
                </c:pt>
                <c:pt idx="60" formatCode="#,##0.00">
                  <c:v>52361400</c:v>
                </c:pt>
                <c:pt idx="61" formatCode="#\ ##0.0">
                  <c:v>52361400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27656379.559999999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19388809.359999999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803000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3704316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163167.84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1631681.36</c:v>
                </c:pt>
                <c:pt idx="118" formatCode="#,##0.00">
                  <c:v>43</c:v>
                </c:pt>
                <c:pt idx="119" formatCode="#,##0.00">
                  <c:v>4979958.47</c:v>
                </c:pt>
                <c:pt idx="120" formatCode="#,##0.00">
                  <c:v>4426583.95</c:v>
                </c:pt>
                <c:pt idx="121" formatCode="0.0">
                  <c:v>90</c:v>
                </c:pt>
                <c:pt idx="122" formatCode="#\ ##0.00_р_.">
                  <c:v>4317136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20117.95</c:v>
                </c:pt>
                <c:pt idx="139" formatCode="0.0">
                  <c:v>5.5</c:v>
                </c:pt>
                <c:pt idx="140" formatCode="#,##0.00">
                  <c:v>89330</c:v>
                </c:pt>
                <c:pt idx="142" formatCode="#,##0.00">
                  <c:v>352200</c:v>
                </c:pt>
                <c:pt idx="143" formatCode="#,##0.00">
                  <c:v>352200</c:v>
                </c:pt>
                <c:pt idx="146" formatCode="#,##0.00">
                  <c:v>201174.52</c:v>
                </c:pt>
                <c:pt idx="147" formatCode="#,##0.00">
                  <c:v>201174.52</c:v>
                </c:pt>
                <c:pt idx="148" formatCode="0.0">
                  <c:v>5.5</c:v>
                </c:pt>
                <c:pt idx="149" formatCode="#,##0.00">
                  <c:v>2203828.86</c:v>
                </c:pt>
                <c:pt idx="150" formatCode="#,##0.00">
                  <c:v>2203828.86</c:v>
                </c:pt>
                <c:pt idx="151" formatCode="#,##0.00">
                  <c:v>589866</c:v>
                </c:pt>
                <c:pt idx="152" formatCode="0.00">
                  <c:v>53</c:v>
                </c:pt>
                <c:pt idx="153" formatCode="#,##0.00">
                  <c:v>1606020</c:v>
                </c:pt>
                <c:pt idx="154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9-4F6B-BAEF-179A660706C2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3'!$AF$16:$AF$170</c:f>
              <c:numCache>
                <c:formatCode>General</c:formatCode>
                <c:ptCount val="155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46804400</c:v>
                </c:pt>
                <c:pt idx="61" formatCode="#\ 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\ 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6" formatCode="#,##0.00">
                  <c:v>0</c:v>
                </c:pt>
                <c:pt idx="147" formatCode="0.00">
                  <c:v>0</c:v>
                </c:pt>
                <c:pt idx="148" formatCode="0.0">
                  <c:v>0</c:v>
                </c:pt>
                <c:pt idx="149" formatCode="#,##0.00">
                  <c:v>194108</c:v>
                </c:pt>
                <c:pt idx="150" formatCode="#,##0.00">
                  <c:v>194108</c:v>
                </c:pt>
                <c:pt idx="151" formatCode="#,##0.00">
                  <c:v>0</c:v>
                </c:pt>
                <c:pt idx="152" formatCode="0.00">
                  <c:v>53</c:v>
                </c:pt>
                <c:pt idx="153" formatCode="#,##0.00">
                  <c:v>194108</c:v>
                </c:pt>
                <c:pt idx="154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9-4F6B-BAEF-179A660706C2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3'!$AK$16:$AK$170</c:f>
              <c:numCache>
                <c:formatCode>General</c:formatCode>
                <c:ptCount val="155"/>
                <c:pt idx="3">
                  <c:v>0</c:v>
                </c:pt>
                <c:pt idx="4">
                  <c:v>33</c:v>
                </c:pt>
                <c:pt idx="5" formatCode="#,##0.00">
                  <c:v>684114209.13999999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204712211.28999999</c:v>
                </c:pt>
                <c:pt idx="14" formatCode="#,##0.00">
                  <c:v>89935200</c:v>
                </c:pt>
                <c:pt idx="15" formatCode="#,##0.00">
                  <c:v>79635000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3537173.9</c:v>
                </c:pt>
                <c:pt idx="24" formatCode="0.00">
                  <c:v>81.38</c:v>
                </c:pt>
                <c:pt idx="25" formatCode="#,##0.00">
                  <c:v>111239837.39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97724580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353717.39</c:v>
                </c:pt>
                <c:pt idx="49" formatCode="0.00">
                  <c:v>81.38</c:v>
                </c:pt>
                <c:pt idx="50" formatCode="#,##0.00">
                  <c:v>421936498.07999998</c:v>
                </c:pt>
                <c:pt idx="51" formatCode="#,##0.00">
                  <c:v>4629041.5199999996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17906.68</c:v>
                </c:pt>
                <c:pt idx="57" formatCode="0.00">
                  <c:v>5</c:v>
                </c:pt>
                <c:pt idx="58" formatCode="#,##0.00">
                  <c:v>179061.84</c:v>
                </c:pt>
                <c:pt idx="59" formatCode="0.00">
                  <c:v>5</c:v>
                </c:pt>
                <c:pt idx="60" formatCode="#,##0.00">
                  <c:v>286383400</c:v>
                </c:pt>
                <c:pt idx="61" formatCode="#,##0.00">
                  <c:v>286383400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130924056.56</c:v>
                </c:pt>
                <c:pt idx="71" formatCode="#\ ##0.0_ ;[Red]\-#\ 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102304176.36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4256595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20603031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163167.84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1631681.36</c:v>
                </c:pt>
                <c:pt idx="118" formatCode="#,##0.00">
                  <c:v>43</c:v>
                </c:pt>
                <c:pt idx="119" formatCode="#,##0.00">
                  <c:v>26509243.469999999</c:v>
                </c:pt>
                <c:pt idx="120" formatCode="#,##0.00">
                  <c:v>25955868.949999999</c:v>
                </c:pt>
                <c:pt idx="121" formatCode="0.0">
                  <c:v>95</c:v>
                </c:pt>
                <c:pt idx="122" formatCode="#\ ##0.00_р_.">
                  <c:v>25846421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20117.95</c:v>
                </c:pt>
                <c:pt idx="139" formatCode="0.0">
                  <c:v>5.5</c:v>
                </c:pt>
                <c:pt idx="140" formatCode="#,##0.00">
                  <c:v>89330</c:v>
                </c:pt>
                <c:pt idx="142" formatCode="#,##0.00">
                  <c:v>352200</c:v>
                </c:pt>
                <c:pt idx="143" formatCode="#,##0.00">
                  <c:v>352200</c:v>
                </c:pt>
                <c:pt idx="146" formatCode="#,##0.00">
                  <c:v>201174.52</c:v>
                </c:pt>
                <c:pt idx="147" formatCode="0.00">
                  <c:v>201174.52</c:v>
                </c:pt>
                <c:pt idx="148" formatCode="0.0">
                  <c:v>5.5</c:v>
                </c:pt>
                <c:pt idx="149" formatCode="#,##0.00">
                  <c:v>2397936.86</c:v>
                </c:pt>
                <c:pt idx="150" formatCode="#,##0.00">
                  <c:v>2397936.86</c:v>
                </c:pt>
                <c:pt idx="151" formatCode="#,##0.00">
                  <c:v>589866</c:v>
                </c:pt>
                <c:pt idx="152" formatCode="0.00">
                  <c:v>70</c:v>
                </c:pt>
                <c:pt idx="153" formatCode="#,##0.00">
                  <c:v>1800128</c:v>
                </c:pt>
                <c:pt idx="154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29-4F6B-BAEF-179A660706C2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3'!$AL$16:$AL$170</c:f>
              <c:numCache>
                <c:formatCode>General</c:formatCode>
                <c:ptCount val="155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29-4F6B-BAEF-179A660706C2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3'!$B$16:$AC$170</c:f>
              <c:multiLvlStrCache>
                <c:ptCount val="15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</c:v>
                  </c:pt>
                  <c:pt idx="145">
                    <c:v>Показатель</c:v>
                  </c:pt>
                  <c:pt idx="146">
                    <c:v>Задача 3.Предоставление субсидий из бюджета Тверской области</c:v>
                  </c:pt>
                  <c:pt idx="147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8">
                    <c:v>Показатедь 1.Количество ставок, по которым оплата труда доведена до МРОТ</c:v>
                  </c:pt>
                  <c:pt idx="149">
                    <c:v>Подпрограмма 4   "Комплексная безопасность образовательных организаций Весьегонского района"</c:v>
                  </c:pt>
                  <c:pt idx="150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1">
                    <c:v>Мероприятие 1.1. Укрепление технического состояния дошкольных образовательных организаций</c:v>
                  </c:pt>
                  <c:pt idx="152">
                    <c:v>Показатель1. Доля  дошкольных образовательных организаций , не имеющих предписаний Роспотребнадзора.</c:v>
                  </c:pt>
                  <c:pt idx="153">
                    <c:v>Мероприятие 1.2. Укрепление технического состояния общеобразовательных организаций</c:v>
                  </c:pt>
                  <c:pt idx="154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</c:v>
                  </c:pt>
                  <c:pt idx="153">
                    <c:v>0</c:v>
                  </c:pt>
                  <c:pt idx="15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  <c:pt idx="154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9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0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  <c:pt idx="15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2</c:v>
                  </c:pt>
                  <c:pt idx="15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</c:lvl>
              </c:multiLvlStrCache>
            </c:multiLvlStrRef>
          </c:cat>
          <c:val>
            <c:numRef>
              <c:f>'Приложение 3'!$AM$16:$AM$171</c:f>
            </c:numRef>
          </c:val>
          <c:extLst>
            <c:ext xmlns:c16="http://schemas.microsoft.com/office/drawing/2014/chart" uri="{C3380CC4-5D6E-409C-BE32-E72D297353CC}">
              <c16:uniqueId val="{00000006-7629-4F6B-BAEF-179A66070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00672"/>
        <c:axId val="98302208"/>
      </c:barChart>
      <c:catAx>
        <c:axId val="983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02208"/>
        <c:crosses val="autoZero"/>
        <c:auto val="1"/>
        <c:lblAlgn val="ctr"/>
        <c:lblOffset val="100"/>
        <c:noMultiLvlLbl val="0"/>
      </c:catAx>
      <c:valAx>
        <c:axId val="983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0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26" t="s">
        <v>141</v>
      </c>
      <c r="AD1" s="326"/>
    </row>
    <row r="2" spans="1:59" ht="162" customHeight="1" x14ac:dyDescent="0.25">
      <c r="AC2" s="330" t="s">
        <v>142</v>
      </c>
      <c r="AD2" s="330"/>
    </row>
    <row r="3" spans="1:59" ht="18.75" x14ac:dyDescent="0.3">
      <c r="A3" s="3"/>
      <c r="B3" s="3"/>
      <c r="C3" s="329" t="s">
        <v>63</v>
      </c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</row>
    <row r="4" spans="1:59" ht="18.75" x14ac:dyDescent="0.3">
      <c r="A4" s="3"/>
      <c r="B4" s="3"/>
      <c r="C4" s="329" t="s">
        <v>78</v>
      </c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</row>
    <row r="5" spans="1:59" ht="18.75" x14ac:dyDescent="0.3">
      <c r="A5" s="3"/>
      <c r="B5" s="3"/>
      <c r="C5" s="329" t="s">
        <v>76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</row>
    <row r="6" spans="1:59" ht="18.75" x14ac:dyDescent="0.3">
      <c r="A6" s="3"/>
      <c r="B6" s="3"/>
      <c r="C6" s="327" t="s">
        <v>62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</row>
    <row r="7" spans="1:59" ht="18.75" x14ac:dyDescent="0.3">
      <c r="A7" s="3"/>
      <c r="B7" s="3"/>
      <c r="C7" s="328" t="s">
        <v>75</v>
      </c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</row>
    <row r="8" spans="1:59" ht="18.75" x14ac:dyDescent="0.3">
      <c r="A8" s="3"/>
      <c r="B8" s="3"/>
      <c r="C8" s="329" t="s">
        <v>80</v>
      </c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</row>
    <row r="9" spans="1:59" ht="18.75" x14ac:dyDescent="0.3">
      <c r="A9" s="3"/>
      <c r="B9" s="3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</row>
    <row r="10" spans="1:59" ht="19.5" x14ac:dyDescent="0.35">
      <c r="A10" s="3"/>
      <c r="B10" s="3"/>
      <c r="C10" s="310" t="s">
        <v>6</v>
      </c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</row>
    <row r="11" spans="1:59" s="1" customFormat="1" ht="15.75" customHeight="1" x14ac:dyDescent="0.25">
      <c r="A11" s="3"/>
      <c r="B11" s="3"/>
      <c r="C11" s="314" t="s">
        <v>64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315" t="s">
        <v>79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312" t="s">
        <v>7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 t="s">
        <v>32</v>
      </c>
      <c r="P13" s="312"/>
      <c r="Q13" s="312"/>
      <c r="R13" s="312"/>
      <c r="S13" s="312"/>
      <c r="T13" s="312"/>
      <c r="U13" s="312"/>
      <c r="V13" s="312"/>
      <c r="W13" s="312"/>
      <c r="X13" s="312"/>
      <c r="Y13" s="312" t="s">
        <v>33</v>
      </c>
      <c r="Z13" s="319" t="s">
        <v>0</v>
      </c>
      <c r="AA13" s="311" t="s">
        <v>61</v>
      </c>
      <c r="AB13" s="311"/>
      <c r="AC13" s="311"/>
      <c r="AD13" s="31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312" t="s">
        <v>41</v>
      </c>
      <c r="B14" s="312"/>
      <c r="C14" s="312"/>
      <c r="D14" s="312" t="s">
        <v>42</v>
      </c>
      <c r="E14" s="312"/>
      <c r="F14" s="312" t="s">
        <v>43</v>
      </c>
      <c r="G14" s="312"/>
      <c r="H14" s="312" t="s">
        <v>40</v>
      </c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3"/>
      <c r="Z14" s="320"/>
      <c r="AA14" s="311" t="s">
        <v>60</v>
      </c>
      <c r="AB14" s="311" t="s">
        <v>59</v>
      </c>
      <c r="AC14" s="311" t="s">
        <v>58</v>
      </c>
      <c r="AD14" s="311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3"/>
      <c r="Z15" s="320"/>
      <c r="AA15" s="311"/>
      <c r="AB15" s="311"/>
      <c r="AC15" s="311"/>
      <c r="AD15" s="31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31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3"/>
      <c r="Z16" s="321"/>
      <c r="AA16" s="311"/>
      <c r="AB16" s="311"/>
      <c r="AC16" s="311"/>
      <c r="AD16" s="31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24" t="s">
        <v>70</v>
      </c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317" t="s">
        <v>65</v>
      </c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22"/>
      <c r="AD72" s="32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317" t="s">
        <v>66</v>
      </c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317" t="s">
        <v>67</v>
      </c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317"/>
      <c r="K75" s="317" t="s">
        <v>50</v>
      </c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316" t="s">
        <v>68</v>
      </c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AB76" s="318" t="s">
        <v>49</v>
      </c>
      <c r="AC76" s="318"/>
      <c r="AD76" s="31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316" t="s">
        <v>48</v>
      </c>
      <c r="K77" s="316"/>
      <c r="L77" s="316"/>
      <c r="M77" s="316"/>
      <c r="N77" s="316"/>
      <c r="O77" s="316"/>
      <c r="P77" s="316"/>
      <c r="Q77" s="316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50"/>
  <sheetViews>
    <sheetView tabSelected="1" topLeftCell="V1" zoomScale="73" zoomScaleNormal="73" zoomScaleSheetLayoutView="50" zoomScalePageLayoutView="50" workbookViewId="0">
      <selection activeCell="AE2" sqref="AE2:AL2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9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195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140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31" t="s">
        <v>313</v>
      </c>
      <c r="AF2" s="331"/>
      <c r="AG2" s="331"/>
      <c r="AH2" s="331"/>
      <c r="AI2" s="331"/>
      <c r="AJ2" s="331"/>
      <c r="AK2" s="331"/>
      <c r="AL2" s="331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53"/>
      <c r="AL4" s="353"/>
      <c r="AM4" s="353"/>
      <c r="AN4" s="353"/>
      <c r="AO4" s="353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90"/>
      <c r="AM5" s="23"/>
      <c r="AN5" s="23"/>
      <c r="AO5" s="23"/>
      <c r="AP5" s="23"/>
    </row>
    <row r="6" spans="1:47" s="51" customFormat="1" ht="18.75" x14ac:dyDescent="0.3">
      <c r="B6" s="52"/>
      <c r="C6" s="52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32" t="s">
        <v>164</v>
      </c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54" t="s">
        <v>286</v>
      </c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36" t="s">
        <v>69</v>
      </c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55" t="s">
        <v>165</v>
      </c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54" t="s">
        <v>77</v>
      </c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38" t="s">
        <v>81</v>
      </c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38" t="s">
        <v>79</v>
      </c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1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40" t="s">
        <v>7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56" t="s">
        <v>32</v>
      </c>
      <c r="T16" s="351"/>
      <c r="U16" s="351"/>
      <c r="V16" s="351"/>
      <c r="W16" s="351"/>
      <c r="X16" s="351"/>
      <c r="Y16" s="351"/>
      <c r="Z16" s="351"/>
      <c r="AA16" s="351"/>
      <c r="AB16" s="346"/>
      <c r="AC16" s="337" t="s">
        <v>33</v>
      </c>
      <c r="AD16" s="339" t="s">
        <v>0</v>
      </c>
      <c r="AE16" s="340"/>
      <c r="AF16" s="340"/>
      <c r="AG16" s="340"/>
      <c r="AH16" s="340"/>
      <c r="AI16" s="340"/>
      <c r="AJ16" s="340"/>
      <c r="AK16" s="340"/>
      <c r="AL16" s="340"/>
      <c r="AM16" s="340"/>
      <c r="AN16" s="23"/>
    </row>
    <row r="17" spans="1:94" s="32" customFormat="1" ht="15" customHeight="1" x14ac:dyDescent="0.25">
      <c r="A17" s="23"/>
      <c r="B17" s="345" t="s">
        <v>41</v>
      </c>
      <c r="C17" s="351"/>
      <c r="D17" s="346"/>
      <c r="E17" s="345" t="s">
        <v>42</v>
      </c>
      <c r="F17" s="346"/>
      <c r="G17" s="345" t="s">
        <v>43</v>
      </c>
      <c r="H17" s="346"/>
      <c r="I17" s="361" t="s">
        <v>240</v>
      </c>
      <c r="J17" s="362"/>
      <c r="K17" s="362"/>
      <c r="L17" s="362"/>
      <c r="M17" s="362"/>
      <c r="N17" s="362"/>
      <c r="O17" s="362"/>
      <c r="P17" s="362"/>
      <c r="Q17" s="362"/>
      <c r="R17" s="363"/>
      <c r="S17" s="175"/>
      <c r="T17" s="175"/>
      <c r="U17" s="175"/>
      <c r="V17" s="175"/>
      <c r="W17" s="175"/>
      <c r="X17" s="175"/>
      <c r="Y17" s="175"/>
      <c r="Z17" s="175"/>
      <c r="AA17" s="175"/>
      <c r="AB17" s="176"/>
      <c r="AC17" s="337"/>
      <c r="AD17" s="339"/>
      <c r="AE17" s="340"/>
      <c r="AF17" s="340"/>
      <c r="AG17" s="340"/>
      <c r="AH17" s="340"/>
      <c r="AI17" s="340"/>
      <c r="AJ17" s="340"/>
      <c r="AK17" s="340"/>
      <c r="AL17" s="340"/>
      <c r="AM17" s="340"/>
      <c r="AN17" s="23"/>
    </row>
    <row r="18" spans="1:94" s="32" customFormat="1" ht="15" customHeight="1" x14ac:dyDescent="0.25">
      <c r="A18" s="23"/>
      <c r="B18" s="358"/>
      <c r="C18" s="359"/>
      <c r="D18" s="360"/>
      <c r="E18" s="358"/>
      <c r="F18" s="360"/>
      <c r="G18" s="358"/>
      <c r="H18" s="360"/>
      <c r="I18" s="345" t="s">
        <v>134</v>
      </c>
      <c r="J18" s="346"/>
      <c r="K18" s="349" t="s">
        <v>135</v>
      </c>
      <c r="L18" s="345" t="s">
        <v>241</v>
      </c>
      <c r="M18" s="346"/>
      <c r="N18" s="345" t="s">
        <v>242</v>
      </c>
      <c r="O18" s="351"/>
      <c r="P18" s="351"/>
      <c r="Q18" s="351"/>
      <c r="R18" s="346"/>
      <c r="S18" s="341" t="s">
        <v>134</v>
      </c>
      <c r="T18" s="342"/>
      <c r="U18" s="334" t="s">
        <v>135</v>
      </c>
      <c r="V18" s="334" t="s">
        <v>136</v>
      </c>
      <c r="W18" s="334" t="s">
        <v>137</v>
      </c>
      <c r="X18" s="71"/>
      <c r="Y18" s="72"/>
      <c r="Z18" s="73"/>
      <c r="AA18" s="71"/>
      <c r="AB18" s="73"/>
      <c r="AC18" s="337"/>
      <c r="AD18" s="339"/>
      <c r="AE18" s="340"/>
      <c r="AF18" s="340"/>
      <c r="AG18" s="340"/>
      <c r="AH18" s="340"/>
      <c r="AI18" s="340"/>
      <c r="AJ18" s="340"/>
      <c r="AK18" s="340"/>
      <c r="AL18" s="340"/>
      <c r="AM18" s="340"/>
      <c r="AN18" s="23"/>
    </row>
    <row r="19" spans="1:94" s="32" customFormat="1" ht="60.75" customHeight="1" x14ac:dyDescent="0.25">
      <c r="A19" s="23"/>
      <c r="B19" s="347"/>
      <c r="C19" s="352"/>
      <c r="D19" s="348"/>
      <c r="E19" s="347"/>
      <c r="F19" s="348"/>
      <c r="G19" s="347"/>
      <c r="H19" s="348"/>
      <c r="I19" s="347"/>
      <c r="J19" s="348"/>
      <c r="K19" s="350"/>
      <c r="L19" s="347"/>
      <c r="M19" s="348"/>
      <c r="N19" s="347"/>
      <c r="O19" s="352"/>
      <c r="P19" s="352"/>
      <c r="Q19" s="352"/>
      <c r="R19" s="348"/>
      <c r="S19" s="343"/>
      <c r="T19" s="344"/>
      <c r="U19" s="335"/>
      <c r="V19" s="335"/>
      <c r="W19" s="335"/>
      <c r="X19" s="343" t="s">
        <v>138</v>
      </c>
      <c r="Y19" s="357"/>
      <c r="Z19" s="344"/>
      <c r="AA19" s="343" t="s">
        <v>139</v>
      </c>
      <c r="AB19" s="344"/>
      <c r="AC19" s="337"/>
      <c r="AD19" s="339"/>
      <c r="AE19" s="74">
        <v>2018</v>
      </c>
      <c r="AF19" s="74">
        <v>2019</v>
      </c>
      <c r="AG19" s="174">
        <v>2020</v>
      </c>
      <c r="AH19" s="209">
        <v>2021</v>
      </c>
      <c r="AI19" s="209">
        <v>2022</v>
      </c>
      <c r="AJ19" s="209">
        <v>2023</v>
      </c>
      <c r="AK19" s="75" t="s">
        <v>1</v>
      </c>
      <c r="AL19" s="192" t="s">
        <v>2</v>
      </c>
      <c r="AM19" s="24"/>
    </row>
    <row r="20" spans="1:94" s="32" customFormat="1" ht="15.75" customHeight="1" x14ac:dyDescent="0.25">
      <c r="A20" s="23"/>
      <c r="B20" s="110">
        <v>1</v>
      </c>
      <c r="C20" s="110">
        <v>2</v>
      </c>
      <c r="D20" s="110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0">
        <v>9</v>
      </c>
      <c r="K20" s="76">
        <v>10</v>
      </c>
      <c r="L20" s="110">
        <v>11</v>
      </c>
      <c r="M20" s="76">
        <v>12</v>
      </c>
      <c r="N20" s="76">
        <v>13</v>
      </c>
      <c r="O20" s="76">
        <v>14</v>
      </c>
      <c r="P20" s="76">
        <v>15</v>
      </c>
      <c r="Q20" s="110">
        <v>16</v>
      </c>
      <c r="R20" s="76">
        <v>17</v>
      </c>
      <c r="S20" s="110">
        <v>18</v>
      </c>
      <c r="T20" s="76">
        <v>19</v>
      </c>
      <c r="U20" s="110">
        <v>20</v>
      </c>
      <c r="V20" s="76">
        <v>21</v>
      </c>
      <c r="W20" s="110">
        <v>22</v>
      </c>
      <c r="X20" s="76">
        <v>23</v>
      </c>
      <c r="Y20" s="110">
        <v>24</v>
      </c>
      <c r="Z20" s="76">
        <v>25</v>
      </c>
      <c r="AA20" s="110">
        <v>26</v>
      </c>
      <c r="AB20" s="76">
        <v>27</v>
      </c>
      <c r="AC20" s="111">
        <v>28</v>
      </c>
      <c r="AD20" s="112">
        <v>29</v>
      </c>
      <c r="AE20" s="110">
        <v>30</v>
      </c>
      <c r="AF20" s="110">
        <v>31</v>
      </c>
      <c r="AG20" s="174">
        <v>32</v>
      </c>
      <c r="AH20" s="209"/>
      <c r="AI20" s="209"/>
      <c r="AJ20" s="209"/>
      <c r="AK20" s="110">
        <v>33</v>
      </c>
      <c r="AL20" s="77">
        <v>34</v>
      </c>
      <c r="AM20" s="24"/>
    </row>
    <row r="21" spans="1:94" s="113" customFormat="1" ht="21" customHeight="1" x14ac:dyDescent="0.25">
      <c r="A21" s="116" t="s">
        <v>221</v>
      </c>
      <c r="B21" s="134">
        <v>6</v>
      </c>
      <c r="C21" s="134">
        <v>1</v>
      </c>
      <c r="D21" s="134">
        <v>5</v>
      </c>
      <c r="E21" s="135">
        <v>0</v>
      </c>
      <c r="F21" s="135">
        <v>0</v>
      </c>
      <c r="G21" s="135">
        <v>0</v>
      </c>
      <c r="H21" s="135">
        <v>0</v>
      </c>
      <c r="I21" s="135">
        <v>1</v>
      </c>
      <c r="J21" s="134">
        <v>7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1</v>
      </c>
      <c r="T21" s="134">
        <v>7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81" t="s">
        <v>10</v>
      </c>
      <c r="AD21" s="136" t="s">
        <v>82</v>
      </c>
      <c r="AE21" s="210">
        <f t="shared" ref="AE21:AJ21" si="0">AE29+AE66+AE135+AE165+AE203+AE216+AE224</f>
        <v>135520219.14000002</v>
      </c>
      <c r="AF21" s="210">
        <f t="shared" si="0"/>
        <v>110317646</v>
      </c>
      <c r="AG21" s="210">
        <f t="shared" si="0"/>
        <v>109569086</v>
      </c>
      <c r="AH21" s="210">
        <f t="shared" si="0"/>
        <v>109569086</v>
      </c>
      <c r="AI21" s="210">
        <f t="shared" si="0"/>
        <v>109569086</v>
      </c>
      <c r="AJ21" s="210">
        <f t="shared" si="0"/>
        <v>109569086</v>
      </c>
      <c r="AK21" s="210">
        <f>AJ21+AI21+AH21+AG21+AF21+AE21</f>
        <v>684114209.13999999</v>
      </c>
      <c r="AL21" s="193" t="s">
        <v>285</v>
      </c>
      <c r="AM21" s="117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79" t="s">
        <v>161</v>
      </c>
      <c r="AD22" s="26"/>
      <c r="AE22" s="211"/>
      <c r="AF22" s="212"/>
      <c r="AG22" s="212"/>
      <c r="AH22" s="212"/>
      <c r="AI22" s="212"/>
      <c r="AJ22" s="212"/>
      <c r="AK22" s="211"/>
      <c r="AL22" s="193" t="s">
        <v>285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258</v>
      </c>
      <c r="AE23" s="213">
        <v>1</v>
      </c>
      <c r="AF23" s="213">
        <v>1</v>
      </c>
      <c r="AG23" s="213">
        <v>1</v>
      </c>
      <c r="AH23" s="213">
        <v>1</v>
      </c>
      <c r="AI23" s="213">
        <v>1</v>
      </c>
      <c r="AJ23" s="213">
        <v>1</v>
      </c>
      <c r="AK23" s="213">
        <v>1</v>
      </c>
      <c r="AL23" s="193" t="s">
        <v>285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214">
        <v>90</v>
      </c>
      <c r="AF24" s="214">
        <v>90</v>
      </c>
      <c r="AG24" s="214">
        <v>90</v>
      </c>
      <c r="AH24" s="214">
        <v>90</v>
      </c>
      <c r="AI24" s="214">
        <v>90</v>
      </c>
      <c r="AJ24" s="214">
        <v>90</v>
      </c>
      <c r="AK24" s="214">
        <v>90</v>
      </c>
      <c r="AL24" s="193" t="s">
        <v>285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214">
        <v>88</v>
      </c>
      <c r="AF25" s="214">
        <v>90</v>
      </c>
      <c r="AG25" s="214">
        <v>90</v>
      </c>
      <c r="AH25" s="214">
        <v>90</v>
      </c>
      <c r="AI25" s="214">
        <v>90</v>
      </c>
      <c r="AJ25" s="214">
        <v>90</v>
      </c>
      <c r="AK25" s="214">
        <v>90</v>
      </c>
      <c r="AL25" s="193" t="s">
        <v>285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182</v>
      </c>
      <c r="AD26" s="33" t="s">
        <v>83</v>
      </c>
      <c r="AE26" s="215">
        <v>90</v>
      </c>
      <c r="AF26" s="215">
        <v>92</v>
      </c>
      <c r="AG26" s="215">
        <v>92</v>
      </c>
      <c r="AH26" s="215">
        <v>93</v>
      </c>
      <c r="AI26" s="215">
        <v>93</v>
      </c>
      <c r="AJ26" s="215">
        <v>94</v>
      </c>
      <c r="AK26" s="215">
        <v>94</v>
      </c>
      <c r="AL26" s="193" t="s">
        <v>285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216">
        <v>100</v>
      </c>
      <c r="AF27" s="216">
        <v>100</v>
      </c>
      <c r="AG27" s="216">
        <v>100</v>
      </c>
      <c r="AH27" s="216">
        <v>100</v>
      </c>
      <c r="AI27" s="216">
        <v>100</v>
      </c>
      <c r="AJ27" s="216">
        <v>100</v>
      </c>
      <c r="AK27" s="216">
        <v>85</v>
      </c>
      <c r="AL27" s="193" t="s">
        <v>285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130</v>
      </c>
      <c r="AD28" s="33" t="s">
        <v>258</v>
      </c>
      <c r="AE28" s="213">
        <v>1</v>
      </c>
      <c r="AF28" s="213">
        <v>1</v>
      </c>
      <c r="AG28" s="213">
        <v>1</v>
      </c>
      <c r="AH28" s="213">
        <v>1</v>
      </c>
      <c r="AI28" s="213">
        <v>1</v>
      </c>
      <c r="AJ28" s="213">
        <v>1</v>
      </c>
      <c r="AK28" s="213">
        <v>1</v>
      </c>
      <c r="AL28" s="193" t="s">
        <v>285</v>
      </c>
      <c r="AM28" s="24"/>
    </row>
    <row r="29" spans="1:94" s="118" customFormat="1" ht="31.5" x14ac:dyDescent="0.25">
      <c r="A29" s="137"/>
      <c r="B29" s="138">
        <v>6</v>
      </c>
      <c r="C29" s="138">
        <v>1</v>
      </c>
      <c r="D29" s="138">
        <v>5</v>
      </c>
      <c r="E29" s="139">
        <v>0</v>
      </c>
      <c r="F29" s="139">
        <v>7</v>
      </c>
      <c r="G29" s="139">
        <v>0</v>
      </c>
      <c r="H29" s="139">
        <v>1</v>
      </c>
      <c r="I29" s="139">
        <v>1</v>
      </c>
      <c r="J29" s="140">
        <v>7</v>
      </c>
      <c r="K29" s="140">
        <v>1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1</v>
      </c>
      <c r="T29" s="140">
        <v>7</v>
      </c>
      <c r="U29" s="141">
        <v>1</v>
      </c>
      <c r="V29" s="141">
        <v>0</v>
      </c>
      <c r="W29" s="141">
        <v>0</v>
      </c>
      <c r="X29" s="141">
        <v>0</v>
      </c>
      <c r="Y29" s="141">
        <v>0</v>
      </c>
      <c r="Z29" s="141">
        <v>0</v>
      </c>
      <c r="AA29" s="141">
        <v>0</v>
      </c>
      <c r="AB29" s="141">
        <v>0</v>
      </c>
      <c r="AC29" s="180" t="s">
        <v>162</v>
      </c>
      <c r="AD29" s="136" t="s">
        <v>82</v>
      </c>
      <c r="AE29" s="217">
        <f t="shared" ref="AE29:AJ29" si="1">AE30+AE41</f>
        <v>41941531.289999999</v>
      </c>
      <c r="AF29" s="217">
        <f t="shared" si="1"/>
        <v>32714136</v>
      </c>
      <c r="AG29" s="217">
        <f t="shared" si="1"/>
        <v>32514136</v>
      </c>
      <c r="AH29" s="217">
        <f t="shared" si="1"/>
        <v>32514136</v>
      </c>
      <c r="AI29" s="217">
        <f t="shared" si="1"/>
        <v>32514136</v>
      </c>
      <c r="AJ29" s="217">
        <f t="shared" si="1"/>
        <v>32514136</v>
      </c>
      <c r="AK29" s="217">
        <f>AE29+AF29+AG29+AH29+AI29+AJ29</f>
        <v>204712211.28999999</v>
      </c>
      <c r="AL29" s="193" t="s">
        <v>285</v>
      </c>
      <c r="AM29" s="117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</row>
    <row r="30" spans="1:94" s="82" customFormat="1" ht="62.25" customHeight="1" x14ac:dyDescent="0.25">
      <c r="A30" s="80"/>
      <c r="B30" s="142">
        <v>6</v>
      </c>
      <c r="C30" s="142">
        <v>1</v>
      </c>
      <c r="D30" s="142">
        <v>5</v>
      </c>
      <c r="E30" s="143">
        <v>0</v>
      </c>
      <c r="F30" s="143">
        <v>7</v>
      </c>
      <c r="G30" s="143">
        <v>0</v>
      </c>
      <c r="H30" s="143">
        <v>1</v>
      </c>
      <c r="I30" s="143">
        <v>1</v>
      </c>
      <c r="J30" s="144">
        <v>7</v>
      </c>
      <c r="K30" s="144">
        <v>1</v>
      </c>
      <c r="L30" s="144">
        <v>0</v>
      </c>
      <c r="M30" s="144">
        <v>1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1</v>
      </c>
      <c r="T30" s="144">
        <v>7</v>
      </c>
      <c r="U30" s="145">
        <v>1</v>
      </c>
      <c r="V30" s="145">
        <v>0</v>
      </c>
      <c r="W30" s="145">
        <v>1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6" t="s">
        <v>184</v>
      </c>
      <c r="AD30" s="147" t="s">
        <v>82</v>
      </c>
      <c r="AE30" s="218">
        <f>AE31+AE35+AE39</f>
        <v>21446873.899999999</v>
      </c>
      <c r="AF30" s="218">
        <f t="shared" ref="AF30:AK30" si="2">AF31+AF35</f>
        <v>14405100</v>
      </c>
      <c r="AG30" s="218">
        <f t="shared" si="2"/>
        <v>14405100</v>
      </c>
      <c r="AH30" s="218">
        <f t="shared" si="2"/>
        <v>14405100</v>
      </c>
      <c r="AI30" s="218">
        <f t="shared" si="2"/>
        <v>14405100</v>
      </c>
      <c r="AJ30" s="218">
        <f t="shared" si="2"/>
        <v>14405100</v>
      </c>
      <c r="AK30" s="218">
        <f t="shared" si="2"/>
        <v>89935200</v>
      </c>
      <c r="AL30" s="193" t="s">
        <v>285</v>
      </c>
      <c r="AM30" s="81"/>
    </row>
    <row r="31" spans="1:94" s="118" customFormat="1" ht="78.75" x14ac:dyDescent="0.25">
      <c r="A31" s="255"/>
      <c r="B31" s="257">
        <v>6</v>
      </c>
      <c r="C31" s="257">
        <v>1</v>
      </c>
      <c r="D31" s="257">
        <v>5</v>
      </c>
      <c r="E31" s="253">
        <v>0</v>
      </c>
      <c r="F31" s="253">
        <v>7</v>
      </c>
      <c r="G31" s="253">
        <v>0</v>
      </c>
      <c r="H31" s="253">
        <v>1</v>
      </c>
      <c r="I31" s="253">
        <v>1</v>
      </c>
      <c r="J31" s="258">
        <v>7</v>
      </c>
      <c r="K31" s="258">
        <v>1</v>
      </c>
      <c r="L31" s="258">
        <v>0</v>
      </c>
      <c r="M31" s="258">
        <v>1</v>
      </c>
      <c r="N31" s="258">
        <v>1</v>
      </c>
      <c r="O31" s="258">
        <v>0</v>
      </c>
      <c r="P31" s="258">
        <v>7</v>
      </c>
      <c r="Q31" s="258">
        <v>4</v>
      </c>
      <c r="R31" s="258">
        <v>0</v>
      </c>
      <c r="S31" s="258">
        <v>1</v>
      </c>
      <c r="T31" s="258">
        <v>7</v>
      </c>
      <c r="U31" s="259">
        <v>1</v>
      </c>
      <c r="V31" s="259">
        <v>0</v>
      </c>
      <c r="W31" s="259">
        <v>1</v>
      </c>
      <c r="X31" s="259">
        <v>1</v>
      </c>
      <c r="Y31" s="259">
        <v>1</v>
      </c>
      <c r="Z31" s="259">
        <v>1</v>
      </c>
      <c r="AA31" s="259">
        <v>1</v>
      </c>
      <c r="AB31" s="259">
        <v>0</v>
      </c>
      <c r="AC31" s="274" t="s">
        <v>183</v>
      </c>
      <c r="AD31" s="275" t="s">
        <v>82</v>
      </c>
      <c r="AE31" s="276">
        <v>16193000</v>
      </c>
      <c r="AF31" s="276">
        <v>12688400</v>
      </c>
      <c r="AG31" s="276">
        <v>12688400</v>
      </c>
      <c r="AH31" s="276">
        <v>12688400</v>
      </c>
      <c r="AI31" s="276">
        <v>12688400</v>
      </c>
      <c r="AJ31" s="276">
        <v>12688400</v>
      </c>
      <c r="AK31" s="298">
        <f>AJ31+AI31+AH31+AG31+AF31+AE31</f>
        <v>79635000</v>
      </c>
      <c r="AL31" s="261" t="s">
        <v>285</v>
      </c>
      <c r="AM31" s="256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7</v>
      </c>
      <c r="Q32" s="101">
        <v>4</v>
      </c>
      <c r="R32" s="101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6">
        <v>100</v>
      </c>
      <c r="AF32" s="216">
        <v>100</v>
      </c>
      <c r="AG32" s="216">
        <v>100</v>
      </c>
      <c r="AH32" s="216">
        <v>100</v>
      </c>
      <c r="AI32" s="216">
        <v>100</v>
      </c>
      <c r="AJ32" s="216">
        <v>100</v>
      </c>
      <c r="AK32" s="216">
        <v>100</v>
      </c>
      <c r="AL32" s="193" t="s">
        <v>285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1">
        <v>1</v>
      </c>
      <c r="L33" s="101">
        <v>0</v>
      </c>
      <c r="M33" s="101">
        <v>1</v>
      </c>
      <c r="N33" s="101">
        <v>1</v>
      </c>
      <c r="O33" s="101">
        <v>0</v>
      </c>
      <c r="P33" s="101">
        <v>7</v>
      </c>
      <c r="Q33" s="101">
        <v>4</v>
      </c>
      <c r="R33" s="101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6">
        <v>100</v>
      </c>
      <c r="AF33" s="216">
        <v>100</v>
      </c>
      <c r="AG33" s="216">
        <v>100</v>
      </c>
      <c r="AH33" s="216">
        <v>100</v>
      </c>
      <c r="AI33" s="216">
        <v>100</v>
      </c>
      <c r="AJ33" s="216">
        <v>100</v>
      </c>
      <c r="AK33" s="216">
        <v>100</v>
      </c>
      <c r="AL33" s="193" t="s">
        <v>285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1">
        <v>1</v>
      </c>
      <c r="L34" s="101">
        <v>0</v>
      </c>
      <c r="M34" s="101">
        <v>1</v>
      </c>
      <c r="N34" s="101">
        <v>1</v>
      </c>
      <c r="O34" s="101">
        <v>0</v>
      </c>
      <c r="P34" s="101">
        <v>7</v>
      </c>
      <c r="Q34" s="101">
        <v>4</v>
      </c>
      <c r="R34" s="101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258</v>
      </c>
      <c r="AE34" s="209">
        <v>0</v>
      </c>
      <c r="AF34" s="209">
        <v>0</v>
      </c>
      <c r="AG34" s="209">
        <v>0</v>
      </c>
      <c r="AH34" s="209">
        <v>0</v>
      </c>
      <c r="AI34" s="209">
        <v>0</v>
      </c>
      <c r="AJ34" s="209">
        <v>0</v>
      </c>
      <c r="AK34" s="209">
        <v>0</v>
      </c>
      <c r="AL34" s="193" t="s">
        <v>285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243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218</v>
      </c>
      <c r="AD35" s="34" t="s">
        <v>82</v>
      </c>
      <c r="AE35" s="221">
        <v>1716700</v>
      </c>
      <c r="AF35" s="221">
        <v>1716700</v>
      </c>
      <c r="AG35" s="221">
        <v>1716700</v>
      </c>
      <c r="AH35" s="221">
        <v>1716700</v>
      </c>
      <c r="AI35" s="221">
        <v>1716700</v>
      </c>
      <c r="AJ35" s="221">
        <v>1716700</v>
      </c>
      <c r="AK35" s="221">
        <f>AJ35+AI35+AH35+AG35+AF35+AE35</f>
        <v>10300200</v>
      </c>
      <c r="AL35" s="193" t="s">
        <v>285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243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124</v>
      </c>
      <c r="AD36" s="34" t="s">
        <v>123</v>
      </c>
      <c r="AE36" s="222">
        <v>178</v>
      </c>
      <c r="AF36" s="222">
        <v>180</v>
      </c>
      <c r="AG36" s="222">
        <v>180</v>
      </c>
      <c r="AH36" s="222">
        <v>180</v>
      </c>
      <c r="AI36" s="222">
        <v>180</v>
      </c>
      <c r="AJ36" s="222">
        <v>180</v>
      </c>
      <c r="AK36" s="222">
        <v>1078</v>
      </c>
      <c r="AL36" s="193" t="s">
        <v>285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243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125</v>
      </c>
      <c r="AD37" s="34" t="s">
        <v>123</v>
      </c>
      <c r="AE37" s="222">
        <v>168</v>
      </c>
      <c r="AF37" s="222">
        <v>170</v>
      </c>
      <c r="AG37" s="222">
        <v>170</v>
      </c>
      <c r="AH37" s="222">
        <v>170</v>
      </c>
      <c r="AI37" s="222">
        <v>170</v>
      </c>
      <c r="AJ37" s="222">
        <v>170</v>
      </c>
      <c r="AK37" s="222">
        <v>1018</v>
      </c>
      <c r="AL37" s="193" t="s">
        <v>285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243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126</v>
      </c>
      <c r="AD38" s="34" t="s">
        <v>123</v>
      </c>
      <c r="AE38" s="222">
        <v>57</v>
      </c>
      <c r="AF38" s="222">
        <v>60</v>
      </c>
      <c r="AG38" s="222">
        <v>60</v>
      </c>
      <c r="AH38" s="222">
        <v>60</v>
      </c>
      <c r="AI38" s="222">
        <v>60</v>
      </c>
      <c r="AJ38" s="222">
        <v>60</v>
      </c>
      <c r="AK38" s="222">
        <v>357</v>
      </c>
      <c r="AL38" s="193" t="s">
        <v>285</v>
      </c>
      <c r="AM38" s="24"/>
    </row>
    <row r="39" spans="1:39" s="123" customFormat="1" ht="46.5" customHeight="1" x14ac:dyDescent="0.25">
      <c r="A39" s="255"/>
      <c r="B39" s="257">
        <v>6</v>
      </c>
      <c r="C39" s="257">
        <v>1</v>
      </c>
      <c r="D39" s="257">
        <v>5</v>
      </c>
      <c r="E39" s="253">
        <v>0</v>
      </c>
      <c r="F39" s="253">
        <v>7</v>
      </c>
      <c r="G39" s="253">
        <v>0</v>
      </c>
      <c r="H39" s="253">
        <v>1</v>
      </c>
      <c r="I39" s="253">
        <v>1</v>
      </c>
      <c r="J39" s="258">
        <v>7</v>
      </c>
      <c r="K39" s="258">
        <v>1</v>
      </c>
      <c r="L39" s="258">
        <v>0</v>
      </c>
      <c r="M39" s="258">
        <v>1</v>
      </c>
      <c r="N39" s="258">
        <v>1</v>
      </c>
      <c r="O39" s="258">
        <v>0</v>
      </c>
      <c r="P39" s="258">
        <v>2</v>
      </c>
      <c r="Q39" s="258">
        <v>0</v>
      </c>
      <c r="R39" s="258">
        <v>0</v>
      </c>
      <c r="S39" s="258">
        <v>1</v>
      </c>
      <c r="T39" s="258">
        <v>7</v>
      </c>
      <c r="U39" s="259">
        <v>1</v>
      </c>
      <c r="V39" s="259">
        <v>0</v>
      </c>
      <c r="W39" s="259">
        <v>1</v>
      </c>
      <c r="X39" s="259">
        <v>1</v>
      </c>
      <c r="Y39" s="259">
        <v>3</v>
      </c>
      <c r="Z39" s="259">
        <v>0</v>
      </c>
      <c r="AA39" s="259">
        <v>0</v>
      </c>
      <c r="AB39" s="259">
        <v>0</v>
      </c>
      <c r="AC39" s="260" t="s">
        <v>300</v>
      </c>
      <c r="AD39" s="297" t="s">
        <v>82</v>
      </c>
      <c r="AE39" s="254">
        <v>3537173.9</v>
      </c>
      <c r="AF39" s="254">
        <v>0</v>
      </c>
      <c r="AG39" s="254">
        <v>0</v>
      </c>
      <c r="AH39" s="254">
        <v>0</v>
      </c>
      <c r="AI39" s="254">
        <v>0</v>
      </c>
      <c r="AJ39" s="254">
        <v>0</v>
      </c>
      <c r="AK39" s="254">
        <f>AE39</f>
        <v>3537173.9</v>
      </c>
      <c r="AL39" s="261">
        <v>2018</v>
      </c>
      <c r="AM39" s="256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305</v>
      </c>
      <c r="AD40" s="34" t="s">
        <v>0</v>
      </c>
      <c r="AE40" s="232">
        <v>81.38</v>
      </c>
      <c r="AF40" s="232">
        <v>0</v>
      </c>
      <c r="AG40" s="232">
        <v>0</v>
      </c>
      <c r="AH40" s="232">
        <v>0</v>
      </c>
      <c r="AI40" s="232">
        <v>0</v>
      </c>
      <c r="AJ40" s="232">
        <v>0</v>
      </c>
      <c r="AK40" s="232">
        <f>AE40</f>
        <v>81.38</v>
      </c>
      <c r="AL40" s="262">
        <v>2018</v>
      </c>
      <c r="AM40" s="24"/>
    </row>
    <row r="41" spans="1:39" s="27" customFormat="1" ht="48" customHeight="1" x14ac:dyDescent="0.25">
      <c r="A41" s="23"/>
      <c r="B41" s="142">
        <v>6</v>
      </c>
      <c r="C41" s="142">
        <v>1</v>
      </c>
      <c r="D41" s="142">
        <v>5</v>
      </c>
      <c r="E41" s="143">
        <v>0</v>
      </c>
      <c r="F41" s="143">
        <v>7</v>
      </c>
      <c r="G41" s="143">
        <v>0</v>
      </c>
      <c r="H41" s="143">
        <v>1</v>
      </c>
      <c r="I41" s="143">
        <v>1</v>
      </c>
      <c r="J41" s="144">
        <v>7</v>
      </c>
      <c r="K41" s="144">
        <v>1</v>
      </c>
      <c r="L41" s="144">
        <v>0</v>
      </c>
      <c r="M41" s="144">
        <v>2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1</v>
      </c>
      <c r="T41" s="144">
        <v>7</v>
      </c>
      <c r="U41" s="145">
        <v>1</v>
      </c>
      <c r="V41" s="145">
        <v>0</v>
      </c>
      <c r="W41" s="145">
        <v>2</v>
      </c>
      <c r="X41" s="145">
        <v>0</v>
      </c>
      <c r="Y41" s="145">
        <v>0</v>
      </c>
      <c r="Z41" s="145">
        <v>0</v>
      </c>
      <c r="AA41" s="145">
        <v>0</v>
      </c>
      <c r="AB41" s="145">
        <v>0</v>
      </c>
      <c r="AC41" s="148" t="s">
        <v>185</v>
      </c>
      <c r="AD41" s="133" t="s">
        <v>82</v>
      </c>
      <c r="AE41" s="218">
        <f>AE44+AE56+AE59+AE64</f>
        <v>20494657.390000001</v>
      </c>
      <c r="AF41" s="218">
        <f t="shared" ref="AF41:AJ41" si="3">AF44+AF56+AF59</f>
        <v>18309036</v>
      </c>
      <c r="AG41" s="218">
        <f t="shared" si="3"/>
        <v>18109036</v>
      </c>
      <c r="AH41" s="218">
        <f t="shared" si="3"/>
        <v>18109036</v>
      </c>
      <c r="AI41" s="218">
        <f t="shared" si="3"/>
        <v>18109036</v>
      </c>
      <c r="AJ41" s="218">
        <f t="shared" si="3"/>
        <v>18109036</v>
      </c>
      <c r="AK41" s="218">
        <f>AJ41+AI41+AH41+AG41+AF41+AE41</f>
        <v>111239837.39</v>
      </c>
      <c r="AL41" s="193" t="s">
        <v>285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143</v>
      </c>
      <c r="AD42" s="83" t="s">
        <v>123</v>
      </c>
      <c r="AE42" s="223">
        <v>420</v>
      </c>
      <c r="AF42" s="223">
        <v>410</v>
      </c>
      <c r="AG42" s="223">
        <v>410</v>
      </c>
      <c r="AH42" s="223">
        <v>410</v>
      </c>
      <c r="AI42" s="223">
        <v>400</v>
      </c>
      <c r="AJ42" s="223">
        <v>400</v>
      </c>
      <c r="AK42" s="223">
        <v>400</v>
      </c>
      <c r="AL42" s="193" t="s">
        <v>285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147</v>
      </c>
      <c r="AD43" s="34" t="s">
        <v>83</v>
      </c>
      <c r="AE43" s="222">
        <v>90</v>
      </c>
      <c r="AF43" s="222">
        <v>90</v>
      </c>
      <c r="AG43" s="222">
        <v>90</v>
      </c>
      <c r="AH43" s="222">
        <v>90</v>
      </c>
      <c r="AI43" s="222">
        <v>90</v>
      </c>
      <c r="AJ43" s="222">
        <v>90</v>
      </c>
      <c r="AK43" s="222">
        <v>90</v>
      </c>
      <c r="AL43" s="193" t="s">
        <v>285</v>
      </c>
      <c r="AM43" s="24"/>
    </row>
    <row r="44" spans="1:39" s="118" customFormat="1" ht="36" customHeight="1" x14ac:dyDescent="0.25">
      <c r="A44" s="255"/>
      <c r="B44" s="257">
        <v>6</v>
      </c>
      <c r="C44" s="257">
        <v>1</v>
      </c>
      <c r="D44" s="257">
        <v>5</v>
      </c>
      <c r="E44" s="253">
        <v>0</v>
      </c>
      <c r="F44" s="253">
        <v>7</v>
      </c>
      <c r="G44" s="253">
        <v>0</v>
      </c>
      <c r="H44" s="253">
        <v>1</v>
      </c>
      <c r="I44" s="253">
        <v>1</v>
      </c>
      <c r="J44" s="258">
        <v>7</v>
      </c>
      <c r="K44" s="258">
        <v>1</v>
      </c>
      <c r="L44" s="258">
        <v>0</v>
      </c>
      <c r="M44" s="258">
        <v>2</v>
      </c>
      <c r="N44" s="258">
        <v>2</v>
      </c>
      <c r="O44" s="258">
        <v>0</v>
      </c>
      <c r="P44" s="258">
        <v>2</v>
      </c>
      <c r="Q44" s="258">
        <v>1</v>
      </c>
      <c r="R44" s="258" t="s">
        <v>243</v>
      </c>
      <c r="S44" s="258">
        <v>1</v>
      </c>
      <c r="T44" s="258">
        <v>7</v>
      </c>
      <c r="U44" s="259">
        <v>1</v>
      </c>
      <c r="V44" s="259">
        <v>0</v>
      </c>
      <c r="W44" s="259">
        <v>2</v>
      </c>
      <c r="X44" s="259">
        <v>2</v>
      </c>
      <c r="Y44" s="259">
        <v>1</v>
      </c>
      <c r="Z44" s="259">
        <v>0</v>
      </c>
      <c r="AA44" s="259">
        <v>0</v>
      </c>
      <c r="AB44" s="259">
        <v>0</v>
      </c>
      <c r="AC44" s="260" t="s">
        <v>186</v>
      </c>
      <c r="AD44" s="277" t="s">
        <v>82</v>
      </c>
      <c r="AE44" s="254">
        <v>17947350</v>
      </c>
      <c r="AF44" s="254">
        <v>16115446</v>
      </c>
      <c r="AG44" s="254">
        <v>15915446</v>
      </c>
      <c r="AH44" s="254">
        <v>15915446</v>
      </c>
      <c r="AI44" s="254">
        <v>15915446</v>
      </c>
      <c r="AJ44" s="254">
        <v>15915446</v>
      </c>
      <c r="AK44" s="254">
        <f>AJ44+AI44+AH44+AG44+AF44+AE44</f>
        <v>97724580</v>
      </c>
      <c r="AL44" s="261" t="s">
        <v>285</v>
      </c>
      <c r="AM44" s="256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1">
        <v>2</v>
      </c>
      <c r="N45" s="101">
        <v>2</v>
      </c>
      <c r="O45" s="101">
        <v>0</v>
      </c>
      <c r="P45" s="101">
        <v>2</v>
      </c>
      <c r="Q45" s="101">
        <v>1</v>
      </c>
      <c r="R45" s="101" t="s">
        <v>243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4">
        <v>82</v>
      </c>
      <c r="AF45" s="224">
        <v>86</v>
      </c>
      <c r="AG45" s="224">
        <v>86</v>
      </c>
      <c r="AH45" s="224">
        <v>87</v>
      </c>
      <c r="AI45" s="224">
        <v>87</v>
      </c>
      <c r="AJ45" s="224">
        <v>88</v>
      </c>
      <c r="AK45" s="224">
        <v>88</v>
      </c>
      <c r="AL45" s="193" t="s">
        <v>285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243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5">
        <v>0</v>
      </c>
      <c r="AF46" s="225">
        <v>0</v>
      </c>
      <c r="AG46" s="225">
        <v>0</v>
      </c>
      <c r="AH46" s="225">
        <v>0</v>
      </c>
      <c r="AI46" s="225">
        <v>0</v>
      </c>
      <c r="AJ46" s="225">
        <v>0</v>
      </c>
      <c r="AK46" s="225">
        <v>0</v>
      </c>
      <c r="AL46" s="193" t="s">
        <v>285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243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144</v>
      </c>
      <c r="AD47" s="26" t="s">
        <v>258</v>
      </c>
      <c r="AE47" s="226">
        <v>1</v>
      </c>
      <c r="AF47" s="226">
        <v>1</v>
      </c>
      <c r="AG47" s="226">
        <v>1</v>
      </c>
      <c r="AH47" s="226">
        <v>1</v>
      </c>
      <c r="AI47" s="226">
        <v>1</v>
      </c>
      <c r="AJ47" s="226">
        <v>1</v>
      </c>
      <c r="AK47" s="226">
        <v>1</v>
      </c>
      <c r="AL47" s="193" t="s">
        <v>285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243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145</v>
      </c>
      <c r="AD48" s="34" t="s">
        <v>83</v>
      </c>
      <c r="AE48" s="222">
        <v>100</v>
      </c>
      <c r="AF48" s="222">
        <v>100</v>
      </c>
      <c r="AG48" s="222">
        <v>100</v>
      </c>
      <c r="AH48" s="222">
        <v>100</v>
      </c>
      <c r="AI48" s="222">
        <v>100</v>
      </c>
      <c r="AJ48" s="222">
        <v>100</v>
      </c>
      <c r="AK48" s="222">
        <v>100</v>
      </c>
      <c r="AL48" s="193" t="s">
        <v>285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243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146</v>
      </c>
      <c r="AD49" s="26" t="s">
        <v>258</v>
      </c>
      <c r="AE49" s="227">
        <v>1</v>
      </c>
      <c r="AF49" s="227">
        <v>1</v>
      </c>
      <c r="AG49" s="227">
        <v>1</v>
      </c>
      <c r="AH49" s="227">
        <v>1</v>
      </c>
      <c r="AI49" s="227">
        <v>1</v>
      </c>
      <c r="AJ49" s="227">
        <v>1</v>
      </c>
      <c r="AK49" s="227">
        <v>1</v>
      </c>
      <c r="AL49" s="193" t="s">
        <v>285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243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187</v>
      </c>
      <c r="AD50" s="26" t="s">
        <v>83</v>
      </c>
      <c r="AE50" s="222">
        <v>60</v>
      </c>
      <c r="AF50" s="222">
        <v>80</v>
      </c>
      <c r="AG50" s="222">
        <v>80</v>
      </c>
      <c r="AH50" s="222">
        <v>81</v>
      </c>
      <c r="AI50" s="222">
        <v>81</v>
      </c>
      <c r="AJ50" s="222">
        <v>83</v>
      </c>
      <c r="AK50" s="222">
        <v>83</v>
      </c>
      <c r="AL50" s="193" t="s">
        <v>285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243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188</v>
      </c>
      <c r="AD51" s="34" t="s">
        <v>83</v>
      </c>
      <c r="AE51" s="228">
        <v>40</v>
      </c>
      <c r="AF51" s="228">
        <v>50</v>
      </c>
      <c r="AG51" s="228">
        <v>50</v>
      </c>
      <c r="AH51" s="228">
        <v>54</v>
      </c>
      <c r="AI51" s="228">
        <v>54</v>
      </c>
      <c r="AJ51" s="228">
        <v>56</v>
      </c>
      <c r="AK51" s="228">
        <v>56</v>
      </c>
      <c r="AL51" s="193" t="s">
        <v>285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243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189</v>
      </c>
      <c r="AD52" s="84" t="s">
        <v>83</v>
      </c>
      <c r="AE52" s="216">
        <v>10</v>
      </c>
      <c r="AF52" s="216">
        <v>15</v>
      </c>
      <c r="AG52" s="216">
        <v>15</v>
      </c>
      <c r="AH52" s="216">
        <v>15</v>
      </c>
      <c r="AI52" s="216">
        <v>15</v>
      </c>
      <c r="AJ52" s="216">
        <v>15</v>
      </c>
      <c r="AK52" s="216">
        <v>15</v>
      </c>
      <c r="AL52" s="193" t="s">
        <v>285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243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190</v>
      </c>
      <c r="AD53" s="84" t="s">
        <v>83</v>
      </c>
      <c r="AE53" s="229">
        <v>100</v>
      </c>
      <c r="AF53" s="229">
        <v>100</v>
      </c>
      <c r="AG53" s="229">
        <v>100</v>
      </c>
      <c r="AH53" s="229">
        <v>100</v>
      </c>
      <c r="AI53" s="229">
        <v>100</v>
      </c>
      <c r="AJ53" s="229">
        <v>100</v>
      </c>
      <c r="AK53" s="229">
        <v>100</v>
      </c>
      <c r="AL53" s="193" t="s">
        <v>285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243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191</v>
      </c>
      <c r="AD54" s="33" t="s">
        <v>258</v>
      </c>
      <c r="AE54" s="213">
        <v>1</v>
      </c>
      <c r="AF54" s="213">
        <v>1</v>
      </c>
      <c r="AG54" s="213">
        <v>1</v>
      </c>
      <c r="AH54" s="213">
        <v>1</v>
      </c>
      <c r="AI54" s="213">
        <v>1</v>
      </c>
      <c r="AJ54" s="213">
        <v>1</v>
      </c>
      <c r="AK54" s="213">
        <v>1</v>
      </c>
      <c r="AL54" s="193" t="s">
        <v>285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243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192</v>
      </c>
      <c r="AD55" s="26" t="s">
        <v>258</v>
      </c>
      <c r="AE55" s="213">
        <v>1</v>
      </c>
      <c r="AF55" s="213">
        <v>1</v>
      </c>
      <c r="AG55" s="213">
        <v>1</v>
      </c>
      <c r="AH55" s="213">
        <v>1</v>
      </c>
      <c r="AI55" s="213">
        <v>1</v>
      </c>
      <c r="AJ55" s="213">
        <v>1</v>
      </c>
      <c r="AK55" s="213">
        <v>1</v>
      </c>
      <c r="AL55" s="193" t="s">
        <v>285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243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216</v>
      </c>
      <c r="AD56" s="33" t="s">
        <v>82</v>
      </c>
      <c r="AE56" s="230">
        <v>2040440</v>
      </c>
      <c r="AF56" s="230">
        <v>2040440</v>
      </c>
      <c r="AG56" s="230">
        <v>2040440</v>
      </c>
      <c r="AH56" s="230">
        <v>2040440</v>
      </c>
      <c r="AI56" s="230">
        <v>2040440</v>
      </c>
      <c r="AJ56" s="230">
        <v>2040440</v>
      </c>
      <c r="AK56" s="230">
        <f>AJ56+AI56+AH56+AG56+AF56+AE56</f>
        <v>12242640</v>
      </c>
      <c r="AL56" s="193" t="s">
        <v>285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243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258</v>
      </c>
      <c r="AE57" s="227">
        <v>1</v>
      </c>
      <c r="AF57" s="227">
        <v>1</v>
      </c>
      <c r="AG57" s="227">
        <v>1</v>
      </c>
      <c r="AH57" s="227">
        <v>1</v>
      </c>
      <c r="AI57" s="227">
        <v>1</v>
      </c>
      <c r="AJ57" s="227">
        <v>1</v>
      </c>
      <c r="AK57" s="227">
        <v>1</v>
      </c>
      <c r="AL57" s="193" t="s">
        <v>285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243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4">
        <v>100</v>
      </c>
      <c r="AF58" s="214">
        <v>100</v>
      </c>
      <c r="AG58" s="214">
        <v>100</v>
      </c>
      <c r="AH58" s="214">
        <v>100</v>
      </c>
      <c r="AI58" s="214">
        <v>100</v>
      </c>
      <c r="AJ58" s="214">
        <v>100</v>
      </c>
      <c r="AK58" s="214">
        <v>100</v>
      </c>
      <c r="AL58" s="193" t="s">
        <v>285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243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217</v>
      </c>
      <c r="AD59" s="84" t="s">
        <v>82</v>
      </c>
      <c r="AE59" s="231">
        <v>153150</v>
      </c>
      <c r="AF59" s="231">
        <v>153150</v>
      </c>
      <c r="AG59" s="231">
        <v>153150</v>
      </c>
      <c r="AH59" s="231">
        <v>153150</v>
      </c>
      <c r="AI59" s="231">
        <v>153150</v>
      </c>
      <c r="AJ59" s="231">
        <v>153150</v>
      </c>
      <c r="AK59" s="231">
        <f>AJ59+AI59+AH59+AG59+AF59+AE59</f>
        <v>918900</v>
      </c>
      <c r="AL59" s="193" t="s">
        <v>285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243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167</v>
      </c>
      <c r="AD60" s="33" t="s">
        <v>258</v>
      </c>
      <c r="AE60" s="227">
        <v>1</v>
      </c>
      <c r="AF60" s="227">
        <v>1</v>
      </c>
      <c r="AG60" s="227">
        <v>1</v>
      </c>
      <c r="AH60" s="227">
        <v>1</v>
      </c>
      <c r="AI60" s="227">
        <v>1</v>
      </c>
      <c r="AJ60" s="227">
        <v>1</v>
      </c>
      <c r="AK60" s="227">
        <v>1</v>
      </c>
      <c r="AL60" s="193" t="s">
        <v>285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243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168</v>
      </c>
      <c r="AD61" s="34" t="s">
        <v>83</v>
      </c>
      <c r="AE61" s="214">
        <v>100</v>
      </c>
      <c r="AF61" s="214">
        <v>100</v>
      </c>
      <c r="AG61" s="214">
        <v>100</v>
      </c>
      <c r="AH61" s="214">
        <v>100</v>
      </c>
      <c r="AI61" s="214">
        <v>100</v>
      </c>
      <c r="AJ61" s="214">
        <v>100</v>
      </c>
      <c r="AK61" s="214">
        <v>100</v>
      </c>
      <c r="AL61" s="193" t="s">
        <v>285</v>
      </c>
      <c r="AM61" s="24"/>
    </row>
    <row r="62" spans="1:39" s="123" customFormat="1" ht="30" customHeight="1" x14ac:dyDescent="0.25">
      <c r="A62" s="116"/>
      <c r="B62" s="100">
        <v>6</v>
      </c>
      <c r="C62" s="100">
        <v>1</v>
      </c>
      <c r="D62" s="100">
        <v>5</v>
      </c>
      <c r="E62" s="128">
        <v>0</v>
      </c>
      <c r="F62" s="128">
        <v>7</v>
      </c>
      <c r="G62" s="128">
        <v>0</v>
      </c>
      <c r="H62" s="128">
        <v>2</v>
      </c>
      <c r="I62" s="128">
        <v>1</v>
      </c>
      <c r="J62" s="101">
        <v>7</v>
      </c>
      <c r="K62" s="101">
        <v>1</v>
      </c>
      <c r="L62" s="101">
        <v>0</v>
      </c>
      <c r="M62" s="101">
        <v>2</v>
      </c>
      <c r="N62" s="101">
        <v>2</v>
      </c>
      <c r="O62" s="101">
        <v>0</v>
      </c>
      <c r="P62" s="101">
        <v>2</v>
      </c>
      <c r="Q62" s="101">
        <v>5</v>
      </c>
      <c r="R62" s="101" t="s">
        <v>267</v>
      </c>
      <c r="S62" s="101">
        <v>1</v>
      </c>
      <c r="T62" s="101">
        <v>7</v>
      </c>
      <c r="U62" s="102">
        <v>1</v>
      </c>
      <c r="V62" s="102">
        <v>0</v>
      </c>
      <c r="W62" s="102">
        <v>2</v>
      </c>
      <c r="X62" s="102">
        <v>2</v>
      </c>
      <c r="Y62" s="102">
        <v>5</v>
      </c>
      <c r="Z62" s="102">
        <v>0</v>
      </c>
      <c r="AA62" s="102">
        <v>0</v>
      </c>
      <c r="AB62" s="102">
        <v>0</v>
      </c>
      <c r="AC62" s="199" t="s">
        <v>263</v>
      </c>
      <c r="AD62" s="200" t="s">
        <v>82</v>
      </c>
      <c r="AE62" s="220">
        <v>0</v>
      </c>
      <c r="AF62" s="220">
        <v>0</v>
      </c>
      <c r="AG62" s="220">
        <v>0</v>
      </c>
      <c r="AH62" s="220">
        <v>0</v>
      </c>
      <c r="AI62" s="220">
        <v>0</v>
      </c>
      <c r="AJ62" s="220">
        <v>0</v>
      </c>
      <c r="AK62" s="220">
        <f>AE62</f>
        <v>0</v>
      </c>
      <c r="AL62" s="193" t="s">
        <v>285</v>
      </c>
      <c r="AM62" s="117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267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264</v>
      </c>
      <c r="AD63" s="33" t="s">
        <v>83</v>
      </c>
      <c r="AE63" s="232">
        <v>100</v>
      </c>
      <c r="AF63" s="232">
        <v>100</v>
      </c>
      <c r="AG63" s="232">
        <v>100</v>
      </c>
      <c r="AH63" s="232">
        <v>100</v>
      </c>
      <c r="AI63" s="232">
        <v>100</v>
      </c>
      <c r="AJ63" s="232">
        <v>100</v>
      </c>
      <c r="AK63" s="232">
        <v>100</v>
      </c>
      <c r="AL63" s="193" t="s">
        <v>285</v>
      </c>
      <c r="AM63" s="24"/>
    </row>
    <row r="64" spans="1:39" s="123" customFormat="1" ht="51.75" customHeight="1" x14ac:dyDescent="0.25">
      <c r="A64" s="255"/>
      <c r="B64" s="257">
        <v>6</v>
      </c>
      <c r="C64" s="257">
        <v>1</v>
      </c>
      <c r="D64" s="257">
        <v>5</v>
      </c>
      <c r="E64" s="253">
        <v>0</v>
      </c>
      <c r="F64" s="253">
        <v>7</v>
      </c>
      <c r="G64" s="253">
        <v>0</v>
      </c>
      <c r="H64" s="253">
        <v>1</v>
      </c>
      <c r="I64" s="253">
        <v>1</v>
      </c>
      <c r="J64" s="258">
        <v>7</v>
      </c>
      <c r="K64" s="258">
        <v>1</v>
      </c>
      <c r="L64" s="258">
        <v>0</v>
      </c>
      <c r="M64" s="258">
        <v>2</v>
      </c>
      <c r="N64" s="258" t="s">
        <v>244</v>
      </c>
      <c r="O64" s="258">
        <v>0</v>
      </c>
      <c r="P64" s="258">
        <v>2</v>
      </c>
      <c r="Q64" s="258">
        <v>0</v>
      </c>
      <c r="R64" s="258">
        <v>0</v>
      </c>
      <c r="S64" s="258">
        <v>1</v>
      </c>
      <c r="T64" s="258">
        <v>7</v>
      </c>
      <c r="U64" s="259">
        <v>1</v>
      </c>
      <c r="V64" s="259">
        <v>0</v>
      </c>
      <c r="W64" s="259">
        <v>2</v>
      </c>
      <c r="X64" s="259">
        <v>2</v>
      </c>
      <c r="Y64" s="259">
        <v>6</v>
      </c>
      <c r="Z64" s="259">
        <v>0</v>
      </c>
      <c r="AA64" s="259">
        <v>0</v>
      </c>
      <c r="AB64" s="259">
        <v>0</v>
      </c>
      <c r="AC64" s="299" t="s">
        <v>289</v>
      </c>
      <c r="AD64" s="295" t="s">
        <v>82</v>
      </c>
      <c r="AE64" s="254">
        <v>353717.39</v>
      </c>
      <c r="AF64" s="254">
        <v>0</v>
      </c>
      <c r="AG64" s="254">
        <v>0</v>
      </c>
      <c r="AH64" s="254">
        <v>0</v>
      </c>
      <c r="AI64" s="254">
        <v>0</v>
      </c>
      <c r="AJ64" s="254">
        <v>0</v>
      </c>
      <c r="AK64" s="254">
        <f>AE64</f>
        <v>353717.39</v>
      </c>
      <c r="AL64" s="300">
        <v>2018</v>
      </c>
      <c r="AM64" s="256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244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305</v>
      </c>
      <c r="AD65" s="33" t="s">
        <v>0</v>
      </c>
      <c r="AE65" s="232">
        <v>81.38</v>
      </c>
      <c r="AF65" s="232">
        <v>0</v>
      </c>
      <c r="AG65" s="232">
        <v>0</v>
      </c>
      <c r="AH65" s="232">
        <v>0</v>
      </c>
      <c r="AI65" s="232">
        <v>0</v>
      </c>
      <c r="AJ65" s="232">
        <v>0</v>
      </c>
      <c r="AK65" s="232">
        <f>AE65</f>
        <v>81.38</v>
      </c>
      <c r="AL65" s="262"/>
      <c r="AM65" s="24"/>
    </row>
    <row r="66" spans="1:84" s="123" customFormat="1" ht="43.5" customHeight="1" x14ac:dyDescent="0.25">
      <c r="A66" s="116"/>
      <c r="B66" s="138">
        <v>6</v>
      </c>
      <c r="C66" s="138">
        <v>1</v>
      </c>
      <c r="D66" s="138">
        <v>5</v>
      </c>
      <c r="E66" s="139">
        <v>0</v>
      </c>
      <c r="F66" s="139">
        <v>7</v>
      </c>
      <c r="G66" s="139">
        <v>0</v>
      </c>
      <c r="H66" s="139">
        <v>2</v>
      </c>
      <c r="I66" s="139">
        <v>1</v>
      </c>
      <c r="J66" s="140">
        <v>7</v>
      </c>
      <c r="K66" s="140">
        <v>2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1</v>
      </c>
      <c r="T66" s="140">
        <v>7</v>
      </c>
      <c r="U66" s="141">
        <v>2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41">
        <v>0</v>
      </c>
      <c r="AB66" s="141">
        <v>0</v>
      </c>
      <c r="AC66" s="180" t="s">
        <v>163</v>
      </c>
      <c r="AD66" s="136" t="s">
        <v>82</v>
      </c>
      <c r="AE66" s="217">
        <f>AE67+AE76+AE86</f>
        <v>80943751.079999998</v>
      </c>
      <c r="AF66" s="217">
        <f t="shared" ref="AF66:AK66" si="4">AF67+AF76+AF86</f>
        <v>68482111</v>
      </c>
      <c r="AG66" s="217">
        <f t="shared" si="4"/>
        <v>68127659</v>
      </c>
      <c r="AH66" s="217">
        <f t="shared" si="4"/>
        <v>68127659</v>
      </c>
      <c r="AI66" s="217">
        <f t="shared" si="4"/>
        <v>68127659</v>
      </c>
      <c r="AJ66" s="217">
        <f t="shared" si="4"/>
        <v>68127659</v>
      </c>
      <c r="AK66" s="217">
        <f t="shared" si="4"/>
        <v>421936498.07999998</v>
      </c>
      <c r="AL66" s="193" t="s">
        <v>285</v>
      </c>
      <c r="AM66" s="11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</row>
    <row r="67" spans="1:84" s="52" customFormat="1" ht="54.75" customHeight="1" x14ac:dyDescent="0.25">
      <c r="A67" s="23"/>
      <c r="B67" s="142">
        <v>6</v>
      </c>
      <c r="C67" s="142">
        <v>1</v>
      </c>
      <c r="D67" s="142">
        <v>5</v>
      </c>
      <c r="E67" s="143">
        <v>0</v>
      </c>
      <c r="F67" s="143">
        <v>7</v>
      </c>
      <c r="G67" s="143">
        <v>0</v>
      </c>
      <c r="H67" s="143">
        <v>2</v>
      </c>
      <c r="I67" s="143">
        <v>1</v>
      </c>
      <c r="J67" s="144">
        <v>7</v>
      </c>
      <c r="K67" s="144">
        <v>2</v>
      </c>
      <c r="L67" s="144">
        <v>0</v>
      </c>
      <c r="M67" s="144">
        <v>1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1</v>
      </c>
      <c r="T67" s="144">
        <v>7</v>
      </c>
      <c r="U67" s="145">
        <v>2</v>
      </c>
      <c r="V67" s="145">
        <v>0</v>
      </c>
      <c r="W67" s="145">
        <v>1</v>
      </c>
      <c r="X67" s="145">
        <v>0</v>
      </c>
      <c r="Y67" s="145">
        <v>0</v>
      </c>
      <c r="Z67" s="145">
        <v>0</v>
      </c>
      <c r="AA67" s="145">
        <v>0</v>
      </c>
      <c r="AB67" s="145">
        <v>0</v>
      </c>
      <c r="AC67" s="146" t="s">
        <v>251</v>
      </c>
      <c r="AD67" s="133" t="s">
        <v>82</v>
      </c>
      <c r="AE67" s="218">
        <f>AE68+AE72+AE74</f>
        <v>925971.52</v>
      </c>
      <c r="AF67" s="218">
        <f t="shared" ref="AF67:AJ67" si="5">AF68</f>
        <v>740614</v>
      </c>
      <c r="AG67" s="218">
        <f t="shared" si="5"/>
        <v>740614</v>
      </c>
      <c r="AH67" s="218">
        <f t="shared" si="5"/>
        <v>740614</v>
      </c>
      <c r="AI67" s="218">
        <f t="shared" si="5"/>
        <v>740614</v>
      </c>
      <c r="AJ67" s="218">
        <f t="shared" si="5"/>
        <v>740614</v>
      </c>
      <c r="AK67" s="218">
        <f>AJ67+AI67+AH67+AG67+AF67+AE67</f>
        <v>4629041.5199999996</v>
      </c>
      <c r="AL67" s="193" t="s">
        <v>285</v>
      </c>
      <c r="AM67" s="24"/>
    </row>
    <row r="68" spans="1:84" s="32" customFormat="1" ht="31.5" x14ac:dyDescent="0.2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243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63" t="s">
        <v>222</v>
      </c>
      <c r="AD68" s="84" t="s">
        <v>82</v>
      </c>
      <c r="AE68" s="231">
        <v>729003</v>
      </c>
      <c r="AF68" s="231">
        <v>740614</v>
      </c>
      <c r="AG68" s="231">
        <v>740614</v>
      </c>
      <c r="AH68" s="231">
        <v>740614</v>
      </c>
      <c r="AI68" s="231">
        <v>740614</v>
      </c>
      <c r="AJ68" s="231">
        <v>740614</v>
      </c>
      <c r="AK68" s="264">
        <f>AJ68+AI68+AH68+AG68+AF68+AE68</f>
        <v>4432073</v>
      </c>
      <c r="AL68" s="262" t="s">
        <v>285</v>
      </c>
      <c r="AM68" s="23"/>
      <c r="AN68" s="23"/>
      <c r="AO68" s="23"/>
    </row>
    <row r="69" spans="1:84" s="27" customFormat="1" ht="31.5" customHeight="1" x14ac:dyDescent="0.25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1">
        <v>1</v>
      </c>
      <c r="N69" s="101">
        <v>2</v>
      </c>
      <c r="O69" s="101">
        <v>0</v>
      </c>
      <c r="P69" s="101">
        <v>1</v>
      </c>
      <c r="Q69" s="101">
        <v>1</v>
      </c>
      <c r="R69" s="101" t="s">
        <v>243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148</v>
      </c>
      <c r="AD69" s="34" t="s">
        <v>83</v>
      </c>
      <c r="AE69" s="216">
        <v>100</v>
      </c>
      <c r="AF69" s="216">
        <v>100</v>
      </c>
      <c r="AG69" s="216">
        <v>100</v>
      </c>
      <c r="AH69" s="216">
        <v>100</v>
      </c>
      <c r="AI69" s="216">
        <v>100</v>
      </c>
      <c r="AJ69" s="216">
        <v>100</v>
      </c>
      <c r="AK69" s="216">
        <v>100</v>
      </c>
      <c r="AL69" s="193" t="s">
        <v>285</v>
      </c>
      <c r="AM69" s="24"/>
    </row>
    <row r="70" spans="1:84" s="27" customFormat="1" ht="78.75" customHeight="1" x14ac:dyDescent="0.25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1">
        <v>1</v>
      </c>
      <c r="N70" s="101">
        <v>2</v>
      </c>
      <c r="O70" s="101">
        <v>0</v>
      </c>
      <c r="P70" s="101">
        <v>1</v>
      </c>
      <c r="Q70" s="101">
        <v>1</v>
      </c>
      <c r="R70" s="101" t="s">
        <v>243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166</v>
      </c>
      <c r="AD70" s="34" t="s">
        <v>83</v>
      </c>
      <c r="AE70" s="216">
        <v>100</v>
      </c>
      <c r="AF70" s="216">
        <v>100</v>
      </c>
      <c r="AG70" s="216">
        <v>100</v>
      </c>
      <c r="AH70" s="216">
        <v>100</v>
      </c>
      <c r="AI70" s="216">
        <v>100</v>
      </c>
      <c r="AJ70" s="216">
        <v>100</v>
      </c>
      <c r="AK70" s="216">
        <v>100</v>
      </c>
      <c r="AL70" s="193" t="s">
        <v>285</v>
      </c>
      <c r="AM70" s="24"/>
    </row>
    <row r="71" spans="1:84" s="27" customFormat="1" ht="34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1">
        <v>1</v>
      </c>
      <c r="N71" s="101">
        <v>2</v>
      </c>
      <c r="O71" s="101">
        <v>0</v>
      </c>
      <c r="P71" s="101">
        <v>1</v>
      </c>
      <c r="Q71" s="101">
        <v>1</v>
      </c>
      <c r="R71" s="101" t="s">
        <v>243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149</v>
      </c>
      <c r="AD71" s="26" t="s">
        <v>258</v>
      </c>
      <c r="AE71" s="209">
        <v>1</v>
      </c>
      <c r="AF71" s="209">
        <v>1</v>
      </c>
      <c r="AG71" s="209">
        <v>1</v>
      </c>
      <c r="AH71" s="209">
        <v>1</v>
      </c>
      <c r="AI71" s="209">
        <v>1</v>
      </c>
      <c r="AJ71" s="209">
        <v>1</v>
      </c>
      <c r="AK71" s="209">
        <v>1</v>
      </c>
      <c r="AL71" s="193" t="s">
        <v>285</v>
      </c>
      <c r="AM71" s="24"/>
    </row>
    <row r="72" spans="1:84" s="118" customFormat="1" ht="71.25" customHeight="1" x14ac:dyDescent="0.25">
      <c r="A72" s="255"/>
      <c r="B72" s="257">
        <v>6</v>
      </c>
      <c r="C72" s="257">
        <v>1</v>
      </c>
      <c r="D72" s="257">
        <v>5</v>
      </c>
      <c r="E72" s="253">
        <v>0</v>
      </c>
      <c r="F72" s="253">
        <v>7</v>
      </c>
      <c r="G72" s="253">
        <v>0</v>
      </c>
      <c r="H72" s="253">
        <v>2</v>
      </c>
      <c r="I72" s="253">
        <v>1</v>
      </c>
      <c r="J72" s="258">
        <v>7</v>
      </c>
      <c r="K72" s="258">
        <v>2</v>
      </c>
      <c r="L72" s="258">
        <v>0</v>
      </c>
      <c r="M72" s="258">
        <v>1</v>
      </c>
      <c r="N72" s="258" t="s">
        <v>244</v>
      </c>
      <c r="O72" s="258">
        <v>0</v>
      </c>
      <c r="P72" s="258">
        <v>2</v>
      </c>
      <c r="Q72" s="258">
        <v>0</v>
      </c>
      <c r="R72" s="258">
        <v>0</v>
      </c>
      <c r="S72" s="258">
        <v>1</v>
      </c>
      <c r="T72" s="258">
        <v>7</v>
      </c>
      <c r="U72" s="259">
        <v>2</v>
      </c>
      <c r="V72" s="259">
        <v>0</v>
      </c>
      <c r="W72" s="259">
        <v>1</v>
      </c>
      <c r="X72" s="259">
        <v>1</v>
      </c>
      <c r="Y72" s="259">
        <v>2</v>
      </c>
      <c r="Z72" s="259">
        <v>0</v>
      </c>
      <c r="AA72" s="259">
        <v>0</v>
      </c>
      <c r="AB72" s="259">
        <v>0</v>
      </c>
      <c r="AC72" s="299" t="s">
        <v>290</v>
      </c>
      <c r="AD72" s="275" t="s">
        <v>82</v>
      </c>
      <c r="AE72" s="279">
        <v>17906.68</v>
      </c>
      <c r="AF72" s="279">
        <v>0</v>
      </c>
      <c r="AG72" s="279">
        <v>0</v>
      </c>
      <c r="AH72" s="279">
        <v>0</v>
      </c>
      <c r="AI72" s="279">
        <v>0</v>
      </c>
      <c r="AJ72" s="279">
        <v>0</v>
      </c>
      <c r="AK72" s="279">
        <f>AE72</f>
        <v>17906.68</v>
      </c>
      <c r="AL72" s="300">
        <v>2018</v>
      </c>
      <c r="AM72" s="256"/>
    </row>
    <row r="73" spans="1:84" s="129" customFormat="1" ht="34.5" customHeight="1" x14ac:dyDescent="0.25">
      <c r="A73" s="130"/>
      <c r="B73" s="100">
        <v>6</v>
      </c>
      <c r="C73" s="100">
        <v>1</v>
      </c>
      <c r="D73" s="100">
        <v>5</v>
      </c>
      <c r="E73" s="128">
        <v>0</v>
      </c>
      <c r="F73" s="128">
        <v>7</v>
      </c>
      <c r="G73" s="128">
        <v>0</v>
      </c>
      <c r="H73" s="128">
        <v>2</v>
      </c>
      <c r="I73" s="128">
        <v>1</v>
      </c>
      <c r="J73" s="101">
        <v>7</v>
      </c>
      <c r="K73" s="101">
        <v>2</v>
      </c>
      <c r="L73" s="101">
        <v>0</v>
      </c>
      <c r="M73" s="101">
        <v>1</v>
      </c>
      <c r="N73" s="101" t="s">
        <v>244</v>
      </c>
      <c r="O73" s="101">
        <v>0</v>
      </c>
      <c r="P73" s="101">
        <v>2</v>
      </c>
      <c r="Q73" s="101">
        <v>0</v>
      </c>
      <c r="R73" s="101">
        <v>0</v>
      </c>
      <c r="S73" s="101">
        <v>1</v>
      </c>
      <c r="T73" s="101">
        <v>7</v>
      </c>
      <c r="U73" s="102">
        <v>2</v>
      </c>
      <c r="V73" s="102">
        <v>0</v>
      </c>
      <c r="W73" s="102">
        <v>1</v>
      </c>
      <c r="X73" s="102">
        <v>1</v>
      </c>
      <c r="Y73" s="102">
        <v>2</v>
      </c>
      <c r="Z73" s="102">
        <v>0</v>
      </c>
      <c r="AA73" s="102">
        <v>0</v>
      </c>
      <c r="AB73" s="102">
        <v>0</v>
      </c>
      <c r="AC73" s="198" t="s">
        <v>305</v>
      </c>
      <c r="AD73" s="197" t="s">
        <v>4</v>
      </c>
      <c r="AE73" s="272">
        <v>5</v>
      </c>
      <c r="AF73" s="272">
        <v>0</v>
      </c>
      <c r="AG73" s="272">
        <v>0</v>
      </c>
      <c r="AH73" s="272">
        <v>0</v>
      </c>
      <c r="AI73" s="272">
        <v>0</v>
      </c>
      <c r="AJ73" s="272">
        <v>0</v>
      </c>
      <c r="AK73" s="272">
        <f>AE73</f>
        <v>5</v>
      </c>
      <c r="AL73" s="271">
        <v>2018</v>
      </c>
      <c r="AM73" s="107"/>
    </row>
    <row r="74" spans="1:84" s="118" customFormat="1" ht="34.5" customHeight="1" x14ac:dyDescent="0.25">
      <c r="A74" s="255"/>
      <c r="B74" s="257">
        <v>6</v>
      </c>
      <c r="C74" s="257">
        <v>1</v>
      </c>
      <c r="D74" s="257">
        <v>5</v>
      </c>
      <c r="E74" s="253">
        <v>0</v>
      </c>
      <c r="F74" s="253">
        <v>7</v>
      </c>
      <c r="G74" s="253">
        <v>0</v>
      </c>
      <c r="H74" s="253">
        <v>2</v>
      </c>
      <c r="I74" s="253">
        <v>1</v>
      </c>
      <c r="J74" s="258">
        <v>7</v>
      </c>
      <c r="K74" s="258">
        <v>2</v>
      </c>
      <c r="L74" s="258">
        <v>0</v>
      </c>
      <c r="M74" s="258">
        <v>1</v>
      </c>
      <c r="N74" s="258">
        <v>1</v>
      </c>
      <c r="O74" s="258">
        <v>0</v>
      </c>
      <c r="P74" s="258">
        <v>2</v>
      </c>
      <c r="Q74" s="258">
        <v>0</v>
      </c>
      <c r="R74" s="258">
        <v>0</v>
      </c>
      <c r="S74" s="258">
        <v>1</v>
      </c>
      <c r="T74" s="258">
        <v>7</v>
      </c>
      <c r="U74" s="259">
        <v>2</v>
      </c>
      <c r="V74" s="259">
        <v>0</v>
      </c>
      <c r="W74" s="259">
        <v>1</v>
      </c>
      <c r="X74" s="259">
        <v>1</v>
      </c>
      <c r="Y74" s="259">
        <v>3</v>
      </c>
      <c r="Z74" s="259">
        <v>0</v>
      </c>
      <c r="AA74" s="259">
        <v>0</v>
      </c>
      <c r="AB74" s="259">
        <v>0</v>
      </c>
      <c r="AC74" s="260" t="s">
        <v>300</v>
      </c>
      <c r="AD74" s="275" t="s">
        <v>82</v>
      </c>
      <c r="AE74" s="279">
        <v>179061.84</v>
      </c>
      <c r="AF74" s="279">
        <v>0</v>
      </c>
      <c r="AG74" s="279">
        <v>0</v>
      </c>
      <c r="AH74" s="279">
        <v>0</v>
      </c>
      <c r="AI74" s="279">
        <v>0</v>
      </c>
      <c r="AJ74" s="279">
        <v>0</v>
      </c>
      <c r="AK74" s="279">
        <f>AE74</f>
        <v>179061.84</v>
      </c>
      <c r="AL74" s="300">
        <v>2018</v>
      </c>
      <c r="AM74" s="256"/>
    </row>
    <row r="75" spans="1:84" s="129" customFormat="1" ht="34.5" customHeight="1" x14ac:dyDescent="0.25">
      <c r="A75" s="130"/>
      <c r="B75" s="100">
        <v>6</v>
      </c>
      <c r="C75" s="100">
        <v>1</v>
      </c>
      <c r="D75" s="100">
        <v>5</v>
      </c>
      <c r="E75" s="128">
        <v>0</v>
      </c>
      <c r="F75" s="128">
        <v>7</v>
      </c>
      <c r="G75" s="128">
        <v>0</v>
      </c>
      <c r="H75" s="128">
        <v>2</v>
      </c>
      <c r="I75" s="128">
        <v>1</v>
      </c>
      <c r="J75" s="101">
        <v>7</v>
      </c>
      <c r="K75" s="101">
        <v>2</v>
      </c>
      <c r="L75" s="101">
        <v>0</v>
      </c>
      <c r="M75" s="101">
        <v>1</v>
      </c>
      <c r="N75" s="101">
        <v>1</v>
      </c>
      <c r="O75" s="101">
        <v>0</v>
      </c>
      <c r="P75" s="101">
        <v>2</v>
      </c>
      <c r="Q75" s="101">
        <v>0</v>
      </c>
      <c r="R75" s="101">
        <v>0</v>
      </c>
      <c r="S75" s="101">
        <v>1</v>
      </c>
      <c r="T75" s="101">
        <v>7</v>
      </c>
      <c r="U75" s="102">
        <v>2</v>
      </c>
      <c r="V75" s="102">
        <v>0</v>
      </c>
      <c r="W75" s="102">
        <v>1</v>
      </c>
      <c r="X75" s="102">
        <v>1</v>
      </c>
      <c r="Y75" s="102">
        <v>3</v>
      </c>
      <c r="Z75" s="102">
        <v>0</v>
      </c>
      <c r="AA75" s="102">
        <v>0</v>
      </c>
      <c r="AB75" s="102">
        <v>0</v>
      </c>
      <c r="AC75" s="198" t="s">
        <v>305</v>
      </c>
      <c r="AD75" s="197" t="s">
        <v>0</v>
      </c>
      <c r="AE75" s="272">
        <v>5</v>
      </c>
      <c r="AF75" s="272">
        <v>0</v>
      </c>
      <c r="AG75" s="272">
        <v>0</v>
      </c>
      <c r="AH75" s="272">
        <v>0</v>
      </c>
      <c r="AI75" s="272">
        <v>0</v>
      </c>
      <c r="AJ75" s="272">
        <v>0</v>
      </c>
      <c r="AK75" s="272">
        <f>AE75</f>
        <v>5</v>
      </c>
      <c r="AL75" s="271">
        <v>2018</v>
      </c>
      <c r="AM75" s="107"/>
    </row>
    <row r="76" spans="1:84" s="118" customFormat="1" ht="96.75" customHeight="1" x14ac:dyDescent="0.25">
      <c r="A76" s="130"/>
      <c r="B76" s="142">
        <v>6</v>
      </c>
      <c r="C76" s="142">
        <v>1</v>
      </c>
      <c r="D76" s="142">
        <v>5</v>
      </c>
      <c r="E76" s="143">
        <v>0</v>
      </c>
      <c r="F76" s="143">
        <v>7</v>
      </c>
      <c r="G76" s="143">
        <v>0</v>
      </c>
      <c r="H76" s="143">
        <v>2</v>
      </c>
      <c r="I76" s="143">
        <v>1</v>
      </c>
      <c r="J76" s="144">
        <v>7</v>
      </c>
      <c r="K76" s="144">
        <v>2</v>
      </c>
      <c r="L76" s="144">
        <v>0</v>
      </c>
      <c r="M76" s="144">
        <v>2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1</v>
      </c>
      <c r="T76" s="144">
        <v>7</v>
      </c>
      <c r="U76" s="145">
        <v>2</v>
      </c>
      <c r="V76" s="145">
        <v>0</v>
      </c>
      <c r="W76" s="145">
        <v>2</v>
      </c>
      <c r="X76" s="145">
        <v>0</v>
      </c>
      <c r="Y76" s="145">
        <v>0</v>
      </c>
      <c r="Z76" s="145">
        <v>0</v>
      </c>
      <c r="AA76" s="145">
        <v>0</v>
      </c>
      <c r="AB76" s="145">
        <v>0</v>
      </c>
      <c r="AC76" s="146" t="s">
        <v>193</v>
      </c>
      <c r="AD76" s="149" t="s">
        <v>82</v>
      </c>
      <c r="AE76" s="218">
        <f t="shared" ref="AE76:AK76" si="6">AE77</f>
        <v>52361400</v>
      </c>
      <c r="AF76" s="218">
        <f t="shared" si="6"/>
        <v>46804400</v>
      </c>
      <c r="AG76" s="218">
        <f t="shared" si="6"/>
        <v>46804400</v>
      </c>
      <c r="AH76" s="218">
        <f t="shared" si="6"/>
        <v>46804400</v>
      </c>
      <c r="AI76" s="218">
        <f t="shared" si="6"/>
        <v>46804400</v>
      </c>
      <c r="AJ76" s="218">
        <f t="shared" si="6"/>
        <v>46804400</v>
      </c>
      <c r="AK76" s="218">
        <f t="shared" si="6"/>
        <v>286383400</v>
      </c>
      <c r="AL76" s="193" t="s">
        <v>285</v>
      </c>
      <c r="AM76" s="107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</row>
    <row r="77" spans="1:84" s="119" customFormat="1" ht="109.5" customHeight="1" x14ac:dyDescent="0.25">
      <c r="A77" s="255"/>
      <c r="B77" s="257">
        <v>6</v>
      </c>
      <c r="C77" s="257">
        <v>1</v>
      </c>
      <c r="D77" s="257">
        <v>5</v>
      </c>
      <c r="E77" s="253">
        <v>0</v>
      </c>
      <c r="F77" s="253">
        <v>7</v>
      </c>
      <c r="G77" s="253">
        <v>0</v>
      </c>
      <c r="H77" s="253">
        <v>2</v>
      </c>
      <c r="I77" s="253">
        <v>1</v>
      </c>
      <c r="J77" s="258">
        <v>7</v>
      </c>
      <c r="K77" s="258">
        <v>2</v>
      </c>
      <c r="L77" s="258">
        <v>0</v>
      </c>
      <c r="M77" s="258">
        <v>2</v>
      </c>
      <c r="N77" s="258">
        <v>1</v>
      </c>
      <c r="O77" s="258">
        <v>0</v>
      </c>
      <c r="P77" s="258">
        <v>7</v>
      </c>
      <c r="Q77" s="258">
        <v>5</v>
      </c>
      <c r="R77" s="258">
        <v>0</v>
      </c>
      <c r="S77" s="258">
        <v>1</v>
      </c>
      <c r="T77" s="258">
        <v>7</v>
      </c>
      <c r="U77" s="259">
        <v>2</v>
      </c>
      <c r="V77" s="259">
        <v>0</v>
      </c>
      <c r="W77" s="259">
        <v>2</v>
      </c>
      <c r="X77" s="259">
        <v>0</v>
      </c>
      <c r="Y77" s="259">
        <v>0</v>
      </c>
      <c r="Z77" s="259">
        <v>0</v>
      </c>
      <c r="AA77" s="259">
        <v>0</v>
      </c>
      <c r="AB77" s="259">
        <v>0</v>
      </c>
      <c r="AC77" s="301" t="s">
        <v>219</v>
      </c>
      <c r="AD77" s="302" t="s">
        <v>82</v>
      </c>
      <c r="AE77" s="303">
        <v>52361400</v>
      </c>
      <c r="AF77" s="303">
        <v>46804400</v>
      </c>
      <c r="AG77" s="303">
        <v>46804400</v>
      </c>
      <c r="AH77" s="303">
        <v>46804400</v>
      </c>
      <c r="AI77" s="303">
        <v>46804400</v>
      </c>
      <c r="AJ77" s="303">
        <v>46804400</v>
      </c>
      <c r="AK77" s="254">
        <f>AJ77+AI77+AH77+AG77+AF77+AE77</f>
        <v>286383400</v>
      </c>
      <c r="AL77" s="261" t="s">
        <v>285</v>
      </c>
      <c r="AM77" s="304"/>
      <c r="AN77" s="304"/>
      <c r="AO77" s="304"/>
    </row>
    <row r="78" spans="1:84" s="90" customFormat="1" ht="55.5" customHeight="1" x14ac:dyDescent="0.25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1">
        <v>0</v>
      </c>
      <c r="M78" s="101">
        <v>2</v>
      </c>
      <c r="N78" s="101">
        <v>1</v>
      </c>
      <c r="O78" s="101">
        <v>0</v>
      </c>
      <c r="P78" s="101">
        <v>7</v>
      </c>
      <c r="Q78" s="101">
        <v>5</v>
      </c>
      <c r="R78" s="101">
        <v>0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223</v>
      </c>
      <c r="AD78" s="33" t="s">
        <v>258</v>
      </c>
      <c r="AE78" s="211">
        <v>1</v>
      </c>
      <c r="AF78" s="211">
        <v>1</v>
      </c>
      <c r="AG78" s="211">
        <v>1</v>
      </c>
      <c r="AH78" s="211">
        <v>1</v>
      </c>
      <c r="AI78" s="211">
        <v>1</v>
      </c>
      <c r="AJ78" s="211">
        <v>1</v>
      </c>
      <c r="AK78" s="211">
        <v>1</v>
      </c>
      <c r="AL78" s="193" t="s">
        <v>285</v>
      </c>
      <c r="AM78" s="80"/>
      <c r="AN78" s="80"/>
      <c r="AO78" s="80"/>
    </row>
    <row r="79" spans="1:84" s="90" customFormat="1" ht="39.75" customHeight="1" x14ac:dyDescent="0.25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1">
        <v>0</v>
      </c>
      <c r="M79" s="101">
        <v>2</v>
      </c>
      <c r="N79" s="101">
        <v>1</v>
      </c>
      <c r="O79" s="101">
        <v>0</v>
      </c>
      <c r="P79" s="101">
        <v>7</v>
      </c>
      <c r="Q79" s="101">
        <v>5</v>
      </c>
      <c r="R79" s="101">
        <v>0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194</v>
      </c>
      <c r="AD79" s="33" t="s">
        <v>83</v>
      </c>
      <c r="AE79" s="211">
        <v>100</v>
      </c>
      <c r="AF79" s="211">
        <v>100</v>
      </c>
      <c r="AG79" s="211">
        <v>100</v>
      </c>
      <c r="AH79" s="211">
        <v>100</v>
      </c>
      <c r="AI79" s="211">
        <v>100</v>
      </c>
      <c r="AJ79" s="211">
        <v>100</v>
      </c>
      <c r="AK79" s="211">
        <v>100</v>
      </c>
      <c r="AL79" s="193" t="s">
        <v>285</v>
      </c>
      <c r="AM79" s="80"/>
      <c r="AN79" s="80"/>
      <c r="AO79" s="80"/>
    </row>
    <row r="80" spans="1:84" s="90" customFormat="1" ht="64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1">
        <v>0</v>
      </c>
      <c r="M80" s="101">
        <v>2</v>
      </c>
      <c r="N80" s="101">
        <v>1</v>
      </c>
      <c r="O80" s="101">
        <v>0</v>
      </c>
      <c r="P80" s="101">
        <v>7</v>
      </c>
      <c r="Q80" s="101">
        <v>5</v>
      </c>
      <c r="R80" s="101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226</v>
      </c>
      <c r="AD80" s="33" t="s">
        <v>83</v>
      </c>
      <c r="AE80" s="211">
        <v>100</v>
      </c>
      <c r="AF80" s="211">
        <v>100</v>
      </c>
      <c r="AG80" s="211">
        <v>100</v>
      </c>
      <c r="AH80" s="211">
        <v>100</v>
      </c>
      <c r="AI80" s="211">
        <v>100</v>
      </c>
      <c r="AJ80" s="211">
        <v>100</v>
      </c>
      <c r="AK80" s="211">
        <v>100</v>
      </c>
      <c r="AL80" s="193" t="s">
        <v>285</v>
      </c>
      <c r="AM80" s="80"/>
      <c r="AN80" s="80"/>
      <c r="AO80" s="80"/>
    </row>
    <row r="81" spans="1:94" s="32" customFormat="1" ht="47.25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243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224</v>
      </c>
      <c r="AD81" s="26" t="s">
        <v>258</v>
      </c>
      <c r="AE81" s="226">
        <v>1</v>
      </c>
      <c r="AF81" s="226">
        <v>1</v>
      </c>
      <c r="AG81" s="226">
        <v>1</v>
      </c>
      <c r="AH81" s="226">
        <v>1</v>
      </c>
      <c r="AI81" s="226">
        <v>1</v>
      </c>
      <c r="AJ81" s="226">
        <v>1</v>
      </c>
      <c r="AK81" s="226">
        <v>1</v>
      </c>
      <c r="AL81" s="193" t="s">
        <v>285</v>
      </c>
      <c r="AM81" s="24"/>
      <c r="AN81" s="23"/>
      <c r="AO81" s="23"/>
    </row>
    <row r="82" spans="1:94" s="32" customFormat="1" ht="63" x14ac:dyDescent="0.25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243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225</v>
      </c>
      <c r="AD82" s="34" t="s">
        <v>83</v>
      </c>
      <c r="AE82" s="222">
        <v>42</v>
      </c>
      <c r="AF82" s="222">
        <v>42</v>
      </c>
      <c r="AG82" s="222">
        <v>42</v>
      </c>
      <c r="AH82" s="222">
        <v>42</v>
      </c>
      <c r="AI82" s="222">
        <v>42</v>
      </c>
      <c r="AJ82" s="222">
        <v>42</v>
      </c>
      <c r="AK82" s="222">
        <v>42</v>
      </c>
      <c r="AL82" s="193" t="s">
        <v>285</v>
      </c>
      <c r="AM82" s="23"/>
      <c r="AN82" s="23"/>
      <c r="AO82" s="23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243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150</v>
      </c>
      <c r="AD83" s="84" t="s">
        <v>83</v>
      </c>
      <c r="AE83" s="214">
        <v>80</v>
      </c>
      <c r="AF83" s="214">
        <v>90</v>
      </c>
      <c r="AG83" s="214">
        <v>90</v>
      </c>
      <c r="AH83" s="214">
        <v>90</v>
      </c>
      <c r="AI83" s="214">
        <v>90</v>
      </c>
      <c r="AJ83" s="214">
        <v>90</v>
      </c>
      <c r="AK83" s="214">
        <v>90</v>
      </c>
      <c r="AL83" s="193" t="s">
        <v>285</v>
      </c>
      <c r="AM83" s="24"/>
      <c r="AN83" s="23"/>
      <c r="AO83" s="23"/>
    </row>
    <row r="84" spans="1:94" s="32" customFormat="1" ht="78.75" x14ac:dyDescent="0.2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243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220</v>
      </c>
      <c r="AD84" s="86" t="s">
        <v>83</v>
      </c>
      <c r="AE84" s="233">
        <v>40</v>
      </c>
      <c r="AF84" s="233">
        <v>40</v>
      </c>
      <c r="AG84" s="233">
        <v>40</v>
      </c>
      <c r="AH84" s="233">
        <v>40</v>
      </c>
      <c r="AI84" s="233">
        <v>40</v>
      </c>
      <c r="AJ84" s="233">
        <v>40</v>
      </c>
      <c r="AK84" s="233">
        <v>40</v>
      </c>
      <c r="AL84" s="193" t="s">
        <v>285</v>
      </c>
      <c r="AM84" s="24"/>
      <c r="AN84" s="23"/>
      <c r="AO84" s="23"/>
    </row>
    <row r="85" spans="1:94" s="32" customFormat="1" ht="52.5" customHeight="1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243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14">
        <v>90</v>
      </c>
      <c r="AF85" s="214">
        <v>90</v>
      </c>
      <c r="AG85" s="214">
        <v>90</v>
      </c>
      <c r="AH85" s="214">
        <v>95</v>
      </c>
      <c r="AI85" s="214">
        <v>98</v>
      </c>
      <c r="AJ85" s="214">
        <v>100</v>
      </c>
      <c r="AK85" s="214">
        <v>100</v>
      </c>
      <c r="AL85" s="193" t="s">
        <v>285</v>
      </c>
      <c r="AM85" s="23"/>
      <c r="AN85" s="23"/>
      <c r="AO85" s="23"/>
    </row>
    <row r="86" spans="1:94" s="113" customFormat="1" ht="117.75" customHeight="1" x14ac:dyDescent="0.25">
      <c r="A86" s="255"/>
      <c r="B86" s="257">
        <v>6</v>
      </c>
      <c r="C86" s="257">
        <v>1</v>
      </c>
      <c r="D86" s="257">
        <v>5</v>
      </c>
      <c r="E86" s="253">
        <v>0</v>
      </c>
      <c r="F86" s="253">
        <v>7</v>
      </c>
      <c r="G86" s="253">
        <v>0</v>
      </c>
      <c r="H86" s="253">
        <v>2</v>
      </c>
      <c r="I86" s="253">
        <v>1</v>
      </c>
      <c r="J86" s="258">
        <v>7</v>
      </c>
      <c r="K86" s="258">
        <v>2</v>
      </c>
      <c r="L86" s="258">
        <v>0</v>
      </c>
      <c r="M86" s="258">
        <v>3</v>
      </c>
      <c r="N86" s="258">
        <v>0</v>
      </c>
      <c r="O86" s="258">
        <v>0</v>
      </c>
      <c r="P86" s="258">
        <v>0</v>
      </c>
      <c r="Q86" s="258">
        <v>0</v>
      </c>
      <c r="R86" s="258">
        <v>0</v>
      </c>
      <c r="S86" s="258">
        <v>1</v>
      </c>
      <c r="T86" s="258">
        <v>7</v>
      </c>
      <c r="U86" s="259">
        <v>2</v>
      </c>
      <c r="V86" s="259">
        <v>0</v>
      </c>
      <c r="W86" s="259">
        <v>3</v>
      </c>
      <c r="X86" s="259">
        <v>0</v>
      </c>
      <c r="Y86" s="259">
        <v>0</v>
      </c>
      <c r="Z86" s="259">
        <v>0</v>
      </c>
      <c r="AA86" s="259">
        <v>0</v>
      </c>
      <c r="AB86" s="259">
        <v>0</v>
      </c>
      <c r="AC86" s="274" t="s">
        <v>199</v>
      </c>
      <c r="AD86" s="275" t="s">
        <v>82</v>
      </c>
      <c r="AE86" s="290">
        <f>AE100+AE105+AE107+AE111+AE117+AE125+AE127+AE129+AE131+AE133</f>
        <v>27656379.559999999</v>
      </c>
      <c r="AF86" s="290">
        <f t="shared" ref="AF86:AJ86" si="7">AF100+AF105+AF111</f>
        <v>20937097</v>
      </c>
      <c r="AG86" s="290">
        <f t="shared" si="7"/>
        <v>20582645</v>
      </c>
      <c r="AH86" s="290">
        <f t="shared" si="7"/>
        <v>20582645</v>
      </c>
      <c r="AI86" s="290">
        <f t="shared" si="7"/>
        <v>20582645</v>
      </c>
      <c r="AJ86" s="290">
        <f t="shared" si="7"/>
        <v>20582645</v>
      </c>
      <c r="AK86" s="290">
        <f>AJ86+AI86+AH86+AG86+AF86+AE86</f>
        <v>130924056.56</v>
      </c>
      <c r="AL86" s="261" t="s">
        <v>285</v>
      </c>
      <c r="AM86" s="121"/>
      <c r="AN86" s="120"/>
      <c r="AO86" s="120"/>
      <c r="AP86" s="291"/>
      <c r="AQ86" s="291"/>
      <c r="AR86" s="291"/>
    </row>
    <row r="87" spans="1:94" s="31" customFormat="1" ht="32.25" customHeight="1" x14ac:dyDescent="0.25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133</v>
      </c>
      <c r="AD87" s="34" t="s">
        <v>83</v>
      </c>
      <c r="AE87" s="234">
        <v>89</v>
      </c>
      <c r="AF87" s="234">
        <v>89</v>
      </c>
      <c r="AG87" s="234">
        <v>90</v>
      </c>
      <c r="AH87" s="234">
        <v>90</v>
      </c>
      <c r="AI87" s="234">
        <v>90</v>
      </c>
      <c r="AJ87" s="234">
        <v>90</v>
      </c>
      <c r="AK87" s="234">
        <v>90</v>
      </c>
      <c r="AL87" s="193" t="s">
        <v>285</v>
      </c>
      <c r="AM87" s="92"/>
      <c r="AN87" s="37"/>
      <c r="AO87" s="37"/>
      <c r="AP87" s="104"/>
      <c r="AQ87" s="104"/>
      <c r="AR87" s="104"/>
      <c r="AS87" s="168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</row>
    <row r="88" spans="1:94" s="32" customFormat="1" ht="47.25" x14ac:dyDescent="0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151</v>
      </c>
      <c r="AD88" s="26" t="s">
        <v>258</v>
      </c>
      <c r="AE88" s="227">
        <v>1</v>
      </c>
      <c r="AF88" s="227">
        <v>1</v>
      </c>
      <c r="AG88" s="227">
        <v>1</v>
      </c>
      <c r="AH88" s="227">
        <v>1</v>
      </c>
      <c r="AI88" s="227">
        <v>1</v>
      </c>
      <c r="AJ88" s="227">
        <v>1</v>
      </c>
      <c r="AK88" s="227">
        <v>1</v>
      </c>
      <c r="AL88" s="193" t="s">
        <v>285</v>
      </c>
      <c r="AM88" s="24"/>
      <c r="AN88" s="23"/>
      <c r="AO88" s="23"/>
    </row>
    <row r="89" spans="1:94" s="32" customFormat="1" ht="47.25" x14ac:dyDescent="0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152</v>
      </c>
      <c r="AD89" s="34" t="s">
        <v>83</v>
      </c>
      <c r="AE89" s="222">
        <v>100</v>
      </c>
      <c r="AF89" s="222">
        <v>100</v>
      </c>
      <c r="AG89" s="222">
        <v>100</v>
      </c>
      <c r="AH89" s="222">
        <v>100</v>
      </c>
      <c r="AI89" s="222">
        <v>100</v>
      </c>
      <c r="AJ89" s="222">
        <v>100</v>
      </c>
      <c r="AK89" s="222">
        <v>100</v>
      </c>
      <c r="AL89" s="193" t="s">
        <v>285</v>
      </c>
      <c r="AM89" s="24"/>
      <c r="AN89" s="23"/>
      <c r="AO89" s="23"/>
    </row>
    <row r="90" spans="1:94" s="32" customFormat="1" ht="80.25" customHeight="1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153</v>
      </c>
      <c r="AD90" s="26" t="s">
        <v>83</v>
      </c>
      <c r="AE90" s="221">
        <v>0.8</v>
      </c>
      <c r="AF90" s="221">
        <v>0.85</v>
      </c>
      <c r="AG90" s="221">
        <v>0.85</v>
      </c>
      <c r="AH90" s="221">
        <v>0.85</v>
      </c>
      <c r="AI90" s="221">
        <v>0.85</v>
      </c>
      <c r="AJ90" s="221">
        <v>0.85</v>
      </c>
      <c r="AK90" s="221">
        <v>0.85</v>
      </c>
      <c r="AL90" s="193" t="s">
        <v>285</v>
      </c>
      <c r="AM90" s="24"/>
      <c r="AN90" s="23"/>
      <c r="AO90" s="23"/>
    </row>
    <row r="91" spans="1:94" s="32" customFormat="1" ht="67.5" customHeight="1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227</v>
      </c>
      <c r="AD91" s="26" t="s">
        <v>258</v>
      </c>
      <c r="AE91" s="226">
        <v>1</v>
      </c>
      <c r="AF91" s="226">
        <v>1</v>
      </c>
      <c r="AG91" s="226">
        <v>1</v>
      </c>
      <c r="AH91" s="226">
        <v>1</v>
      </c>
      <c r="AI91" s="226">
        <v>1</v>
      </c>
      <c r="AJ91" s="226">
        <v>1</v>
      </c>
      <c r="AK91" s="226">
        <v>1</v>
      </c>
      <c r="AL91" s="193" t="s">
        <v>285</v>
      </c>
      <c r="AM91" s="37"/>
      <c r="AN91" s="23"/>
      <c r="AO91" s="23"/>
    </row>
    <row r="92" spans="1:94" s="32" customFormat="1" ht="72.75" customHeight="1" x14ac:dyDescent="0.25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243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228</v>
      </c>
      <c r="AD92" s="26" t="s">
        <v>82</v>
      </c>
      <c r="AE92" s="235">
        <v>0</v>
      </c>
      <c r="AF92" s="235">
        <v>0</v>
      </c>
      <c r="AG92" s="235">
        <v>0</v>
      </c>
      <c r="AH92" s="235">
        <v>0</v>
      </c>
      <c r="AI92" s="235">
        <v>0</v>
      </c>
      <c r="AJ92" s="235">
        <v>0</v>
      </c>
      <c r="AK92" s="235">
        <v>0</v>
      </c>
      <c r="AL92" s="193" t="s">
        <v>285</v>
      </c>
      <c r="AM92" s="23"/>
      <c r="AN92" s="23"/>
      <c r="AO92" s="23"/>
    </row>
    <row r="93" spans="1:94" s="32" customFormat="1" ht="52.5" customHeight="1" x14ac:dyDescent="0.25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243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50" t="s">
        <v>229</v>
      </c>
      <c r="AD93" s="26" t="s">
        <v>83</v>
      </c>
      <c r="AE93" s="235">
        <v>50</v>
      </c>
      <c r="AF93" s="235">
        <v>60</v>
      </c>
      <c r="AG93" s="235">
        <v>60</v>
      </c>
      <c r="AH93" s="235">
        <v>60</v>
      </c>
      <c r="AI93" s="235">
        <v>70</v>
      </c>
      <c r="AJ93" s="235">
        <v>70</v>
      </c>
      <c r="AK93" s="235">
        <v>70</v>
      </c>
      <c r="AL93" s="193" t="s">
        <v>285</v>
      </c>
      <c r="AM93" s="23"/>
      <c r="AN93" s="23"/>
      <c r="AO93" s="23"/>
    </row>
    <row r="94" spans="1:94" s="32" customFormat="1" ht="40.5" customHeight="1" x14ac:dyDescent="0.25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243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230</v>
      </c>
      <c r="AD94" s="84" t="s">
        <v>83</v>
      </c>
      <c r="AE94" s="228">
        <v>50</v>
      </c>
      <c r="AF94" s="228">
        <v>50</v>
      </c>
      <c r="AG94" s="228">
        <v>50</v>
      </c>
      <c r="AH94" s="228">
        <v>50</v>
      </c>
      <c r="AI94" s="228">
        <v>50</v>
      </c>
      <c r="AJ94" s="228">
        <v>50</v>
      </c>
      <c r="AK94" s="228">
        <v>50</v>
      </c>
      <c r="AL94" s="193" t="s">
        <v>285</v>
      </c>
      <c r="AM94" s="23"/>
      <c r="AN94" s="23"/>
      <c r="AO94" s="23"/>
    </row>
    <row r="95" spans="1:94" s="32" customFormat="1" ht="79.5" customHeight="1" x14ac:dyDescent="0.25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243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231</v>
      </c>
      <c r="AD95" s="33" t="s">
        <v>258</v>
      </c>
      <c r="AE95" s="213">
        <v>1</v>
      </c>
      <c r="AF95" s="213">
        <v>1</v>
      </c>
      <c r="AG95" s="213">
        <v>1</v>
      </c>
      <c r="AH95" s="213">
        <v>1</v>
      </c>
      <c r="AI95" s="213">
        <v>1</v>
      </c>
      <c r="AJ95" s="213">
        <v>1</v>
      </c>
      <c r="AK95" s="213">
        <v>1</v>
      </c>
      <c r="AL95" s="193" t="s">
        <v>285</v>
      </c>
      <c r="AM95" s="23"/>
      <c r="AN95" s="23"/>
      <c r="AO95" s="23"/>
    </row>
    <row r="96" spans="1:94" s="32" customFormat="1" ht="31.5" x14ac:dyDescent="0.2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243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232</v>
      </c>
      <c r="AD96" s="93" t="s">
        <v>83</v>
      </c>
      <c r="AE96" s="214">
        <v>100</v>
      </c>
      <c r="AF96" s="214">
        <v>100</v>
      </c>
      <c r="AG96" s="214">
        <v>100</v>
      </c>
      <c r="AH96" s="214">
        <v>100</v>
      </c>
      <c r="AI96" s="214">
        <v>100</v>
      </c>
      <c r="AJ96" s="214">
        <v>100</v>
      </c>
      <c r="AK96" s="214">
        <v>100</v>
      </c>
      <c r="AL96" s="193" t="s">
        <v>285</v>
      </c>
      <c r="AM96" s="23"/>
      <c r="AN96" s="23"/>
      <c r="AO96" s="23"/>
    </row>
    <row r="97" spans="1:50" s="32" customFormat="1" ht="47.25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243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233</v>
      </c>
      <c r="AD97" s="26" t="s">
        <v>258</v>
      </c>
      <c r="AE97" s="236">
        <v>1</v>
      </c>
      <c r="AF97" s="236">
        <v>1</v>
      </c>
      <c r="AG97" s="236">
        <v>1</v>
      </c>
      <c r="AH97" s="236">
        <v>1</v>
      </c>
      <c r="AI97" s="236">
        <v>1</v>
      </c>
      <c r="AJ97" s="236">
        <v>1</v>
      </c>
      <c r="AK97" s="236">
        <v>1</v>
      </c>
      <c r="AL97" s="193" t="s">
        <v>285</v>
      </c>
      <c r="AM97" s="23"/>
      <c r="AN97" s="23"/>
      <c r="AO97" s="23"/>
    </row>
    <row r="98" spans="1:50" s="32" customFormat="1" ht="69.75" customHeight="1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243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234</v>
      </c>
      <c r="AD98" s="26" t="s">
        <v>258</v>
      </c>
      <c r="AE98" s="213">
        <v>1</v>
      </c>
      <c r="AF98" s="213">
        <v>1</v>
      </c>
      <c r="AG98" s="213">
        <v>1</v>
      </c>
      <c r="AH98" s="213">
        <v>1</v>
      </c>
      <c r="AI98" s="213">
        <v>1</v>
      </c>
      <c r="AJ98" s="213">
        <v>1</v>
      </c>
      <c r="AK98" s="213">
        <v>1</v>
      </c>
      <c r="AL98" s="193" t="s">
        <v>285</v>
      </c>
      <c r="AM98" s="23"/>
      <c r="AN98" s="23"/>
      <c r="AO98" s="23"/>
    </row>
    <row r="99" spans="1:50" s="32" customFormat="1" ht="99" customHeight="1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243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235</v>
      </c>
      <c r="AD99" s="34" t="s">
        <v>83</v>
      </c>
      <c r="AE99" s="214">
        <v>100</v>
      </c>
      <c r="AF99" s="214">
        <v>100</v>
      </c>
      <c r="AG99" s="214">
        <v>100</v>
      </c>
      <c r="AH99" s="214">
        <v>100</v>
      </c>
      <c r="AI99" s="214">
        <v>100</v>
      </c>
      <c r="AJ99" s="214">
        <v>100</v>
      </c>
      <c r="AK99" s="214">
        <v>100</v>
      </c>
      <c r="AL99" s="193" t="s">
        <v>285</v>
      </c>
      <c r="AM99" s="23"/>
      <c r="AN99" s="23"/>
      <c r="AO99" s="23"/>
    </row>
    <row r="100" spans="1:50" s="113" customFormat="1" ht="53.25" customHeight="1" x14ac:dyDescent="0.25">
      <c r="A100" s="120"/>
      <c r="B100" s="257">
        <v>6</v>
      </c>
      <c r="C100" s="257">
        <v>1</v>
      </c>
      <c r="D100" s="257">
        <v>5</v>
      </c>
      <c r="E100" s="253">
        <v>0</v>
      </c>
      <c r="F100" s="253">
        <v>7</v>
      </c>
      <c r="G100" s="253">
        <v>0</v>
      </c>
      <c r="H100" s="253">
        <v>2</v>
      </c>
      <c r="I100" s="258">
        <v>1</v>
      </c>
      <c r="J100" s="258">
        <v>7</v>
      </c>
      <c r="K100" s="258">
        <v>2</v>
      </c>
      <c r="L100" s="258">
        <v>0</v>
      </c>
      <c r="M100" s="258">
        <v>3</v>
      </c>
      <c r="N100" s="258">
        <v>2</v>
      </c>
      <c r="O100" s="258">
        <v>0</v>
      </c>
      <c r="P100" s="258">
        <v>3</v>
      </c>
      <c r="Q100" s="258">
        <v>2</v>
      </c>
      <c r="R100" s="258" t="s">
        <v>243</v>
      </c>
      <c r="S100" s="258">
        <v>1</v>
      </c>
      <c r="T100" s="258">
        <v>7</v>
      </c>
      <c r="U100" s="259">
        <v>2</v>
      </c>
      <c r="V100" s="259">
        <v>0</v>
      </c>
      <c r="W100" s="259">
        <v>3</v>
      </c>
      <c r="X100" s="259">
        <v>3</v>
      </c>
      <c r="Y100" s="259">
        <v>2</v>
      </c>
      <c r="Z100" s="259">
        <v>0</v>
      </c>
      <c r="AA100" s="259">
        <v>0</v>
      </c>
      <c r="AB100" s="259">
        <v>0</v>
      </c>
      <c r="AC100" s="278" t="s">
        <v>195</v>
      </c>
      <c r="AD100" s="275" t="s">
        <v>82</v>
      </c>
      <c r="AE100" s="279">
        <v>19388809.359999999</v>
      </c>
      <c r="AF100" s="279">
        <v>16866635</v>
      </c>
      <c r="AG100" s="279">
        <v>16512183</v>
      </c>
      <c r="AH100" s="279">
        <v>16512183</v>
      </c>
      <c r="AI100" s="279">
        <v>16512183</v>
      </c>
      <c r="AJ100" s="279">
        <v>16512183</v>
      </c>
      <c r="AK100" s="279">
        <f>AJ100+AI100+AH100+AG100+AF100+AE100</f>
        <v>102304176.36</v>
      </c>
      <c r="AL100" s="261" t="s">
        <v>285</v>
      </c>
      <c r="AM100" s="255"/>
      <c r="AN100" s="255"/>
      <c r="AO100" s="255"/>
    </row>
    <row r="101" spans="1:50" s="32" customFormat="1" ht="63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1">
        <v>0</v>
      </c>
      <c r="M101" s="101">
        <v>3</v>
      </c>
      <c r="N101" s="101">
        <v>2</v>
      </c>
      <c r="O101" s="101">
        <v>0</v>
      </c>
      <c r="P101" s="101">
        <v>3</v>
      </c>
      <c r="Q101" s="101">
        <v>2</v>
      </c>
      <c r="R101" s="101" t="s">
        <v>243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22">
        <v>100</v>
      </c>
      <c r="AF101" s="222">
        <v>100</v>
      </c>
      <c r="AG101" s="222">
        <v>100</v>
      </c>
      <c r="AH101" s="222">
        <v>100</v>
      </c>
      <c r="AI101" s="222">
        <v>100</v>
      </c>
      <c r="AJ101" s="222">
        <v>100</v>
      </c>
      <c r="AK101" s="222">
        <v>100</v>
      </c>
      <c r="AL101" s="193" t="s">
        <v>285</v>
      </c>
      <c r="AM101" s="23"/>
      <c r="AN101" s="23"/>
      <c r="AO101" s="23"/>
    </row>
    <row r="102" spans="1:50" s="32" customFormat="1" ht="37.5" x14ac:dyDescent="0.2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1">
        <v>0</v>
      </c>
      <c r="M102" s="101">
        <v>3</v>
      </c>
      <c r="N102" s="101">
        <v>2</v>
      </c>
      <c r="O102" s="101">
        <v>0</v>
      </c>
      <c r="P102" s="101">
        <v>3</v>
      </c>
      <c r="Q102" s="101">
        <v>2</v>
      </c>
      <c r="R102" s="101" t="s">
        <v>243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258</v>
      </c>
      <c r="AE102" s="222">
        <v>1</v>
      </c>
      <c r="AF102" s="222">
        <v>0</v>
      </c>
      <c r="AG102" s="222">
        <v>0</v>
      </c>
      <c r="AH102" s="222">
        <v>0</v>
      </c>
      <c r="AI102" s="222">
        <v>0</v>
      </c>
      <c r="AJ102" s="222">
        <v>0</v>
      </c>
      <c r="AK102" s="222">
        <v>0</v>
      </c>
      <c r="AL102" s="193" t="s">
        <v>285</v>
      </c>
      <c r="AM102" s="23"/>
      <c r="AN102" s="23"/>
      <c r="AO102" s="23"/>
    </row>
    <row r="103" spans="1:50" s="32" customFormat="1" ht="94.5" x14ac:dyDescent="0.2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1">
        <v>0</v>
      </c>
      <c r="M103" s="101">
        <v>3</v>
      </c>
      <c r="N103" s="101">
        <v>2</v>
      </c>
      <c r="O103" s="101">
        <v>0</v>
      </c>
      <c r="P103" s="101">
        <v>3</v>
      </c>
      <c r="Q103" s="101">
        <v>2</v>
      </c>
      <c r="R103" s="101" t="s">
        <v>243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154</v>
      </c>
      <c r="AD103" s="33" t="s">
        <v>258</v>
      </c>
      <c r="AE103" s="237">
        <v>1</v>
      </c>
      <c r="AF103" s="237">
        <v>1</v>
      </c>
      <c r="AG103" s="237">
        <v>1</v>
      </c>
      <c r="AH103" s="237">
        <v>1</v>
      </c>
      <c r="AI103" s="237">
        <v>1</v>
      </c>
      <c r="AJ103" s="237">
        <v>1</v>
      </c>
      <c r="AK103" s="237">
        <v>1</v>
      </c>
      <c r="AL103" s="193" t="s">
        <v>285</v>
      </c>
      <c r="AM103" s="23"/>
      <c r="AN103" s="23"/>
      <c r="AO103" s="23"/>
    </row>
    <row r="104" spans="1:50" s="32" customFormat="1" ht="31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1">
        <v>0</v>
      </c>
      <c r="M104" s="101">
        <v>3</v>
      </c>
      <c r="N104" s="101">
        <v>2</v>
      </c>
      <c r="O104" s="101">
        <v>0</v>
      </c>
      <c r="P104" s="101">
        <v>3</v>
      </c>
      <c r="Q104" s="101">
        <v>2</v>
      </c>
      <c r="R104" s="101" t="s">
        <v>243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196</v>
      </c>
      <c r="AD104" s="34" t="s">
        <v>83</v>
      </c>
      <c r="AE104" s="222">
        <v>10</v>
      </c>
      <c r="AF104" s="222">
        <v>10</v>
      </c>
      <c r="AG104" s="222">
        <v>10</v>
      </c>
      <c r="AH104" s="222">
        <v>11</v>
      </c>
      <c r="AI104" s="222">
        <v>12</v>
      </c>
      <c r="AJ104" s="222">
        <v>12</v>
      </c>
      <c r="AK104" s="222">
        <v>12</v>
      </c>
      <c r="AL104" s="193" t="s">
        <v>285</v>
      </c>
      <c r="AM104" s="23"/>
      <c r="AN104" s="23"/>
      <c r="AO104" s="23"/>
      <c r="AS104" s="104"/>
      <c r="AT104" s="104"/>
      <c r="AU104" s="104"/>
      <c r="AV104" s="104"/>
      <c r="AW104" s="104"/>
    </row>
    <row r="105" spans="1:50" s="122" customFormat="1" ht="31.5" x14ac:dyDescent="0.25">
      <c r="A105" s="288"/>
      <c r="B105" s="257">
        <v>6</v>
      </c>
      <c r="C105" s="257">
        <v>1</v>
      </c>
      <c r="D105" s="257">
        <v>5</v>
      </c>
      <c r="E105" s="258">
        <v>0</v>
      </c>
      <c r="F105" s="258">
        <v>7</v>
      </c>
      <c r="G105" s="258">
        <v>0</v>
      </c>
      <c r="H105" s="258">
        <v>2</v>
      </c>
      <c r="I105" s="258">
        <v>1</v>
      </c>
      <c r="J105" s="305">
        <v>7</v>
      </c>
      <c r="K105" s="305">
        <v>2</v>
      </c>
      <c r="L105" s="258">
        <v>0</v>
      </c>
      <c r="M105" s="305">
        <v>3</v>
      </c>
      <c r="N105" s="305" t="s">
        <v>244</v>
      </c>
      <c r="O105" s="305">
        <v>0</v>
      </c>
      <c r="P105" s="305">
        <v>2</v>
      </c>
      <c r="Q105" s="305">
        <v>3</v>
      </c>
      <c r="R105" s="258" t="s">
        <v>243</v>
      </c>
      <c r="S105" s="258">
        <v>1</v>
      </c>
      <c r="T105" s="258">
        <v>7</v>
      </c>
      <c r="U105" s="259">
        <v>2</v>
      </c>
      <c r="V105" s="259">
        <v>0</v>
      </c>
      <c r="W105" s="259">
        <v>3</v>
      </c>
      <c r="X105" s="259">
        <v>3</v>
      </c>
      <c r="Y105" s="259">
        <v>3</v>
      </c>
      <c r="Z105" s="259">
        <v>0</v>
      </c>
      <c r="AA105" s="259">
        <v>0</v>
      </c>
      <c r="AB105" s="259">
        <v>0</v>
      </c>
      <c r="AC105" s="306" t="s">
        <v>197</v>
      </c>
      <c r="AD105" s="275" t="s">
        <v>82</v>
      </c>
      <c r="AE105" s="290">
        <v>803000</v>
      </c>
      <c r="AF105" s="290">
        <v>690719</v>
      </c>
      <c r="AG105" s="290">
        <v>690719</v>
      </c>
      <c r="AH105" s="290">
        <v>690719</v>
      </c>
      <c r="AI105" s="290">
        <v>690719</v>
      </c>
      <c r="AJ105" s="290">
        <v>690719</v>
      </c>
      <c r="AK105" s="290">
        <f>AJ105+AI105+AH105+AG105+AF105+AE105</f>
        <v>4256595</v>
      </c>
      <c r="AL105" s="261" t="s">
        <v>285</v>
      </c>
      <c r="AM105" s="121"/>
      <c r="AN105" s="120"/>
      <c r="AO105" s="120"/>
      <c r="AP105" s="291"/>
      <c r="AQ105" s="291"/>
      <c r="AR105" s="291"/>
      <c r="AS105" s="291"/>
      <c r="AT105" s="291"/>
      <c r="AU105" s="291"/>
      <c r="AV105" s="291"/>
      <c r="AW105" s="291"/>
      <c r="AX105" s="296"/>
    </row>
    <row r="106" spans="1:50" s="31" customFormat="1" ht="45" customHeight="1" x14ac:dyDescent="0.25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1">
        <v>0</v>
      </c>
      <c r="M106" s="106">
        <v>3</v>
      </c>
      <c r="N106" s="106" t="s">
        <v>244</v>
      </c>
      <c r="O106" s="106">
        <v>0</v>
      </c>
      <c r="P106" s="106">
        <v>2</v>
      </c>
      <c r="Q106" s="106">
        <v>3</v>
      </c>
      <c r="R106" s="101" t="s">
        <v>243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28">
        <v>91</v>
      </c>
      <c r="AF106" s="228">
        <v>95</v>
      </c>
      <c r="AG106" s="228">
        <v>95</v>
      </c>
      <c r="AH106" s="228">
        <v>96</v>
      </c>
      <c r="AI106" s="228">
        <v>98</v>
      </c>
      <c r="AJ106" s="228">
        <v>98</v>
      </c>
      <c r="AK106" s="228">
        <v>98</v>
      </c>
      <c r="AL106" s="193" t="s">
        <v>285</v>
      </c>
      <c r="AM106" s="92"/>
      <c r="AN106" s="37"/>
      <c r="AO106" s="37"/>
      <c r="AP106" s="104"/>
      <c r="AQ106" s="104"/>
      <c r="AR106" s="104"/>
      <c r="AS106" s="104"/>
      <c r="AT106" s="104"/>
      <c r="AU106" s="104"/>
      <c r="AV106" s="104"/>
      <c r="AW106" s="104"/>
      <c r="AX106" s="103"/>
    </row>
    <row r="107" spans="1:50" s="31" customFormat="1" ht="57.75" customHeight="1" x14ac:dyDescent="0.25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198</v>
      </c>
      <c r="AD107" s="26" t="s">
        <v>82</v>
      </c>
      <c r="AE107" s="238">
        <v>803000</v>
      </c>
      <c r="AF107" s="238">
        <v>0</v>
      </c>
      <c r="AG107" s="238">
        <v>0</v>
      </c>
      <c r="AH107" s="238">
        <v>0</v>
      </c>
      <c r="AI107" s="238">
        <v>0</v>
      </c>
      <c r="AJ107" s="238">
        <v>0</v>
      </c>
      <c r="AK107" s="238">
        <f>AE107+AF107+AG107</f>
        <v>803000</v>
      </c>
      <c r="AL107" s="193" t="s">
        <v>285</v>
      </c>
      <c r="AM107" s="92"/>
      <c r="AN107" s="37"/>
      <c r="AO107" s="37"/>
      <c r="AP107" s="104"/>
      <c r="AQ107" s="104"/>
      <c r="AR107" s="104"/>
      <c r="AS107" s="104"/>
      <c r="AT107" s="104"/>
      <c r="AU107" s="104"/>
      <c r="AV107" s="104"/>
      <c r="AW107" s="104"/>
      <c r="AX107" s="103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28">
        <v>100</v>
      </c>
      <c r="AF108" s="228">
        <v>100</v>
      </c>
      <c r="AG108" s="228">
        <v>100</v>
      </c>
      <c r="AH108" s="228">
        <v>100</v>
      </c>
      <c r="AI108" s="228">
        <v>100</v>
      </c>
      <c r="AJ108" s="228">
        <v>100</v>
      </c>
      <c r="AK108" s="228">
        <v>100</v>
      </c>
      <c r="AL108" s="193" t="s">
        <v>285</v>
      </c>
      <c r="AM108" s="92"/>
      <c r="AN108" s="37"/>
      <c r="AO108" s="37"/>
      <c r="AP108" s="104"/>
      <c r="AQ108" s="104"/>
      <c r="AR108" s="104"/>
      <c r="AS108" s="104"/>
      <c r="AT108" s="104"/>
      <c r="AU108" s="104"/>
      <c r="AV108" s="104"/>
      <c r="AW108" s="104"/>
      <c r="AX108" s="103"/>
    </row>
    <row r="109" spans="1:50" s="104" customFormat="1" ht="45" customHeight="1" x14ac:dyDescent="0.25">
      <c r="A109" s="37"/>
      <c r="B109" s="107">
        <v>6</v>
      </c>
      <c r="C109" s="107">
        <v>1</v>
      </c>
      <c r="D109" s="107">
        <v>5</v>
      </c>
      <c r="E109" s="107">
        <v>0</v>
      </c>
      <c r="F109" s="107">
        <v>7</v>
      </c>
      <c r="G109" s="107">
        <v>0</v>
      </c>
      <c r="H109" s="107">
        <v>2</v>
      </c>
      <c r="I109" s="107">
        <v>1</v>
      </c>
      <c r="J109" s="107">
        <v>7</v>
      </c>
      <c r="K109" s="107">
        <v>2</v>
      </c>
      <c r="L109" s="107">
        <v>0</v>
      </c>
      <c r="M109" s="107">
        <v>3</v>
      </c>
      <c r="N109" s="107">
        <v>2</v>
      </c>
      <c r="O109" s="107">
        <v>0</v>
      </c>
      <c r="P109" s="107">
        <v>3</v>
      </c>
      <c r="Q109" s="107">
        <v>5</v>
      </c>
      <c r="R109" s="107" t="s">
        <v>243</v>
      </c>
      <c r="S109" s="107">
        <v>1</v>
      </c>
      <c r="T109" s="107">
        <v>7</v>
      </c>
      <c r="U109" s="108">
        <v>2</v>
      </c>
      <c r="V109" s="108">
        <v>0</v>
      </c>
      <c r="W109" s="108">
        <v>3</v>
      </c>
      <c r="X109" s="108">
        <v>3</v>
      </c>
      <c r="Y109" s="108">
        <v>5</v>
      </c>
      <c r="Z109" s="108">
        <v>0</v>
      </c>
      <c r="AA109" s="108">
        <v>0</v>
      </c>
      <c r="AB109" s="108">
        <v>0</v>
      </c>
      <c r="AC109" s="150" t="s">
        <v>259</v>
      </c>
      <c r="AD109" s="84" t="s">
        <v>258</v>
      </c>
      <c r="AE109" s="237">
        <v>1</v>
      </c>
      <c r="AF109" s="237">
        <v>1</v>
      </c>
      <c r="AG109" s="237">
        <v>1</v>
      </c>
      <c r="AH109" s="237">
        <v>1</v>
      </c>
      <c r="AI109" s="237">
        <v>1</v>
      </c>
      <c r="AJ109" s="237">
        <v>1</v>
      </c>
      <c r="AK109" s="237">
        <v>1</v>
      </c>
      <c r="AL109" s="193" t="s">
        <v>285</v>
      </c>
      <c r="AM109" s="37"/>
      <c r="AN109" s="37"/>
      <c r="AO109" s="37"/>
    </row>
    <row r="110" spans="1:50" s="104" customFormat="1" ht="33.75" customHeight="1" x14ac:dyDescent="0.25">
      <c r="A110" s="37"/>
      <c r="B110" s="107">
        <v>6</v>
      </c>
      <c r="C110" s="107">
        <v>1</v>
      </c>
      <c r="D110" s="107">
        <v>5</v>
      </c>
      <c r="E110" s="107">
        <v>0</v>
      </c>
      <c r="F110" s="107">
        <v>7</v>
      </c>
      <c r="G110" s="107">
        <v>0</v>
      </c>
      <c r="H110" s="107">
        <v>2</v>
      </c>
      <c r="I110" s="107">
        <v>1</v>
      </c>
      <c r="J110" s="107">
        <v>7</v>
      </c>
      <c r="K110" s="107">
        <v>2</v>
      </c>
      <c r="L110" s="107">
        <v>0</v>
      </c>
      <c r="M110" s="107">
        <v>3</v>
      </c>
      <c r="N110" s="107">
        <v>2</v>
      </c>
      <c r="O110" s="107">
        <v>0</v>
      </c>
      <c r="P110" s="107">
        <v>3</v>
      </c>
      <c r="Q110" s="107">
        <v>5</v>
      </c>
      <c r="R110" s="107" t="s">
        <v>243</v>
      </c>
      <c r="S110" s="107">
        <v>1</v>
      </c>
      <c r="T110" s="107">
        <v>7</v>
      </c>
      <c r="U110" s="108">
        <v>2</v>
      </c>
      <c r="V110" s="108">
        <v>0</v>
      </c>
      <c r="W110" s="108">
        <v>3</v>
      </c>
      <c r="X110" s="108">
        <v>3</v>
      </c>
      <c r="Y110" s="108">
        <v>5</v>
      </c>
      <c r="Z110" s="108">
        <v>0</v>
      </c>
      <c r="AA110" s="108">
        <v>0</v>
      </c>
      <c r="AB110" s="108">
        <v>0</v>
      </c>
      <c r="AC110" s="151" t="s">
        <v>236</v>
      </c>
      <c r="AD110" s="84" t="s">
        <v>83</v>
      </c>
      <c r="AE110" s="228">
        <v>95</v>
      </c>
      <c r="AF110" s="228">
        <v>95</v>
      </c>
      <c r="AG110" s="228">
        <v>95</v>
      </c>
      <c r="AH110" s="228">
        <v>96</v>
      </c>
      <c r="AI110" s="228">
        <v>98</v>
      </c>
      <c r="AJ110" s="228">
        <v>98</v>
      </c>
      <c r="AK110" s="228">
        <v>98</v>
      </c>
      <c r="AL110" s="193" t="s">
        <v>285</v>
      </c>
      <c r="AM110" s="37"/>
      <c r="AN110" s="37"/>
      <c r="AO110" s="37"/>
    </row>
    <row r="111" spans="1:50" s="113" customFormat="1" ht="110.25" x14ac:dyDescent="0.3">
      <c r="A111" s="120"/>
      <c r="B111" s="256">
        <v>6</v>
      </c>
      <c r="C111" s="256">
        <v>1</v>
      </c>
      <c r="D111" s="256">
        <v>5</v>
      </c>
      <c r="E111" s="256">
        <v>0</v>
      </c>
      <c r="F111" s="256">
        <v>7</v>
      </c>
      <c r="G111" s="256">
        <v>0</v>
      </c>
      <c r="H111" s="256">
        <v>2</v>
      </c>
      <c r="I111" s="256">
        <v>1</v>
      </c>
      <c r="J111" s="256">
        <v>7</v>
      </c>
      <c r="K111" s="256">
        <v>2</v>
      </c>
      <c r="L111" s="256">
        <v>0</v>
      </c>
      <c r="M111" s="256">
        <v>3</v>
      </c>
      <c r="N111" s="256" t="s">
        <v>244</v>
      </c>
      <c r="O111" s="256">
        <v>0</v>
      </c>
      <c r="P111" s="256">
        <v>2</v>
      </c>
      <c r="Q111" s="256">
        <v>5</v>
      </c>
      <c r="R111" s="256" t="s">
        <v>243</v>
      </c>
      <c r="S111" s="256">
        <v>1</v>
      </c>
      <c r="T111" s="256">
        <v>7</v>
      </c>
      <c r="U111" s="259">
        <v>2</v>
      </c>
      <c r="V111" s="259">
        <v>0</v>
      </c>
      <c r="W111" s="259">
        <v>3</v>
      </c>
      <c r="X111" s="259">
        <v>3</v>
      </c>
      <c r="Y111" s="259">
        <v>6</v>
      </c>
      <c r="Z111" s="259">
        <v>0</v>
      </c>
      <c r="AA111" s="259">
        <v>0</v>
      </c>
      <c r="AB111" s="259">
        <v>0</v>
      </c>
      <c r="AC111" s="286" t="s">
        <v>237</v>
      </c>
      <c r="AD111" s="287" t="s">
        <v>82</v>
      </c>
      <c r="AE111" s="276">
        <v>3704316</v>
      </c>
      <c r="AF111" s="276">
        <v>3379743</v>
      </c>
      <c r="AG111" s="276">
        <v>3379743</v>
      </c>
      <c r="AH111" s="276">
        <v>3379743</v>
      </c>
      <c r="AI111" s="276">
        <v>3379743</v>
      </c>
      <c r="AJ111" s="276">
        <v>3379743</v>
      </c>
      <c r="AK111" s="276">
        <f>AJ111+AI111+AH111+AG111+AF111+AE111</f>
        <v>20603031</v>
      </c>
      <c r="AL111" s="261" t="s">
        <v>285</v>
      </c>
      <c r="AM111" s="255"/>
      <c r="AN111" s="255"/>
      <c r="AO111" s="255"/>
    </row>
    <row r="112" spans="1:50" s="32" customFormat="1" ht="31.5" x14ac:dyDescent="0.3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7">
        <v>3</v>
      </c>
      <c r="N112" s="107" t="s">
        <v>244</v>
      </c>
      <c r="O112" s="107">
        <v>0</v>
      </c>
      <c r="P112" s="107">
        <v>2</v>
      </c>
      <c r="Q112" s="107">
        <v>5</v>
      </c>
      <c r="R112" s="107" t="s">
        <v>243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5" t="s">
        <v>83</v>
      </c>
      <c r="AE112" s="228">
        <v>100</v>
      </c>
      <c r="AF112" s="228">
        <v>100</v>
      </c>
      <c r="AG112" s="228">
        <v>100</v>
      </c>
      <c r="AH112" s="228">
        <v>100</v>
      </c>
      <c r="AI112" s="228">
        <v>100</v>
      </c>
      <c r="AJ112" s="228">
        <v>100</v>
      </c>
      <c r="AK112" s="228">
        <v>100</v>
      </c>
      <c r="AL112" s="193" t="s">
        <v>285</v>
      </c>
      <c r="AM112" s="23"/>
      <c r="AN112" s="23"/>
      <c r="AO112" s="23"/>
    </row>
    <row r="113" spans="1:41" s="32" customFormat="1" ht="63" x14ac:dyDescent="0.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7">
        <v>3</v>
      </c>
      <c r="N113" s="107" t="s">
        <v>244</v>
      </c>
      <c r="O113" s="107">
        <v>0</v>
      </c>
      <c r="P113" s="107">
        <v>2</v>
      </c>
      <c r="Q113" s="107">
        <v>5</v>
      </c>
      <c r="R113" s="107" t="s">
        <v>243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281</v>
      </c>
      <c r="AD113" s="185" t="s">
        <v>83</v>
      </c>
      <c r="AE113" s="228">
        <v>100</v>
      </c>
      <c r="AF113" s="228">
        <v>100</v>
      </c>
      <c r="AG113" s="228">
        <v>100</v>
      </c>
      <c r="AH113" s="228">
        <v>100</v>
      </c>
      <c r="AI113" s="228">
        <v>100</v>
      </c>
      <c r="AJ113" s="228">
        <v>100</v>
      </c>
      <c r="AK113" s="228">
        <v>100</v>
      </c>
      <c r="AL113" s="193" t="s">
        <v>285</v>
      </c>
      <c r="AM113" s="23"/>
      <c r="AN113" s="23"/>
      <c r="AO113" s="23"/>
    </row>
    <row r="114" spans="1:41" s="32" customFormat="1" ht="78.7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7">
        <v>3</v>
      </c>
      <c r="N114" s="107" t="s">
        <v>244</v>
      </c>
      <c r="O114" s="107">
        <v>0</v>
      </c>
      <c r="P114" s="107">
        <v>2</v>
      </c>
      <c r="Q114" s="107">
        <v>5</v>
      </c>
      <c r="R114" s="107" t="s">
        <v>243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282</v>
      </c>
      <c r="AD114" s="185" t="s">
        <v>83</v>
      </c>
      <c r="AE114" s="228">
        <v>100</v>
      </c>
      <c r="AF114" s="228">
        <v>100</v>
      </c>
      <c r="AG114" s="228">
        <v>100</v>
      </c>
      <c r="AH114" s="228">
        <v>100</v>
      </c>
      <c r="AI114" s="228">
        <v>100</v>
      </c>
      <c r="AJ114" s="228">
        <v>100</v>
      </c>
      <c r="AK114" s="228">
        <v>100</v>
      </c>
      <c r="AL114" s="193" t="s">
        <v>285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7">
        <v>3</v>
      </c>
      <c r="N115" s="107" t="s">
        <v>244</v>
      </c>
      <c r="O115" s="107">
        <v>0</v>
      </c>
      <c r="P115" s="107">
        <v>2</v>
      </c>
      <c r="Q115" s="107">
        <v>5</v>
      </c>
      <c r="R115" s="107" t="s">
        <v>243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284</v>
      </c>
      <c r="AD115" s="185" t="s">
        <v>83</v>
      </c>
      <c r="AE115" s="228">
        <v>100</v>
      </c>
      <c r="AF115" s="228">
        <v>100</v>
      </c>
      <c r="AG115" s="228">
        <v>100</v>
      </c>
      <c r="AH115" s="228">
        <v>100</v>
      </c>
      <c r="AI115" s="228">
        <v>100</v>
      </c>
      <c r="AJ115" s="228">
        <v>100</v>
      </c>
      <c r="AK115" s="228">
        <v>100</v>
      </c>
      <c r="AL115" s="193" t="s">
        <v>285</v>
      </c>
      <c r="AM115" s="23"/>
      <c r="AN115" s="23"/>
      <c r="AO115" s="23"/>
    </row>
    <row r="116" spans="1:41" s="32" customFormat="1" ht="31.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7">
        <v>3</v>
      </c>
      <c r="N116" s="107" t="s">
        <v>244</v>
      </c>
      <c r="O116" s="107">
        <v>0</v>
      </c>
      <c r="P116" s="107">
        <v>2</v>
      </c>
      <c r="Q116" s="107">
        <v>5</v>
      </c>
      <c r="R116" s="107" t="s">
        <v>243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283</v>
      </c>
      <c r="AD116" s="185" t="s">
        <v>83</v>
      </c>
      <c r="AE116" s="228">
        <v>100</v>
      </c>
      <c r="AF116" s="228">
        <v>100</v>
      </c>
      <c r="AG116" s="228">
        <v>100</v>
      </c>
      <c r="AH116" s="228">
        <v>100</v>
      </c>
      <c r="AI116" s="228">
        <v>100</v>
      </c>
      <c r="AJ116" s="228">
        <v>100</v>
      </c>
      <c r="AK116" s="228">
        <v>100</v>
      </c>
      <c r="AL116" s="193" t="s">
        <v>285</v>
      </c>
      <c r="AM116" s="23"/>
      <c r="AN116" s="23"/>
      <c r="AO116" s="23"/>
    </row>
    <row r="117" spans="1:41" s="32" customFormat="1" ht="115.5" customHeight="1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5">
        <v>0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89" t="s">
        <v>238</v>
      </c>
      <c r="AD117" s="95" t="s">
        <v>82</v>
      </c>
      <c r="AE117" s="231">
        <v>1086100</v>
      </c>
      <c r="AF117" s="228">
        <v>0</v>
      </c>
      <c r="AG117" s="228">
        <v>0</v>
      </c>
      <c r="AH117" s="228">
        <v>0</v>
      </c>
      <c r="AI117" s="228">
        <v>0</v>
      </c>
      <c r="AJ117" s="228">
        <v>0</v>
      </c>
      <c r="AK117" s="228">
        <f>AE117</f>
        <v>1086100</v>
      </c>
      <c r="AL117" s="193" t="s">
        <v>285</v>
      </c>
      <c r="AM117" s="23"/>
      <c r="AN117" s="23"/>
      <c r="AO117" s="23"/>
    </row>
    <row r="118" spans="1:41" s="32" customFormat="1" ht="43.5" customHeight="1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5">
        <v>0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85" t="s">
        <v>83</v>
      </c>
      <c r="AE118" s="228">
        <v>100</v>
      </c>
      <c r="AF118" s="228">
        <v>100</v>
      </c>
      <c r="AG118" s="228">
        <v>100</v>
      </c>
      <c r="AH118" s="228">
        <v>100</v>
      </c>
      <c r="AI118" s="228">
        <v>100</v>
      </c>
      <c r="AJ118" s="228">
        <v>100</v>
      </c>
      <c r="AK118" s="228">
        <v>100</v>
      </c>
      <c r="AL118" s="193" t="s">
        <v>285</v>
      </c>
      <c r="AM118" s="23"/>
      <c r="AN118" s="23"/>
      <c r="AO118" s="23"/>
    </row>
    <row r="119" spans="1:41" s="32" customFormat="1" ht="60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5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281</v>
      </c>
      <c r="AD119" s="185" t="s">
        <v>83</v>
      </c>
      <c r="AE119" s="228">
        <v>100</v>
      </c>
      <c r="AF119" s="228">
        <v>100</v>
      </c>
      <c r="AG119" s="228">
        <v>100</v>
      </c>
      <c r="AH119" s="228">
        <v>100</v>
      </c>
      <c r="AI119" s="228">
        <v>100</v>
      </c>
      <c r="AJ119" s="228">
        <v>100</v>
      </c>
      <c r="AK119" s="228">
        <v>100</v>
      </c>
      <c r="AL119" s="193" t="s">
        <v>285</v>
      </c>
      <c r="AM119" s="23"/>
      <c r="AN119" s="23"/>
      <c r="AO119" s="23"/>
    </row>
    <row r="120" spans="1:41" s="32" customFormat="1" ht="82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5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282</v>
      </c>
      <c r="AD120" s="185" t="s">
        <v>83</v>
      </c>
      <c r="AE120" s="228">
        <v>100</v>
      </c>
      <c r="AF120" s="228">
        <v>100</v>
      </c>
      <c r="AG120" s="228">
        <v>100</v>
      </c>
      <c r="AH120" s="228">
        <v>100</v>
      </c>
      <c r="AI120" s="228">
        <v>100</v>
      </c>
      <c r="AJ120" s="228">
        <v>100</v>
      </c>
      <c r="AK120" s="228">
        <v>100</v>
      </c>
      <c r="AL120" s="193" t="s">
        <v>285</v>
      </c>
      <c r="AM120" s="23"/>
      <c r="AN120" s="23"/>
      <c r="AO120" s="23"/>
    </row>
    <row r="121" spans="1:41" s="32" customFormat="1" ht="66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5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284</v>
      </c>
      <c r="AD121" s="185" t="s">
        <v>83</v>
      </c>
      <c r="AE121" s="228">
        <v>100</v>
      </c>
      <c r="AF121" s="228">
        <v>100</v>
      </c>
      <c r="AG121" s="228">
        <v>100</v>
      </c>
      <c r="AH121" s="228">
        <v>100</v>
      </c>
      <c r="AI121" s="228">
        <v>100</v>
      </c>
      <c r="AJ121" s="228">
        <v>100</v>
      </c>
      <c r="AK121" s="228">
        <v>100</v>
      </c>
      <c r="AL121" s="193" t="s">
        <v>285</v>
      </c>
      <c r="AM121" s="23"/>
      <c r="AN121" s="23"/>
      <c r="AO121" s="23"/>
    </row>
    <row r="122" spans="1:41" s="32" customFormat="1" ht="38.2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5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283</v>
      </c>
      <c r="AD122" s="185" t="s">
        <v>83</v>
      </c>
      <c r="AE122" s="228">
        <v>100</v>
      </c>
      <c r="AF122" s="228">
        <v>100</v>
      </c>
      <c r="AG122" s="228">
        <v>100</v>
      </c>
      <c r="AH122" s="228">
        <v>100</v>
      </c>
      <c r="AI122" s="228">
        <v>100</v>
      </c>
      <c r="AJ122" s="228">
        <v>100</v>
      </c>
      <c r="AK122" s="228">
        <v>100</v>
      </c>
      <c r="AL122" s="193" t="s">
        <v>285</v>
      </c>
      <c r="AM122" s="23"/>
      <c r="AN122" s="23"/>
      <c r="AO122" s="23"/>
    </row>
    <row r="123" spans="1:41" s="113" customFormat="1" ht="35.25" customHeight="1" x14ac:dyDescent="0.3">
      <c r="A123" s="120"/>
      <c r="B123" s="107">
        <v>6</v>
      </c>
      <c r="C123" s="107">
        <v>1</v>
      </c>
      <c r="D123" s="107">
        <v>5</v>
      </c>
      <c r="E123" s="107">
        <v>0</v>
      </c>
      <c r="F123" s="107">
        <v>7</v>
      </c>
      <c r="G123" s="107">
        <v>0</v>
      </c>
      <c r="H123" s="107">
        <v>2</v>
      </c>
      <c r="I123" s="107">
        <v>1</v>
      </c>
      <c r="J123" s="107">
        <v>7</v>
      </c>
      <c r="K123" s="107">
        <v>2</v>
      </c>
      <c r="L123" s="107">
        <v>0</v>
      </c>
      <c r="M123" s="107">
        <v>3</v>
      </c>
      <c r="N123" s="107">
        <v>2</v>
      </c>
      <c r="O123" s="107">
        <v>0</v>
      </c>
      <c r="P123" s="107">
        <v>3</v>
      </c>
      <c r="Q123" s="107">
        <v>8</v>
      </c>
      <c r="R123" s="105" t="s">
        <v>267</v>
      </c>
      <c r="S123" s="107">
        <v>1</v>
      </c>
      <c r="T123" s="107">
        <v>7</v>
      </c>
      <c r="U123" s="108">
        <v>2</v>
      </c>
      <c r="V123" s="108">
        <v>0</v>
      </c>
      <c r="W123" s="108">
        <v>3</v>
      </c>
      <c r="X123" s="108">
        <v>3</v>
      </c>
      <c r="Y123" s="108">
        <v>8</v>
      </c>
      <c r="Z123" s="108">
        <v>0</v>
      </c>
      <c r="AA123" s="108">
        <v>0</v>
      </c>
      <c r="AB123" s="108">
        <v>0</v>
      </c>
      <c r="AC123" s="201" t="s">
        <v>269</v>
      </c>
      <c r="AD123" s="202" t="s">
        <v>265</v>
      </c>
      <c r="AE123" s="219">
        <v>0</v>
      </c>
      <c r="AF123" s="219">
        <v>0</v>
      </c>
      <c r="AG123" s="219">
        <v>0</v>
      </c>
      <c r="AH123" s="219">
        <v>0</v>
      </c>
      <c r="AI123" s="219">
        <v>0</v>
      </c>
      <c r="AJ123" s="219">
        <v>0</v>
      </c>
      <c r="AK123" s="219">
        <f>AE123</f>
        <v>0</v>
      </c>
      <c r="AL123" s="193" t="s">
        <v>285</v>
      </c>
      <c r="AM123" s="116"/>
      <c r="AN123" s="116"/>
      <c r="AO123" s="116"/>
    </row>
    <row r="124" spans="1:41" s="32" customFormat="1" ht="43.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5" t="s">
        <v>267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266</v>
      </c>
      <c r="AD124" s="185" t="s">
        <v>83</v>
      </c>
      <c r="AE124" s="231">
        <v>100</v>
      </c>
      <c r="AF124" s="231">
        <v>100</v>
      </c>
      <c r="AG124" s="231">
        <v>100</v>
      </c>
      <c r="AH124" s="231">
        <v>100</v>
      </c>
      <c r="AI124" s="231">
        <v>100</v>
      </c>
      <c r="AJ124" s="231">
        <v>100</v>
      </c>
      <c r="AK124" s="231">
        <v>100</v>
      </c>
      <c r="AL124" s="193" t="s">
        <v>285</v>
      </c>
      <c r="AM124" s="23"/>
      <c r="AN124" s="23"/>
      <c r="AO124" s="23"/>
    </row>
    <row r="125" spans="1:41" s="32" customFormat="1" ht="43.5" customHeight="1" x14ac:dyDescent="0.3">
      <c r="A125" s="37"/>
      <c r="B125" s="24">
        <v>6</v>
      </c>
      <c r="C125" s="24">
        <v>1</v>
      </c>
      <c r="D125" s="24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2</v>
      </c>
      <c r="O125" s="24">
        <v>0</v>
      </c>
      <c r="P125" s="24">
        <v>3</v>
      </c>
      <c r="Q125" s="24">
        <v>9</v>
      </c>
      <c r="R125" s="115" t="s">
        <v>245</v>
      </c>
      <c r="S125" s="24">
        <v>1</v>
      </c>
      <c r="T125" s="24">
        <v>7</v>
      </c>
      <c r="U125" s="38">
        <v>2</v>
      </c>
      <c r="V125" s="38">
        <v>0</v>
      </c>
      <c r="W125" s="38">
        <v>3</v>
      </c>
      <c r="X125" s="38">
        <v>3</v>
      </c>
      <c r="Y125" s="38">
        <v>9</v>
      </c>
      <c r="Z125" s="38">
        <v>0</v>
      </c>
      <c r="AA125" s="38">
        <v>0</v>
      </c>
      <c r="AB125" s="38">
        <v>0</v>
      </c>
      <c r="AC125" s="188" t="s">
        <v>308</v>
      </c>
      <c r="AD125" s="185" t="s">
        <v>82</v>
      </c>
      <c r="AE125" s="231">
        <v>19543</v>
      </c>
      <c r="AF125" s="231">
        <v>0</v>
      </c>
      <c r="AG125" s="231">
        <v>0</v>
      </c>
      <c r="AH125" s="231">
        <v>0</v>
      </c>
      <c r="AI125" s="231">
        <v>0</v>
      </c>
      <c r="AJ125" s="231">
        <v>0</v>
      </c>
      <c r="AK125" s="231">
        <f>AE125</f>
        <v>19543</v>
      </c>
      <c r="AL125" s="262" t="s">
        <v>285</v>
      </c>
      <c r="AM125" s="23"/>
      <c r="AN125" s="23"/>
      <c r="AO125" s="23"/>
    </row>
    <row r="126" spans="1:41" s="32" customFormat="1" ht="43.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9</v>
      </c>
      <c r="R126" s="115" t="s">
        <v>245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9</v>
      </c>
      <c r="Z126" s="38">
        <v>0</v>
      </c>
      <c r="AA126" s="38">
        <v>0</v>
      </c>
      <c r="AB126" s="38">
        <v>1</v>
      </c>
      <c r="AC126" s="79"/>
      <c r="AD126" s="185"/>
      <c r="AE126" s="231"/>
      <c r="AF126" s="231"/>
      <c r="AG126" s="231"/>
      <c r="AH126" s="231"/>
      <c r="AI126" s="231"/>
      <c r="AJ126" s="231"/>
      <c r="AK126" s="231"/>
      <c r="AL126" s="193"/>
      <c r="AM126" s="23"/>
      <c r="AN126" s="23"/>
      <c r="AO126" s="23"/>
    </row>
    <row r="127" spans="1:41" s="113" customFormat="1" ht="51.75" customHeight="1" x14ac:dyDescent="0.3">
      <c r="A127" s="120"/>
      <c r="B127" s="256">
        <v>6</v>
      </c>
      <c r="C127" s="256">
        <v>1</v>
      </c>
      <c r="D127" s="256">
        <v>5</v>
      </c>
      <c r="E127" s="256">
        <v>0</v>
      </c>
      <c r="F127" s="256">
        <v>7</v>
      </c>
      <c r="G127" s="256">
        <v>0</v>
      </c>
      <c r="H127" s="256">
        <v>2</v>
      </c>
      <c r="I127" s="256">
        <v>1</v>
      </c>
      <c r="J127" s="256">
        <v>7</v>
      </c>
      <c r="K127" s="256">
        <v>2</v>
      </c>
      <c r="L127" s="256">
        <v>0</v>
      </c>
      <c r="M127" s="256">
        <v>3</v>
      </c>
      <c r="N127" s="256" t="s">
        <v>244</v>
      </c>
      <c r="O127" s="256">
        <v>0</v>
      </c>
      <c r="P127" s="256">
        <v>2</v>
      </c>
      <c r="Q127" s="256">
        <v>0</v>
      </c>
      <c r="R127" s="288">
        <v>0</v>
      </c>
      <c r="S127" s="256">
        <v>1</v>
      </c>
      <c r="T127" s="256">
        <v>7</v>
      </c>
      <c r="U127" s="283">
        <v>2</v>
      </c>
      <c r="V127" s="283">
        <v>0</v>
      </c>
      <c r="W127" s="283">
        <v>3</v>
      </c>
      <c r="X127" s="283">
        <v>3</v>
      </c>
      <c r="Y127" s="283">
        <v>1</v>
      </c>
      <c r="Z127" s="283">
        <v>0</v>
      </c>
      <c r="AA127" s="283">
        <v>0</v>
      </c>
      <c r="AB127" s="283">
        <v>0</v>
      </c>
      <c r="AC127" s="299" t="s">
        <v>291</v>
      </c>
      <c r="AD127" s="289" t="s">
        <v>82</v>
      </c>
      <c r="AE127" s="276">
        <v>163167.84</v>
      </c>
      <c r="AF127" s="276">
        <v>0</v>
      </c>
      <c r="AG127" s="276">
        <v>0</v>
      </c>
      <c r="AH127" s="276">
        <v>0</v>
      </c>
      <c r="AI127" s="276">
        <v>0</v>
      </c>
      <c r="AJ127" s="276">
        <v>0</v>
      </c>
      <c r="AK127" s="276">
        <f t="shared" ref="AK127:AK134" si="8">AE127</f>
        <v>163167.84</v>
      </c>
      <c r="AL127" s="300">
        <v>2018</v>
      </c>
      <c r="AM127" s="255"/>
      <c r="AN127" s="255"/>
      <c r="AO127" s="255"/>
    </row>
    <row r="128" spans="1:41" s="32" customFormat="1" ht="55.5" customHeight="1" x14ac:dyDescent="0.3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244</v>
      </c>
      <c r="O128" s="24">
        <v>0</v>
      </c>
      <c r="P128" s="24">
        <v>2</v>
      </c>
      <c r="Q128" s="24">
        <v>0</v>
      </c>
      <c r="R128" s="115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0</v>
      </c>
      <c r="AA128" s="38">
        <v>0</v>
      </c>
      <c r="AB128" s="38">
        <v>1</v>
      </c>
      <c r="AC128" s="198" t="s">
        <v>305</v>
      </c>
      <c r="AD128" s="185" t="s">
        <v>306</v>
      </c>
      <c r="AE128" s="231">
        <v>43</v>
      </c>
      <c r="AF128" s="231">
        <v>0</v>
      </c>
      <c r="AG128" s="231">
        <v>0</v>
      </c>
      <c r="AH128" s="231">
        <v>0</v>
      </c>
      <c r="AI128" s="231">
        <v>0</v>
      </c>
      <c r="AJ128" s="231">
        <v>0</v>
      </c>
      <c r="AK128" s="231">
        <f t="shared" si="8"/>
        <v>43</v>
      </c>
      <c r="AL128" s="262"/>
      <c r="AM128" s="23"/>
      <c r="AN128" s="23"/>
      <c r="AO128" s="23"/>
    </row>
    <row r="129" spans="1:68" s="32" customFormat="1" ht="84.7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5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292</v>
      </c>
      <c r="AD129" s="185" t="s">
        <v>82</v>
      </c>
      <c r="AE129" s="231">
        <v>56200</v>
      </c>
      <c r="AF129" s="231">
        <v>0</v>
      </c>
      <c r="AG129" s="231">
        <v>0</v>
      </c>
      <c r="AH129" s="231">
        <v>0</v>
      </c>
      <c r="AI129" s="231">
        <v>0</v>
      </c>
      <c r="AJ129" s="231">
        <v>0</v>
      </c>
      <c r="AK129" s="231">
        <f t="shared" si="8"/>
        <v>56200</v>
      </c>
      <c r="AL129" s="192">
        <v>2018</v>
      </c>
      <c r="AM129" s="23"/>
      <c r="AN129" s="23"/>
      <c r="AO129" s="23"/>
    </row>
    <row r="130" spans="1:68" s="32" customFormat="1" ht="43.5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6</v>
      </c>
      <c r="Q130" s="24">
        <v>6</v>
      </c>
      <c r="R130" s="115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307</v>
      </c>
      <c r="AD130" s="185" t="s">
        <v>83</v>
      </c>
      <c r="AE130" s="231">
        <v>90</v>
      </c>
      <c r="AF130" s="231">
        <v>0</v>
      </c>
      <c r="AG130" s="231">
        <v>0</v>
      </c>
      <c r="AH130" s="231">
        <v>0</v>
      </c>
      <c r="AI130" s="231">
        <v>0</v>
      </c>
      <c r="AJ130" s="231">
        <v>0</v>
      </c>
      <c r="AK130" s="231">
        <f t="shared" si="8"/>
        <v>90</v>
      </c>
      <c r="AL130" s="192">
        <v>2018</v>
      </c>
      <c r="AM130" s="23"/>
      <c r="AN130" s="23"/>
      <c r="AO130" s="23"/>
    </row>
    <row r="131" spans="1:68" s="32" customFormat="1" ht="93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244</v>
      </c>
      <c r="O131" s="24">
        <v>0</v>
      </c>
      <c r="P131" s="24">
        <v>6</v>
      </c>
      <c r="Q131" s="24">
        <v>6</v>
      </c>
      <c r="R131" s="115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293</v>
      </c>
      <c r="AD131" s="185" t="s">
        <v>82</v>
      </c>
      <c r="AE131" s="231">
        <v>562</v>
      </c>
      <c r="AF131" s="231">
        <v>0</v>
      </c>
      <c r="AG131" s="231">
        <v>0</v>
      </c>
      <c r="AH131" s="231">
        <v>0</v>
      </c>
      <c r="AI131" s="231">
        <v>0</v>
      </c>
      <c r="AJ131" s="231">
        <v>0</v>
      </c>
      <c r="AK131" s="231">
        <f t="shared" si="8"/>
        <v>562</v>
      </c>
      <c r="AL131" s="192">
        <v>2018</v>
      </c>
      <c r="AM131" s="23"/>
      <c r="AN131" s="23"/>
      <c r="AO131" s="23"/>
    </row>
    <row r="132" spans="1:68" s="32" customFormat="1" ht="57.75" customHeight="1" x14ac:dyDescent="0.3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244</v>
      </c>
      <c r="O132" s="24">
        <v>0</v>
      </c>
      <c r="P132" s="24">
        <v>6</v>
      </c>
      <c r="Q132" s="24">
        <v>6</v>
      </c>
      <c r="R132" s="115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307</v>
      </c>
      <c r="AD132" s="185" t="s">
        <v>306</v>
      </c>
      <c r="AE132" s="231">
        <v>90</v>
      </c>
      <c r="AF132" s="231">
        <v>0</v>
      </c>
      <c r="AG132" s="231">
        <v>0</v>
      </c>
      <c r="AH132" s="231">
        <v>0</v>
      </c>
      <c r="AI132" s="231">
        <v>0</v>
      </c>
      <c r="AJ132" s="231">
        <v>0</v>
      </c>
      <c r="AK132" s="231">
        <f t="shared" si="8"/>
        <v>90</v>
      </c>
      <c r="AL132" s="192">
        <v>2018</v>
      </c>
      <c r="AM132" s="23"/>
      <c r="AN132" s="23"/>
      <c r="AO132" s="23"/>
    </row>
    <row r="133" spans="1:68" s="113" customFormat="1" ht="54" customHeight="1" x14ac:dyDescent="0.3">
      <c r="A133" s="120"/>
      <c r="B133" s="256">
        <v>6</v>
      </c>
      <c r="C133" s="256">
        <v>1</v>
      </c>
      <c r="D133" s="256">
        <v>5</v>
      </c>
      <c r="E133" s="256">
        <v>0</v>
      </c>
      <c r="F133" s="256">
        <v>7</v>
      </c>
      <c r="G133" s="256">
        <v>0</v>
      </c>
      <c r="H133" s="256">
        <v>2</v>
      </c>
      <c r="I133" s="256">
        <v>1</v>
      </c>
      <c r="J133" s="256">
        <v>7</v>
      </c>
      <c r="K133" s="256">
        <v>2</v>
      </c>
      <c r="L133" s="256">
        <v>0</v>
      </c>
      <c r="M133" s="256">
        <v>3</v>
      </c>
      <c r="N133" s="256">
        <v>1</v>
      </c>
      <c r="O133" s="256">
        <v>0</v>
      </c>
      <c r="P133" s="256">
        <v>2</v>
      </c>
      <c r="Q133" s="256">
        <v>0</v>
      </c>
      <c r="R133" s="288">
        <v>0</v>
      </c>
      <c r="S133" s="256">
        <v>1</v>
      </c>
      <c r="T133" s="256">
        <v>7</v>
      </c>
      <c r="U133" s="283">
        <v>2</v>
      </c>
      <c r="V133" s="283">
        <v>0</v>
      </c>
      <c r="W133" s="283">
        <v>3</v>
      </c>
      <c r="X133" s="283">
        <v>3</v>
      </c>
      <c r="Y133" s="283">
        <v>1</v>
      </c>
      <c r="Z133" s="283">
        <v>3</v>
      </c>
      <c r="AA133" s="283">
        <v>0</v>
      </c>
      <c r="AB133" s="283">
        <v>0</v>
      </c>
      <c r="AC133" s="260" t="s">
        <v>301</v>
      </c>
      <c r="AD133" s="289" t="s">
        <v>82</v>
      </c>
      <c r="AE133" s="276">
        <v>1631681.36</v>
      </c>
      <c r="AF133" s="276">
        <v>0</v>
      </c>
      <c r="AG133" s="276">
        <v>0</v>
      </c>
      <c r="AH133" s="276">
        <v>0</v>
      </c>
      <c r="AI133" s="276">
        <v>0</v>
      </c>
      <c r="AJ133" s="276">
        <v>0</v>
      </c>
      <c r="AK133" s="276">
        <f t="shared" si="8"/>
        <v>1631681.36</v>
      </c>
      <c r="AL133" s="300">
        <v>2018</v>
      </c>
      <c r="AM133" s="255"/>
      <c r="AN133" s="255"/>
      <c r="AO133" s="255"/>
    </row>
    <row r="134" spans="1:68" s="166" customFormat="1" ht="60.75" customHeight="1" x14ac:dyDescent="0.3">
      <c r="A134" s="109"/>
      <c r="B134" s="107">
        <v>6</v>
      </c>
      <c r="C134" s="107">
        <v>1</v>
      </c>
      <c r="D134" s="107">
        <v>5</v>
      </c>
      <c r="E134" s="107">
        <v>0</v>
      </c>
      <c r="F134" s="107">
        <v>7</v>
      </c>
      <c r="G134" s="107">
        <v>0</v>
      </c>
      <c r="H134" s="107">
        <v>2</v>
      </c>
      <c r="I134" s="107">
        <v>1</v>
      </c>
      <c r="J134" s="107">
        <v>7</v>
      </c>
      <c r="K134" s="107">
        <v>2</v>
      </c>
      <c r="L134" s="107">
        <v>0</v>
      </c>
      <c r="M134" s="107">
        <v>3</v>
      </c>
      <c r="N134" s="107">
        <v>1</v>
      </c>
      <c r="O134" s="107">
        <v>0</v>
      </c>
      <c r="P134" s="107">
        <v>2</v>
      </c>
      <c r="Q134" s="107">
        <v>0</v>
      </c>
      <c r="R134" s="105">
        <v>0</v>
      </c>
      <c r="S134" s="107">
        <v>1</v>
      </c>
      <c r="T134" s="107">
        <v>7</v>
      </c>
      <c r="U134" s="108">
        <v>2</v>
      </c>
      <c r="V134" s="108">
        <v>0</v>
      </c>
      <c r="W134" s="108">
        <v>3</v>
      </c>
      <c r="X134" s="108">
        <v>3</v>
      </c>
      <c r="Y134" s="108">
        <v>1</v>
      </c>
      <c r="Z134" s="108">
        <v>3</v>
      </c>
      <c r="AA134" s="108">
        <v>0</v>
      </c>
      <c r="AB134" s="108">
        <v>1</v>
      </c>
      <c r="AC134" s="198" t="s">
        <v>305</v>
      </c>
      <c r="AD134" s="202" t="s">
        <v>306</v>
      </c>
      <c r="AE134" s="219">
        <v>43</v>
      </c>
      <c r="AF134" s="219">
        <v>0</v>
      </c>
      <c r="AG134" s="219">
        <v>0</v>
      </c>
      <c r="AH134" s="219">
        <v>0</v>
      </c>
      <c r="AI134" s="219">
        <v>0</v>
      </c>
      <c r="AJ134" s="219">
        <v>0</v>
      </c>
      <c r="AK134" s="219">
        <f t="shared" si="8"/>
        <v>43</v>
      </c>
      <c r="AL134" s="271">
        <v>2018</v>
      </c>
      <c r="AM134" s="130"/>
      <c r="AN134" s="130"/>
      <c r="AO134" s="130"/>
    </row>
    <row r="135" spans="1:68" s="122" customFormat="1" ht="36" customHeight="1" x14ac:dyDescent="0.25">
      <c r="A135" s="256"/>
      <c r="B135" s="257">
        <v>6</v>
      </c>
      <c r="C135" s="257">
        <v>1</v>
      </c>
      <c r="D135" s="257">
        <v>5</v>
      </c>
      <c r="E135" s="258">
        <v>0</v>
      </c>
      <c r="F135" s="258">
        <v>7</v>
      </c>
      <c r="G135" s="258">
        <v>0</v>
      </c>
      <c r="H135" s="258">
        <v>3</v>
      </c>
      <c r="I135" s="258">
        <v>1</v>
      </c>
      <c r="J135" s="258">
        <v>7</v>
      </c>
      <c r="K135" s="258">
        <v>3</v>
      </c>
      <c r="L135" s="258">
        <v>0</v>
      </c>
      <c r="M135" s="258">
        <v>0</v>
      </c>
      <c r="N135" s="258">
        <v>0</v>
      </c>
      <c r="O135" s="258">
        <v>0</v>
      </c>
      <c r="P135" s="258">
        <v>0</v>
      </c>
      <c r="Q135" s="258">
        <v>0</v>
      </c>
      <c r="R135" s="294">
        <v>0</v>
      </c>
      <c r="S135" s="258">
        <v>1</v>
      </c>
      <c r="T135" s="258">
        <v>7</v>
      </c>
      <c r="U135" s="259">
        <v>3</v>
      </c>
      <c r="V135" s="259">
        <v>0</v>
      </c>
      <c r="W135" s="259">
        <v>0</v>
      </c>
      <c r="X135" s="259">
        <v>0</v>
      </c>
      <c r="Y135" s="259">
        <v>0</v>
      </c>
      <c r="Z135" s="259">
        <v>0</v>
      </c>
      <c r="AA135" s="259">
        <v>0</v>
      </c>
      <c r="AB135" s="259">
        <v>0</v>
      </c>
      <c r="AC135" s="274" t="s">
        <v>169</v>
      </c>
      <c r="AD135" s="295" t="s">
        <v>82</v>
      </c>
      <c r="AE135" s="276">
        <f>AE136+AE158+AE162</f>
        <v>4979958.47</v>
      </c>
      <c r="AF135" s="276">
        <f t="shared" ref="AF135:AG135" si="9">AF136</f>
        <v>4305857</v>
      </c>
      <c r="AG135" s="276">
        <f t="shared" si="9"/>
        <v>4305857</v>
      </c>
      <c r="AH135" s="276">
        <f>AH136</f>
        <v>4305857</v>
      </c>
      <c r="AI135" s="276">
        <f>AI136</f>
        <v>4305857</v>
      </c>
      <c r="AJ135" s="276">
        <f>AJ136</f>
        <v>4305857</v>
      </c>
      <c r="AK135" s="276">
        <f>AJ135+AI135+AH135+AG135+AF135+AE135</f>
        <v>26509243.469999999</v>
      </c>
      <c r="AL135" s="261" t="s">
        <v>285</v>
      </c>
      <c r="AM135" s="121"/>
      <c r="AN135" s="120"/>
      <c r="AO135" s="120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6"/>
    </row>
    <row r="136" spans="1:68" s="32" customFormat="1" ht="31.5" x14ac:dyDescent="0.25">
      <c r="A136" s="37"/>
      <c r="B136" s="142">
        <v>6</v>
      </c>
      <c r="C136" s="142">
        <v>1</v>
      </c>
      <c r="D136" s="142">
        <v>5</v>
      </c>
      <c r="E136" s="144">
        <v>0</v>
      </c>
      <c r="F136" s="144">
        <v>7</v>
      </c>
      <c r="G136" s="144">
        <v>0</v>
      </c>
      <c r="H136" s="144">
        <v>3</v>
      </c>
      <c r="I136" s="144">
        <v>1</v>
      </c>
      <c r="J136" s="144">
        <v>7</v>
      </c>
      <c r="K136" s="144">
        <v>3</v>
      </c>
      <c r="L136" s="144">
        <v>0</v>
      </c>
      <c r="M136" s="144">
        <v>1</v>
      </c>
      <c r="N136" s="144">
        <v>0</v>
      </c>
      <c r="O136" s="144">
        <v>0</v>
      </c>
      <c r="P136" s="144">
        <v>0</v>
      </c>
      <c r="Q136" s="144">
        <v>0</v>
      </c>
      <c r="R136" s="144">
        <v>0</v>
      </c>
      <c r="S136" s="144">
        <v>1</v>
      </c>
      <c r="T136" s="144">
        <v>7</v>
      </c>
      <c r="U136" s="145">
        <v>3</v>
      </c>
      <c r="V136" s="145">
        <v>0</v>
      </c>
      <c r="W136" s="145">
        <v>1</v>
      </c>
      <c r="X136" s="145">
        <v>0</v>
      </c>
      <c r="Y136" s="145">
        <v>0</v>
      </c>
      <c r="Z136" s="145">
        <v>0</v>
      </c>
      <c r="AA136" s="145">
        <v>0</v>
      </c>
      <c r="AB136" s="145">
        <v>0</v>
      </c>
      <c r="AC136" s="146" t="s">
        <v>203</v>
      </c>
      <c r="AD136" s="196" t="s">
        <v>82</v>
      </c>
      <c r="AE136" s="240">
        <f>AE138+AE154+AE156</f>
        <v>4426583.95</v>
      </c>
      <c r="AF136" s="240">
        <f t="shared" ref="AF136:AJ136" si="10">AF138</f>
        <v>4305857</v>
      </c>
      <c r="AG136" s="240">
        <f t="shared" si="10"/>
        <v>4305857</v>
      </c>
      <c r="AH136" s="240">
        <f t="shared" si="10"/>
        <v>4305857</v>
      </c>
      <c r="AI136" s="240">
        <f t="shared" si="10"/>
        <v>4305857</v>
      </c>
      <c r="AJ136" s="240">
        <f t="shared" si="10"/>
        <v>4305857</v>
      </c>
      <c r="AK136" s="240">
        <f>AJ136+AI136+AH136+AG136+AF136+AE136</f>
        <v>25955868.949999999</v>
      </c>
      <c r="AL136" s="193" t="s">
        <v>285</v>
      </c>
      <c r="AM136" s="23"/>
      <c r="AN136" s="23"/>
      <c r="AO136" s="23"/>
    </row>
    <row r="137" spans="1:68" s="113" customFormat="1" ht="45" customHeight="1" x14ac:dyDescent="0.25">
      <c r="A137" s="107"/>
      <c r="B137" s="100">
        <v>6</v>
      </c>
      <c r="C137" s="100">
        <v>1</v>
      </c>
      <c r="D137" s="100">
        <v>5</v>
      </c>
      <c r="E137" s="101">
        <v>0</v>
      </c>
      <c r="F137" s="101">
        <v>7</v>
      </c>
      <c r="G137" s="101">
        <v>0</v>
      </c>
      <c r="H137" s="101">
        <v>3</v>
      </c>
      <c r="I137" s="101">
        <v>1</v>
      </c>
      <c r="J137" s="101">
        <v>7</v>
      </c>
      <c r="K137" s="101">
        <v>3</v>
      </c>
      <c r="L137" s="101">
        <v>0</v>
      </c>
      <c r="M137" s="101">
        <v>1</v>
      </c>
      <c r="N137" s="101">
        <v>0</v>
      </c>
      <c r="O137" s="101">
        <v>0</v>
      </c>
      <c r="P137" s="101">
        <v>0</v>
      </c>
      <c r="Q137" s="101">
        <v>1</v>
      </c>
      <c r="R137" s="101">
        <v>1</v>
      </c>
      <c r="S137" s="101">
        <v>1</v>
      </c>
      <c r="T137" s="101">
        <v>7</v>
      </c>
      <c r="U137" s="102">
        <v>3</v>
      </c>
      <c r="V137" s="102">
        <v>0</v>
      </c>
      <c r="W137" s="102">
        <v>1</v>
      </c>
      <c r="X137" s="102">
        <v>1</v>
      </c>
      <c r="Y137" s="102">
        <v>1</v>
      </c>
      <c r="Z137" s="102">
        <v>0</v>
      </c>
      <c r="AA137" s="102">
        <v>0</v>
      </c>
      <c r="AB137" s="102">
        <v>1</v>
      </c>
      <c r="AC137" s="154" t="s">
        <v>170</v>
      </c>
      <c r="AD137" s="132" t="s">
        <v>83</v>
      </c>
      <c r="AE137" s="241">
        <v>90</v>
      </c>
      <c r="AF137" s="241">
        <v>90</v>
      </c>
      <c r="AG137" s="241">
        <v>92</v>
      </c>
      <c r="AH137" s="241">
        <v>93</v>
      </c>
      <c r="AI137" s="241">
        <v>95</v>
      </c>
      <c r="AJ137" s="241">
        <v>95</v>
      </c>
      <c r="AK137" s="241">
        <v>95</v>
      </c>
      <c r="AL137" s="193" t="s">
        <v>285</v>
      </c>
      <c r="AM137" s="116"/>
      <c r="AN137" s="130"/>
      <c r="AO137" s="130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</row>
    <row r="138" spans="1:68" s="113" customFormat="1" ht="31.5" x14ac:dyDescent="0.25">
      <c r="A138" s="120"/>
      <c r="B138" s="257">
        <v>6</v>
      </c>
      <c r="C138" s="257">
        <v>1</v>
      </c>
      <c r="D138" s="257">
        <v>5</v>
      </c>
      <c r="E138" s="258">
        <v>0</v>
      </c>
      <c r="F138" s="258">
        <v>7</v>
      </c>
      <c r="G138" s="258">
        <v>0</v>
      </c>
      <c r="H138" s="258">
        <v>3</v>
      </c>
      <c r="I138" s="258">
        <v>1</v>
      </c>
      <c r="J138" s="258">
        <v>7</v>
      </c>
      <c r="K138" s="258">
        <v>3</v>
      </c>
      <c r="L138" s="258">
        <v>0</v>
      </c>
      <c r="M138" s="258">
        <v>1</v>
      </c>
      <c r="N138" s="258">
        <v>2</v>
      </c>
      <c r="O138" s="258">
        <v>0</v>
      </c>
      <c r="P138" s="258">
        <v>1</v>
      </c>
      <c r="Q138" s="258">
        <v>1</v>
      </c>
      <c r="R138" s="258" t="s">
        <v>243</v>
      </c>
      <c r="S138" s="258">
        <v>1</v>
      </c>
      <c r="T138" s="258">
        <v>7</v>
      </c>
      <c r="U138" s="259">
        <v>3</v>
      </c>
      <c r="V138" s="259">
        <v>0</v>
      </c>
      <c r="W138" s="259">
        <v>1</v>
      </c>
      <c r="X138" s="259">
        <v>1</v>
      </c>
      <c r="Y138" s="259">
        <v>1</v>
      </c>
      <c r="Z138" s="259">
        <v>0</v>
      </c>
      <c r="AA138" s="259">
        <v>0</v>
      </c>
      <c r="AB138" s="259">
        <v>0</v>
      </c>
      <c r="AC138" s="274" t="s">
        <v>200</v>
      </c>
      <c r="AD138" s="280" t="s">
        <v>82</v>
      </c>
      <c r="AE138" s="281">
        <v>4317136</v>
      </c>
      <c r="AF138" s="281">
        <v>4305857</v>
      </c>
      <c r="AG138" s="282">
        <v>4305857</v>
      </c>
      <c r="AH138" s="282">
        <v>4305857</v>
      </c>
      <c r="AI138" s="282">
        <v>4305857</v>
      </c>
      <c r="AJ138" s="282">
        <v>4305857</v>
      </c>
      <c r="AK138" s="282">
        <f>AJ138+AI138+AH138+AG138+AF138+AE138</f>
        <v>25846421</v>
      </c>
      <c r="AL138" s="261" t="s">
        <v>285</v>
      </c>
      <c r="AM138" s="255"/>
      <c r="AN138" s="255"/>
      <c r="AO138" s="255"/>
    </row>
    <row r="139" spans="1:68" s="32" customFormat="1" ht="31.5" x14ac:dyDescent="0.2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243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1</v>
      </c>
      <c r="AC139" s="30" t="s">
        <v>171</v>
      </c>
      <c r="AD139" s="34" t="s">
        <v>83</v>
      </c>
      <c r="AE139" s="242">
        <v>100</v>
      </c>
      <c r="AF139" s="242">
        <v>100</v>
      </c>
      <c r="AG139" s="242">
        <v>100</v>
      </c>
      <c r="AH139" s="242">
        <v>100</v>
      </c>
      <c r="AI139" s="242">
        <v>100</v>
      </c>
      <c r="AJ139" s="242">
        <v>100</v>
      </c>
      <c r="AK139" s="242">
        <v>100</v>
      </c>
      <c r="AL139" s="193" t="s">
        <v>285</v>
      </c>
      <c r="AM139" s="23"/>
      <c r="AN139" s="23"/>
      <c r="AO139" s="23"/>
    </row>
    <row r="140" spans="1:68" s="32" customFormat="1" ht="78.75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243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2</v>
      </c>
      <c r="AC140" s="30" t="s">
        <v>172</v>
      </c>
      <c r="AD140" s="34" t="s">
        <v>83</v>
      </c>
      <c r="AE140" s="242">
        <v>90</v>
      </c>
      <c r="AF140" s="242">
        <v>90</v>
      </c>
      <c r="AG140" s="242">
        <v>90</v>
      </c>
      <c r="AH140" s="242">
        <v>90</v>
      </c>
      <c r="AI140" s="242">
        <v>90</v>
      </c>
      <c r="AJ140" s="242">
        <v>90</v>
      </c>
      <c r="AK140" s="242">
        <v>90</v>
      </c>
      <c r="AL140" s="193" t="s">
        <v>285</v>
      </c>
      <c r="AM140" s="23"/>
      <c r="AN140" s="23"/>
      <c r="AO140" s="23"/>
    </row>
    <row r="141" spans="1:68" s="32" customFormat="1" ht="63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243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3</v>
      </c>
      <c r="AC141" s="30" t="s">
        <v>173</v>
      </c>
      <c r="AD141" s="34" t="s">
        <v>83</v>
      </c>
      <c r="AE141" s="242">
        <v>100</v>
      </c>
      <c r="AF141" s="242">
        <v>100</v>
      </c>
      <c r="AG141" s="242">
        <v>100</v>
      </c>
      <c r="AH141" s="242">
        <v>100</v>
      </c>
      <c r="AI141" s="242">
        <v>100</v>
      </c>
      <c r="AJ141" s="242">
        <v>100</v>
      </c>
      <c r="AK141" s="242">
        <v>100</v>
      </c>
      <c r="AL141" s="193" t="s">
        <v>285</v>
      </c>
      <c r="AM141" s="23"/>
      <c r="AN141" s="23"/>
      <c r="AO141" s="23"/>
    </row>
    <row r="142" spans="1:68" s="32" customFormat="1" ht="37.5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243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2</v>
      </c>
      <c r="Z142" s="29">
        <v>0</v>
      </c>
      <c r="AA142" s="29">
        <v>0</v>
      </c>
      <c r="AB142" s="29">
        <v>4</v>
      </c>
      <c r="AC142" s="30" t="s">
        <v>131</v>
      </c>
      <c r="AD142" s="26" t="s">
        <v>258</v>
      </c>
      <c r="AE142" s="243">
        <v>1</v>
      </c>
      <c r="AF142" s="243">
        <v>0</v>
      </c>
      <c r="AG142" s="243">
        <v>0</v>
      </c>
      <c r="AH142" s="243">
        <v>0</v>
      </c>
      <c r="AI142" s="243">
        <v>0</v>
      </c>
      <c r="AJ142" s="243">
        <v>0</v>
      </c>
      <c r="AK142" s="243">
        <v>0</v>
      </c>
      <c r="AL142" s="193" t="s">
        <v>285</v>
      </c>
      <c r="AM142" s="23"/>
      <c r="AN142" s="23"/>
      <c r="AO142" s="23"/>
    </row>
    <row r="143" spans="1:68" s="32" customFormat="1" ht="63" x14ac:dyDescent="0.25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2</v>
      </c>
      <c r="R143" s="28" t="s">
        <v>243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3</v>
      </c>
      <c r="Z143" s="29">
        <v>0</v>
      </c>
      <c r="AA143" s="29">
        <v>0</v>
      </c>
      <c r="AB143" s="29">
        <v>0</v>
      </c>
      <c r="AC143" s="30" t="s">
        <v>174</v>
      </c>
      <c r="AD143" s="26" t="s">
        <v>258</v>
      </c>
      <c r="AE143" s="243">
        <v>1</v>
      </c>
      <c r="AF143" s="243">
        <v>1</v>
      </c>
      <c r="AG143" s="243">
        <v>1</v>
      </c>
      <c r="AH143" s="243">
        <v>1</v>
      </c>
      <c r="AI143" s="243">
        <v>1</v>
      </c>
      <c r="AJ143" s="243">
        <v>1</v>
      </c>
      <c r="AK143" s="243">
        <v>1</v>
      </c>
      <c r="AL143" s="193" t="s">
        <v>285</v>
      </c>
      <c r="AM143" s="23"/>
      <c r="AN143" s="23"/>
      <c r="AO143" s="23"/>
    </row>
    <row r="144" spans="1:68" s="32" customFormat="1" ht="63" x14ac:dyDescent="0.25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3</v>
      </c>
      <c r="R144" s="28" t="s">
        <v>243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175</v>
      </c>
      <c r="AD144" s="26" t="s">
        <v>258</v>
      </c>
      <c r="AE144" s="244">
        <v>1</v>
      </c>
      <c r="AF144" s="244">
        <v>1</v>
      </c>
      <c r="AG144" s="244">
        <v>1</v>
      </c>
      <c r="AH144" s="244">
        <v>1</v>
      </c>
      <c r="AI144" s="244">
        <v>1</v>
      </c>
      <c r="AJ144" s="244">
        <v>1</v>
      </c>
      <c r="AK144" s="244">
        <v>1</v>
      </c>
      <c r="AL144" s="193" t="s">
        <v>285</v>
      </c>
      <c r="AM144" s="23"/>
      <c r="AN144" s="23"/>
      <c r="AO144" s="23"/>
    </row>
    <row r="145" spans="1:88" s="32" customFormat="1" ht="109.5" customHeight="1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243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278</v>
      </c>
      <c r="AD145" s="34" t="s">
        <v>258</v>
      </c>
      <c r="AE145" s="245">
        <v>1</v>
      </c>
      <c r="AF145" s="245">
        <v>1</v>
      </c>
      <c r="AG145" s="245">
        <v>1</v>
      </c>
      <c r="AH145" s="245">
        <v>1</v>
      </c>
      <c r="AI145" s="245">
        <v>1</v>
      </c>
      <c r="AJ145" s="245">
        <v>1</v>
      </c>
      <c r="AK145" s="245">
        <v>1</v>
      </c>
      <c r="AL145" s="193" t="s">
        <v>285</v>
      </c>
      <c r="AM145" s="23"/>
      <c r="AN145" s="23"/>
      <c r="AO145" s="23"/>
    </row>
    <row r="146" spans="1:88" s="32" customFormat="1" ht="31.5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243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1</v>
      </c>
      <c r="AC146" s="30" t="s">
        <v>176</v>
      </c>
      <c r="AD146" s="33" t="s">
        <v>83</v>
      </c>
      <c r="AE146" s="228">
        <v>72</v>
      </c>
      <c r="AF146" s="228">
        <v>74</v>
      </c>
      <c r="AG146" s="228">
        <v>75</v>
      </c>
      <c r="AH146" s="228">
        <v>78</v>
      </c>
      <c r="AI146" s="228">
        <v>80</v>
      </c>
      <c r="AJ146" s="228">
        <v>80</v>
      </c>
      <c r="AK146" s="228">
        <v>80</v>
      </c>
      <c r="AL146" s="193" t="s">
        <v>285</v>
      </c>
      <c r="AM146" s="23"/>
      <c r="AN146" s="23"/>
      <c r="AO146" s="23"/>
    </row>
    <row r="147" spans="1:88" s="32" customFormat="1" ht="47.2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243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2</v>
      </c>
      <c r="AC147" s="30" t="s">
        <v>279</v>
      </c>
      <c r="AD147" s="207" t="s">
        <v>83</v>
      </c>
      <c r="AE147" s="228">
        <v>37.5</v>
      </c>
      <c r="AF147" s="228">
        <v>50</v>
      </c>
      <c r="AG147" s="228">
        <v>87.5</v>
      </c>
      <c r="AH147" s="228">
        <v>86</v>
      </c>
      <c r="AI147" s="228">
        <v>86</v>
      </c>
      <c r="AJ147" s="228">
        <v>86</v>
      </c>
      <c r="AK147" s="228">
        <v>86</v>
      </c>
      <c r="AL147" s="193" t="s">
        <v>285</v>
      </c>
      <c r="AM147" s="23"/>
      <c r="AN147" s="23"/>
      <c r="AO147" s="23"/>
    </row>
    <row r="148" spans="1:88" s="32" customFormat="1" ht="47.25" x14ac:dyDescent="0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243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0</v>
      </c>
      <c r="AC148" s="30" t="s">
        <v>280</v>
      </c>
      <c r="AD148" s="96" t="s">
        <v>258</v>
      </c>
      <c r="AE148" s="246">
        <v>1</v>
      </c>
      <c r="AF148" s="246">
        <v>1</v>
      </c>
      <c r="AG148" s="246">
        <v>1</v>
      </c>
      <c r="AH148" s="246">
        <v>1</v>
      </c>
      <c r="AI148" s="246">
        <v>1</v>
      </c>
      <c r="AJ148" s="246">
        <v>1</v>
      </c>
      <c r="AK148" s="246">
        <v>1</v>
      </c>
      <c r="AL148" s="193" t="s">
        <v>285</v>
      </c>
      <c r="AM148" s="23"/>
      <c r="AN148" s="23"/>
      <c r="AO148" s="23"/>
    </row>
    <row r="149" spans="1:88" s="32" customFormat="1" ht="63" x14ac:dyDescent="0.25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243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1</v>
      </c>
      <c r="AC149" s="30" t="s">
        <v>177</v>
      </c>
      <c r="AD149" s="97" t="s">
        <v>83</v>
      </c>
      <c r="AE149" s="247">
        <v>100</v>
      </c>
      <c r="AF149" s="247">
        <v>100</v>
      </c>
      <c r="AG149" s="247">
        <v>100</v>
      </c>
      <c r="AH149" s="247">
        <v>100</v>
      </c>
      <c r="AI149" s="247">
        <v>100</v>
      </c>
      <c r="AJ149" s="247">
        <v>100</v>
      </c>
      <c r="AK149" s="247">
        <v>100</v>
      </c>
      <c r="AL149" s="193" t="s">
        <v>285</v>
      </c>
      <c r="AM149" s="23"/>
      <c r="AN149" s="23"/>
      <c r="AO149" s="23"/>
    </row>
    <row r="150" spans="1:88" s="32" customFormat="1" ht="31.5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243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2</v>
      </c>
      <c r="AC150" s="35" t="s">
        <v>201</v>
      </c>
      <c r="AD150" s="97" t="s">
        <v>83</v>
      </c>
      <c r="AE150" s="247">
        <v>90</v>
      </c>
      <c r="AF150" s="247">
        <v>90</v>
      </c>
      <c r="AG150" s="247">
        <v>90</v>
      </c>
      <c r="AH150" s="247">
        <v>90</v>
      </c>
      <c r="AI150" s="247">
        <v>90</v>
      </c>
      <c r="AJ150" s="247">
        <v>90</v>
      </c>
      <c r="AK150" s="247">
        <v>90</v>
      </c>
      <c r="AL150" s="193" t="s">
        <v>285</v>
      </c>
      <c r="AM150" s="23"/>
      <c r="AN150" s="23"/>
      <c r="AO150" s="23"/>
    </row>
    <row r="151" spans="1:88" s="113" customFormat="1" ht="31.5" x14ac:dyDescent="0.2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243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3</v>
      </c>
      <c r="AC151" s="35" t="s">
        <v>202</v>
      </c>
      <c r="AD151" s="85" t="s">
        <v>83</v>
      </c>
      <c r="AE151" s="228">
        <v>86</v>
      </c>
      <c r="AF151" s="228">
        <v>87</v>
      </c>
      <c r="AG151" s="228">
        <v>87</v>
      </c>
      <c r="AH151" s="228">
        <v>87</v>
      </c>
      <c r="AI151" s="228">
        <v>88</v>
      </c>
      <c r="AJ151" s="228">
        <v>88</v>
      </c>
      <c r="AK151" s="228">
        <v>88</v>
      </c>
      <c r="AL151" s="193" t="s">
        <v>285</v>
      </c>
      <c r="AM151" s="23"/>
      <c r="AN151" s="130"/>
      <c r="AO151" s="130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</row>
    <row r="152" spans="1:88" s="113" customFormat="1" ht="31.5" x14ac:dyDescent="0.25">
      <c r="A152" s="120"/>
      <c r="B152" s="100">
        <v>6</v>
      </c>
      <c r="C152" s="100">
        <v>1</v>
      </c>
      <c r="D152" s="100">
        <v>5</v>
      </c>
      <c r="E152" s="101">
        <v>0</v>
      </c>
      <c r="F152" s="101">
        <v>7</v>
      </c>
      <c r="G152" s="101">
        <v>0</v>
      </c>
      <c r="H152" s="101">
        <v>3</v>
      </c>
      <c r="I152" s="101">
        <v>1</v>
      </c>
      <c r="J152" s="101">
        <v>7</v>
      </c>
      <c r="K152" s="101">
        <v>3</v>
      </c>
      <c r="L152" s="101">
        <v>0</v>
      </c>
      <c r="M152" s="101">
        <v>1</v>
      </c>
      <c r="N152" s="101">
        <v>2</v>
      </c>
      <c r="O152" s="101">
        <v>0</v>
      </c>
      <c r="P152" s="101">
        <v>1</v>
      </c>
      <c r="Q152" s="101">
        <v>6</v>
      </c>
      <c r="R152" s="101" t="s">
        <v>267</v>
      </c>
      <c r="S152" s="101">
        <v>1</v>
      </c>
      <c r="T152" s="101">
        <v>7</v>
      </c>
      <c r="U152" s="102">
        <v>3</v>
      </c>
      <c r="V152" s="102">
        <v>0</v>
      </c>
      <c r="W152" s="102">
        <v>1</v>
      </c>
      <c r="X152" s="102">
        <v>1</v>
      </c>
      <c r="Y152" s="102">
        <v>6</v>
      </c>
      <c r="Z152" s="102">
        <v>0</v>
      </c>
      <c r="AA152" s="102">
        <v>0</v>
      </c>
      <c r="AB152" s="102">
        <v>0</v>
      </c>
      <c r="AC152" s="198" t="s">
        <v>270</v>
      </c>
      <c r="AD152" s="203" t="s">
        <v>82</v>
      </c>
      <c r="AE152" s="219">
        <v>0</v>
      </c>
      <c r="AF152" s="219">
        <v>0</v>
      </c>
      <c r="AG152" s="219">
        <v>0</v>
      </c>
      <c r="AH152" s="219">
        <v>0</v>
      </c>
      <c r="AI152" s="219">
        <v>0</v>
      </c>
      <c r="AJ152" s="219">
        <v>0</v>
      </c>
      <c r="AK152" s="219">
        <f>AE152</f>
        <v>0</v>
      </c>
      <c r="AL152" s="193" t="s">
        <v>285</v>
      </c>
      <c r="AM152" s="116"/>
      <c r="AN152" s="116"/>
      <c r="AO152" s="116"/>
    </row>
    <row r="153" spans="1:88" s="32" customFormat="1" ht="31.5" x14ac:dyDescent="0.2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>
        <v>2</v>
      </c>
      <c r="O153" s="28">
        <v>0</v>
      </c>
      <c r="P153" s="28">
        <v>1</v>
      </c>
      <c r="Q153" s="28">
        <v>6</v>
      </c>
      <c r="R153" s="28" t="s">
        <v>267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6</v>
      </c>
      <c r="Z153" s="29">
        <v>0</v>
      </c>
      <c r="AA153" s="29">
        <v>0</v>
      </c>
      <c r="AB153" s="29">
        <v>1</v>
      </c>
      <c r="AC153" s="87" t="s">
        <v>274</v>
      </c>
      <c r="AD153" s="85" t="s">
        <v>83</v>
      </c>
      <c r="AE153" s="228">
        <v>100</v>
      </c>
      <c r="AF153" s="228">
        <v>100</v>
      </c>
      <c r="AG153" s="228">
        <v>100</v>
      </c>
      <c r="AH153" s="228">
        <v>100</v>
      </c>
      <c r="AI153" s="228">
        <v>100</v>
      </c>
      <c r="AJ153" s="228">
        <v>100</v>
      </c>
      <c r="AK153" s="228">
        <v>100</v>
      </c>
      <c r="AL153" s="193" t="s">
        <v>285</v>
      </c>
      <c r="AM153" s="23"/>
      <c r="AN153" s="23"/>
      <c r="AO153" s="23"/>
    </row>
    <row r="154" spans="1:88" s="113" customFormat="1" ht="63" x14ac:dyDescent="0.25">
      <c r="A154" s="120"/>
      <c r="B154" s="257">
        <v>6</v>
      </c>
      <c r="C154" s="257">
        <v>1</v>
      </c>
      <c r="D154" s="257">
        <v>5</v>
      </c>
      <c r="E154" s="258">
        <v>0</v>
      </c>
      <c r="F154" s="258">
        <v>7</v>
      </c>
      <c r="G154" s="258">
        <v>0</v>
      </c>
      <c r="H154" s="258">
        <v>3</v>
      </c>
      <c r="I154" s="258">
        <v>1</v>
      </c>
      <c r="J154" s="258">
        <v>7</v>
      </c>
      <c r="K154" s="258">
        <v>3</v>
      </c>
      <c r="L154" s="258">
        <v>0</v>
      </c>
      <c r="M154" s="258">
        <v>1</v>
      </c>
      <c r="N154" s="258" t="s">
        <v>244</v>
      </c>
      <c r="O154" s="258">
        <v>0</v>
      </c>
      <c r="P154" s="258">
        <v>2</v>
      </c>
      <c r="Q154" s="258">
        <v>0</v>
      </c>
      <c r="R154" s="258">
        <v>0</v>
      </c>
      <c r="S154" s="258">
        <v>1</v>
      </c>
      <c r="T154" s="258">
        <v>7</v>
      </c>
      <c r="U154" s="259">
        <v>3</v>
      </c>
      <c r="V154" s="259">
        <v>0</v>
      </c>
      <c r="W154" s="259">
        <v>1</v>
      </c>
      <c r="X154" s="259">
        <v>1</v>
      </c>
      <c r="Y154" s="259">
        <v>7</v>
      </c>
      <c r="Z154" s="259">
        <v>0</v>
      </c>
      <c r="AA154" s="259">
        <v>0</v>
      </c>
      <c r="AB154" s="259">
        <v>0</v>
      </c>
      <c r="AC154" s="299" t="s">
        <v>294</v>
      </c>
      <c r="AD154" s="293" t="s">
        <v>82</v>
      </c>
      <c r="AE154" s="276">
        <v>20117.95</v>
      </c>
      <c r="AF154" s="276">
        <v>0</v>
      </c>
      <c r="AG154" s="276">
        <v>0</v>
      </c>
      <c r="AH154" s="276">
        <v>0</v>
      </c>
      <c r="AI154" s="276">
        <v>0</v>
      </c>
      <c r="AJ154" s="276">
        <v>0</v>
      </c>
      <c r="AK154" s="276">
        <f>AE154</f>
        <v>20117.95</v>
      </c>
      <c r="AL154" s="261">
        <v>2018</v>
      </c>
      <c r="AM154" s="255"/>
      <c r="AN154" s="255"/>
      <c r="AO154" s="255"/>
    </row>
    <row r="155" spans="1:88" s="32" customFormat="1" ht="31.5" x14ac:dyDescent="0.25">
      <c r="A155" s="37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244</v>
      </c>
      <c r="O155" s="28">
        <v>0</v>
      </c>
      <c r="P155" s="28">
        <v>2</v>
      </c>
      <c r="Q155" s="28">
        <v>0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7</v>
      </c>
      <c r="Z155" s="29">
        <v>0</v>
      </c>
      <c r="AA155" s="29">
        <v>0</v>
      </c>
      <c r="AB155" s="29">
        <v>1</v>
      </c>
      <c r="AC155" s="198" t="s">
        <v>305</v>
      </c>
      <c r="AD155" s="85" t="s">
        <v>88</v>
      </c>
      <c r="AE155" s="228">
        <v>5.5</v>
      </c>
      <c r="AF155" s="228">
        <v>0</v>
      </c>
      <c r="AG155" s="228">
        <v>0</v>
      </c>
      <c r="AH155" s="228">
        <v>0</v>
      </c>
      <c r="AI155" s="228">
        <v>0</v>
      </c>
      <c r="AJ155" s="228">
        <v>0</v>
      </c>
      <c r="AK155" s="228">
        <f>AE155</f>
        <v>5.5</v>
      </c>
      <c r="AL155" s="262"/>
      <c r="AM155" s="23"/>
      <c r="AN155" s="23"/>
      <c r="AO155" s="23"/>
    </row>
    <row r="156" spans="1:88" s="113" customFormat="1" ht="53.25" customHeight="1" x14ac:dyDescent="0.25">
      <c r="A156" s="120"/>
      <c r="B156" s="257">
        <v>6</v>
      </c>
      <c r="C156" s="257">
        <v>1</v>
      </c>
      <c r="D156" s="257">
        <v>5</v>
      </c>
      <c r="E156" s="258">
        <v>0</v>
      </c>
      <c r="F156" s="258">
        <v>7</v>
      </c>
      <c r="G156" s="258">
        <v>0</v>
      </c>
      <c r="H156" s="258">
        <v>3</v>
      </c>
      <c r="I156" s="258">
        <v>1</v>
      </c>
      <c r="J156" s="258">
        <v>7</v>
      </c>
      <c r="K156" s="258">
        <v>3</v>
      </c>
      <c r="L156" s="258">
        <v>0</v>
      </c>
      <c r="M156" s="258">
        <v>1</v>
      </c>
      <c r="N156" s="258" t="s">
        <v>244</v>
      </c>
      <c r="O156" s="258">
        <v>0</v>
      </c>
      <c r="P156" s="258">
        <v>6</v>
      </c>
      <c r="Q156" s="258">
        <v>9</v>
      </c>
      <c r="R156" s="258">
        <v>0</v>
      </c>
      <c r="S156" s="258">
        <v>1</v>
      </c>
      <c r="T156" s="258">
        <v>7</v>
      </c>
      <c r="U156" s="259">
        <v>3</v>
      </c>
      <c r="V156" s="259">
        <v>0</v>
      </c>
      <c r="W156" s="259">
        <v>1</v>
      </c>
      <c r="X156" s="259">
        <v>1</v>
      </c>
      <c r="Y156" s="259">
        <v>8</v>
      </c>
      <c r="Z156" s="259">
        <v>0</v>
      </c>
      <c r="AA156" s="259">
        <v>0</v>
      </c>
      <c r="AB156" s="259">
        <v>0</v>
      </c>
      <c r="AC156" s="292" t="s">
        <v>295</v>
      </c>
      <c r="AD156" s="293" t="s">
        <v>82</v>
      </c>
      <c r="AE156" s="276">
        <v>89330</v>
      </c>
      <c r="AF156" s="276">
        <v>0</v>
      </c>
      <c r="AG156" s="276">
        <v>0</v>
      </c>
      <c r="AH156" s="276">
        <v>0</v>
      </c>
      <c r="AI156" s="276">
        <v>0</v>
      </c>
      <c r="AJ156" s="276">
        <v>0</v>
      </c>
      <c r="AK156" s="276">
        <f>AE156</f>
        <v>89330</v>
      </c>
      <c r="AL156" s="261">
        <v>2018</v>
      </c>
      <c r="AM156" s="255"/>
      <c r="AN156" s="255"/>
      <c r="AO156" s="255"/>
    </row>
    <row r="157" spans="1:88" s="32" customFormat="1" ht="18.75" x14ac:dyDescent="0.2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244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1</v>
      </c>
      <c r="AC157" s="198"/>
      <c r="AD157" s="85"/>
      <c r="AE157" s="228"/>
      <c r="AF157" s="228"/>
      <c r="AG157" s="228"/>
      <c r="AH157" s="228"/>
      <c r="AI157" s="228"/>
      <c r="AJ157" s="228"/>
      <c r="AK157" s="228"/>
      <c r="AL157" s="262">
        <v>2018</v>
      </c>
      <c r="AM157" s="23"/>
      <c r="AN157" s="23"/>
      <c r="AO157" s="23"/>
    </row>
    <row r="158" spans="1:88" s="270" customFormat="1" ht="63" x14ac:dyDescent="0.25">
      <c r="A158" s="156"/>
      <c r="B158" s="142">
        <v>6</v>
      </c>
      <c r="C158" s="142">
        <v>1</v>
      </c>
      <c r="D158" s="142">
        <v>5</v>
      </c>
      <c r="E158" s="144">
        <v>0</v>
      </c>
      <c r="F158" s="144">
        <v>7</v>
      </c>
      <c r="G158" s="144">
        <v>0</v>
      </c>
      <c r="H158" s="144">
        <v>3</v>
      </c>
      <c r="I158" s="144">
        <v>1</v>
      </c>
      <c r="J158" s="144">
        <v>7</v>
      </c>
      <c r="K158" s="144">
        <v>3</v>
      </c>
      <c r="L158" s="144">
        <v>0</v>
      </c>
      <c r="M158" s="144">
        <v>2</v>
      </c>
      <c r="N158" s="144">
        <v>0</v>
      </c>
      <c r="O158" s="144">
        <v>0</v>
      </c>
      <c r="P158" s="144">
        <v>0</v>
      </c>
      <c r="Q158" s="144">
        <v>0</v>
      </c>
      <c r="R158" s="144">
        <v>0</v>
      </c>
      <c r="S158" s="144">
        <v>1</v>
      </c>
      <c r="T158" s="144">
        <v>7</v>
      </c>
      <c r="U158" s="145">
        <v>3</v>
      </c>
      <c r="V158" s="145">
        <v>0</v>
      </c>
      <c r="W158" s="145">
        <v>2</v>
      </c>
      <c r="X158" s="145">
        <v>0</v>
      </c>
      <c r="Y158" s="145">
        <v>0</v>
      </c>
      <c r="Z158" s="145">
        <v>0</v>
      </c>
      <c r="AA158" s="145">
        <v>0</v>
      </c>
      <c r="AB158" s="145">
        <v>0</v>
      </c>
      <c r="AC158" s="266" t="s">
        <v>296</v>
      </c>
      <c r="AD158" s="267" t="s">
        <v>82</v>
      </c>
      <c r="AE158" s="248">
        <f>AE159</f>
        <v>352200</v>
      </c>
      <c r="AF158" s="248">
        <v>0</v>
      </c>
      <c r="AG158" s="248">
        <v>0</v>
      </c>
      <c r="AH158" s="248">
        <v>0</v>
      </c>
      <c r="AI158" s="248">
        <v>0</v>
      </c>
      <c r="AJ158" s="248">
        <v>0</v>
      </c>
      <c r="AK158" s="248">
        <f>AK159</f>
        <v>352200</v>
      </c>
      <c r="AL158" s="268">
        <v>2018</v>
      </c>
      <c r="AM158" s="269"/>
      <c r="AN158" s="269"/>
      <c r="AO158" s="269"/>
    </row>
    <row r="159" spans="1:88" s="32" customFormat="1" ht="47.25" x14ac:dyDescent="0.25">
      <c r="A159" s="37"/>
      <c r="B159" s="77">
        <v>6</v>
      </c>
      <c r="C159" s="77">
        <v>1</v>
      </c>
      <c r="D159" s="77">
        <v>5</v>
      </c>
      <c r="E159" s="28">
        <v>0</v>
      </c>
      <c r="F159" s="28">
        <v>7</v>
      </c>
      <c r="G159" s="28">
        <v>0</v>
      </c>
      <c r="H159" s="28">
        <v>3</v>
      </c>
      <c r="I159" s="28">
        <v>1</v>
      </c>
      <c r="J159" s="28">
        <v>7</v>
      </c>
      <c r="K159" s="28">
        <v>3</v>
      </c>
      <c r="L159" s="28">
        <v>0</v>
      </c>
      <c r="M159" s="28">
        <v>2</v>
      </c>
      <c r="N159" s="28">
        <v>1</v>
      </c>
      <c r="O159" s="28">
        <v>0</v>
      </c>
      <c r="P159" s="28">
        <v>6</v>
      </c>
      <c r="Q159" s="28">
        <v>9</v>
      </c>
      <c r="R159" s="28">
        <v>0</v>
      </c>
      <c r="S159" s="28">
        <v>1</v>
      </c>
      <c r="T159" s="28">
        <v>7</v>
      </c>
      <c r="U159" s="29">
        <v>3</v>
      </c>
      <c r="V159" s="29">
        <v>0</v>
      </c>
      <c r="W159" s="29">
        <v>2</v>
      </c>
      <c r="X159" s="29">
        <v>2</v>
      </c>
      <c r="Y159" s="29">
        <v>1</v>
      </c>
      <c r="Z159" s="29">
        <v>0</v>
      </c>
      <c r="AA159" s="29">
        <v>0</v>
      </c>
      <c r="AB159" s="29">
        <v>0</v>
      </c>
      <c r="AC159" s="188" t="s">
        <v>298</v>
      </c>
      <c r="AD159" s="85" t="s">
        <v>82</v>
      </c>
      <c r="AE159" s="231">
        <v>352200</v>
      </c>
      <c r="AF159" s="231">
        <v>0</v>
      </c>
      <c r="AG159" s="231">
        <v>0</v>
      </c>
      <c r="AH159" s="231">
        <v>0</v>
      </c>
      <c r="AI159" s="231">
        <v>0</v>
      </c>
      <c r="AJ159" s="231">
        <v>0</v>
      </c>
      <c r="AK159" s="231">
        <f>AE159</f>
        <v>352200</v>
      </c>
      <c r="AL159" s="262">
        <v>2018</v>
      </c>
      <c r="AM159" s="23"/>
      <c r="AN159" s="23"/>
      <c r="AO159" s="23"/>
    </row>
    <row r="160" spans="1:88" s="32" customFormat="1" ht="18.75" x14ac:dyDescent="0.2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265" t="s">
        <v>297</v>
      </c>
      <c r="AD160" s="85"/>
      <c r="AE160" s="228"/>
      <c r="AF160" s="228"/>
      <c r="AG160" s="228"/>
      <c r="AH160" s="228"/>
      <c r="AI160" s="228"/>
      <c r="AJ160" s="228"/>
      <c r="AK160" s="228"/>
      <c r="AL160" s="262"/>
      <c r="AM160" s="23"/>
      <c r="AN160" s="23"/>
      <c r="AO160" s="23"/>
    </row>
    <row r="161" spans="1:88" s="32" customFormat="1" ht="46.5" customHeight="1" x14ac:dyDescent="0.25">
      <c r="A161" s="37"/>
      <c r="B161" s="77">
        <v>6</v>
      </c>
      <c r="C161" s="77">
        <v>1</v>
      </c>
      <c r="D161" s="77">
        <v>5</v>
      </c>
      <c r="E161" s="28">
        <v>0</v>
      </c>
      <c r="F161" s="28">
        <v>7</v>
      </c>
      <c r="G161" s="28">
        <v>0</v>
      </c>
      <c r="H161" s="28">
        <v>3</v>
      </c>
      <c r="I161" s="28">
        <v>1</v>
      </c>
      <c r="J161" s="28">
        <v>7</v>
      </c>
      <c r="K161" s="28">
        <v>3</v>
      </c>
      <c r="L161" s="28">
        <v>0</v>
      </c>
      <c r="M161" s="28">
        <v>2</v>
      </c>
      <c r="N161" s="28">
        <v>1</v>
      </c>
      <c r="O161" s="28">
        <v>0</v>
      </c>
      <c r="P161" s="28">
        <v>6</v>
      </c>
      <c r="Q161" s="28">
        <v>9</v>
      </c>
      <c r="R161" s="28">
        <v>0</v>
      </c>
      <c r="S161" s="28">
        <v>1</v>
      </c>
      <c r="T161" s="28">
        <v>7</v>
      </c>
      <c r="U161" s="29">
        <v>3</v>
      </c>
      <c r="V161" s="29">
        <v>0</v>
      </c>
      <c r="W161" s="29">
        <v>2</v>
      </c>
      <c r="X161" s="29">
        <v>2</v>
      </c>
      <c r="Y161" s="29">
        <v>1</v>
      </c>
      <c r="Z161" s="29">
        <v>0</v>
      </c>
      <c r="AA161" s="29">
        <v>0</v>
      </c>
      <c r="AB161" s="29">
        <v>2</v>
      </c>
      <c r="AC161" s="35" t="s">
        <v>297</v>
      </c>
      <c r="AD161" s="85"/>
      <c r="AE161" s="228"/>
      <c r="AF161" s="228"/>
      <c r="AG161" s="228"/>
      <c r="AH161" s="228"/>
      <c r="AI161" s="228"/>
      <c r="AJ161" s="228"/>
      <c r="AK161" s="228"/>
      <c r="AL161" s="262"/>
      <c r="AM161" s="23"/>
      <c r="AN161" s="23"/>
      <c r="AO161" s="23"/>
    </row>
    <row r="162" spans="1:88" s="166" customFormat="1" ht="46.5" customHeight="1" x14ac:dyDescent="0.25">
      <c r="A162" s="109"/>
      <c r="B162" s="100">
        <v>6</v>
      </c>
      <c r="C162" s="100">
        <v>1</v>
      </c>
      <c r="D162" s="100">
        <v>5</v>
      </c>
      <c r="E162" s="101">
        <v>0</v>
      </c>
      <c r="F162" s="101">
        <v>7</v>
      </c>
      <c r="G162" s="101">
        <v>0</v>
      </c>
      <c r="H162" s="101">
        <v>3</v>
      </c>
      <c r="I162" s="101">
        <v>1</v>
      </c>
      <c r="J162" s="101">
        <v>7</v>
      </c>
      <c r="K162" s="101">
        <v>3</v>
      </c>
      <c r="L162" s="101">
        <v>0</v>
      </c>
      <c r="M162" s="101">
        <v>3</v>
      </c>
      <c r="N162" s="101">
        <v>0</v>
      </c>
      <c r="O162" s="101">
        <v>0</v>
      </c>
      <c r="P162" s="101">
        <v>0</v>
      </c>
      <c r="Q162" s="101">
        <v>0</v>
      </c>
      <c r="R162" s="101">
        <v>0</v>
      </c>
      <c r="S162" s="101">
        <v>1</v>
      </c>
      <c r="T162" s="101">
        <v>7</v>
      </c>
      <c r="U162" s="102">
        <v>3</v>
      </c>
      <c r="V162" s="102">
        <v>0</v>
      </c>
      <c r="W162" s="102">
        <v>3</v>
      </c>
      <c r="X162" s="102">
        <v>0</v>
      </c>
      <c r="Y162" s="102">
        <v>0</v>
      </c>
      <c r="Z162" s="102">
        <v>0</v>
      </c>
      <c r="AA162" s="102">
        <v>0</v>
      </c>
      <c r="AB162" s="102">
        <v>0</v>
      </c>
      <c r="AC162" s="131" t="s">
        <v>302</v>
      </c>
      <c r="AD162" s="203" t="s">
        <v>82</v>
      </c>
      <c r="AE162" s="219">
        <f>AE163</f>
        <v>201174.52</v>
      </c>
      <c r="AF162" s="219">
        <v>0</v>
      </c>
      <c r="AG162" s="219">
        <v>0</v>
      </c>
      <c r="AH162" s="219">
        <v>0</v>
      </c>
      <c r="AI162" s="219">
        <v>0</v>
      </c>
      <c r="AJ162" s="219">
        <v>0</v>
      </c>
      <c r="AK162" s="219">
        <f>AE162</f>
        <v>201174.52</v>
      </c>
      <c r="AL162" s="273"/>
      <c r="AM162" s="130"/>
      <c r="AN162" s="130"/>
      <c r="AO162" s="130"/>
    </row>
    <row r="163" spans="1:88" s="113" customFormat="1" ht="46.5" customHeight="1" x14ac:dyDescent="0.25">
      <c r="A163" s="120"/>
      <c r="B163" s="257">
        <v>6</v>
      </c>
      <c r="C163" s="257">
        <v>1</v>
      </c>
      <c r="D163" s="257">
        <v>5</v>
      </c>
      <c r="E163" s="258">
        <v>0</v>
      </c>
      <c r="F163" s="258">
        <v>7</v>
      </c>
      <c r="G163" s="258">
        <v>0</v>
      </c>
      <c r="H163" s="258">
        <v>3</v>
      </c>
      <c r="I163" s="258">
        <v>1</v>
      </c>
      <c r="J163" s="258">
        <v>7</v>
      </c>
      <c r="K163" s="258">
        <v>3</v>
      </c>
      <c r="L163" s="258">
        <v>0</v>
      </c>
      <c r="M163" s="258">
        <v>3</v>
      </c>
      <c r="N163" s="258">
        <v>1</v>
      </c>
      <c r="O163" s="258">
        <v>0</v>
      </c>
      <c r="P163" s="258">
        <v>2</v>
      </c>
      <c r="Q163" s="258">
        <v>0</v>
      </c>
      <c r="R163" s="258">
        <v>0</v>
      </c>
      <c r="S163" s="258">
        <v>1</v>
      </c>
      <c r="T163" s="258">
        <v>7</v>
      </c>
      <c r="U163" s="259">
        <v>3</v>
      </c>
      <c r="V163" s="259">
        <v>0</v>
      </c>
      <c r="W163" s="259">
        <v>3</v>
      </c>
      <c r="X163" s="259">
        <v>3</v>
      </c>
      <c r="Y163" s="259">
        <v>1</v>
      </c>
      <c r="Z163" s="259">
        <v>0</v>
      </c>
      <c r="AA163" s="259">
        <v>0</v>
      </c>
      <c r="AB163" s="259">
        <v>0</v>
      </c>
      <c r="AC163" s="260" t="s">
        <v>303</v>
      </c>
      <c r="AD163" s="293" t="s">
        <v>304</v>
      </c>
      <c r="AE163" s="276">
        <v>201174.52</v>
      </c>
      <c r="AF163" s="307">
        <v>0</v>
      </c>
      <c r="AG163" s="307">
        <v>0</v>
      </c>
      <c r="AH163" s="307">
        <v>0</v>
      </c>
      <c r="AI163" s="307">
        <v>0</v>
      </c>
      <c r="AJ163" s="307">
        <v>0</v>
      </c>
      <c r="AK163" s="307">
        <f>AE163</f>
        <v>201174.52</v>
      </c>
      <c r="AL163" s="261"/>
      <c r="AM163" s="255"/>
      <c r="AN163" s="255"/>
      <c r="AO163" s="255"/>
    </row>
    <row r="164" spans="1:88" s="166" customFormat="1" ht="46.5" customHeight="1" x14ac:dyDescent="0.25">
      <c r="A164" s="109"/>
      <c r="B164" s="100">
        <v>6</v>
      </c>
      <c r="C164" s="100">
        <v>1</v>
      </c>
      <c r="D164" s="100">
        <v>5</v>
      </c>
      <c r="E164" s="101">
        <v>0</v>
      </c>
      <c r="F164" s="101">
        <v>7</v>
      </c>
      <c r="G164" s="101">
        <v>0</v>
      </c>
      <c r="H164" s="101">
        <v>3</v>
      </c>
      <c r="I164" s="101">
        <v>1</v>
      </c>
      <c r="J164" s="101">
        <v>7</v>
      </c>
      <c r="K164" s="101">
        <v>3</v>
      </c>
      <c r="L164" s="101">
        <v>0</v>
      </c>
      <c r="M164" s="101">
        <v>3</v>
      </c>
      <c r="N164" s="101">
        <v>1</v>
      </c>
      <c r="O164" s="101">
        <v>0</v>
      </c>
      <c r="P164" s="101">
        <v>2</v>
      </c>
      <c r="Q164" s="101">
        <v>0</v>
      </c>
      <c r="R164" s="101">
        <v>0</v>
      </c>
      <c r="S164" s="101">
        <v>1</v>
      </c>
      <c r="T164" s="101">
        <v>7</v>
      </c>
      <c r="U164" s="102">
        <v>3</v>
      </c>
      <c r="V164" s="102">
        <v>0</v>
      </c>
      <c r="W164" s="102">
        <v>3</v>
      </c>
      <c r="X164" s="102">
        <v>3</v>
      </c>
      <c r="Y164" s="102">
        <v>1</v>
      </c>
      <c r="Z164" s="102">
        <v>0</v>
      </c>
      <c r="AA164" s="102">
        <v>0</v>
      </c>
      <c r="AB164" s="102">
        <v>1</v>
      </c>
      <c r="AC164" s="198" t="s">
        <v>305</v>
      </c>
      <c r="AD164" s="203" t="s">
        <v>88</v>
      </c>
      <c r="AE164" s="251">
        <v>5.5</v>
      </c>
      <c r="AF164" s="251">
        <v>0</v>
      </c>
      <c r="AG164" s="251">
        <v>0</v>
      </c>
      <c r="AH164" s="251">
        <v>0</v>
      </c>
      <c r="AI164" s="251">
        <v>0</v>
      </c>
      <c r="AJ164" s="251">
        <v>0</v>
      </c>
      <c r="AK164" s="251">
        <f>AE164</f>
        <v>5.5</v>
      </c>
      <c r="AL164" s="273"/>
      <c r="AM164" s="130"/>
      <c r="AN164" s="130"/>
      <c r="AO164" s="130"/>
    </row>
    <row r="165" spans="1:88" s="113" customFormat="1" ht="48" customHeight="1" x14ac:dyDescent="0.3">
      <c r="A165" s="155"/>
      <c r="B165" s="138">
        <v>6</v>
      </c>
      <c r="C165" s="138">
        <v>1</v>
      </c>
      <c r="D165" s="138">
        <v>5</v>
      </c>
      <c r="E165" s="153">
        <v>0</v>
      </c>
      <c r="F165" s="153">
        <v>0</v>
      </c>
      <c r="G165" s="153">
        <v>0</v>
      </c>
      <c r="H165" s="153">
        <v>0</v>
      </c>
      <c r="I165" s="153">
        <v>1</v>
      </c>
      <c r="J165" s="153">
        <v>7</v>
      </c>
      <c r="K165" s="153">
        <v>4</v>
      </c>
      <c r="L165" s="153">
        <v>0</v>
      </c>
      <c r="M165" s="153">
        <v>0</v>
      </c>
      <c r="N165" s="153">
        <v>0</v>
      </c>
      <c r="O165" s="153">
        <v>0</v>
      </c>
      <c r="P165" s="153">
        <v>0</v>
      </c>
      <c r="Q165" s="153">
        <v>0</v>
      </c>
      <c r="R165" s="153">
        <v>0</v>
      </c>
      <c r="S165" s="153">
        <v>1</v>
      </c>
      <c r="T165" s="153">
        <v>7</v>
      </c>
      <c r="U165" s="162">
        <v>4</v>
      </c>
      <c r="V165" s="162">
        <v>0</v>
      </c>
      <c r="W165" s="162">
        <v>0</v>
      </c>
      <c r="X165" s="162">
        <v>0</v>
      </c>
      <c r="Y165" s="162">
        <v>0</v>
      </c>
      <c r="Z165" s="162">
        <v>0</v>
      </c>
      <c r="AA165" s="162">
        <v>0</v>
      </c>
      <c r="AB165" s="162">
        <v>0</v>
      </c>
      <c r="AC165" s="180" t="s">
        <v>181</v>
      </c>
      <c r="AD165" s="182" t="s">
        <v>82</v>
      </c>
      <c r="AE165" s="239">
        <f>AE166</f>
        <v>2203828.86</v>
      </c>
      <c r="AF165" s="239">
        <f>AF166+AF190</f>
        <v>194108</v>
      </c>
      <c r="AG165" s="239">
        <f>AG166+AG190</f>
        <v>0</v>
      </c>
      <c r="AH165" s="239">
        <f>AH166</f>
        <v>0</v>
      </c>
      <c r="AI165" s="239">
        <f>AI166</f>
        <v>0</v>
      </c>
      <c r="AJ165" s="239">
        <f>AJ166</f>
        <v>0</v>
      </c>
      <c r="AK165" s="239">
        <f>AE165+AF165+AG165</f>
        <v>2397936.86</v>
      </c>
      <c r="AL165" s="193" t="s">
        <v>285</v>
      </c>
      <c r="AM165" s="116"/>
      <c r="AN165" s="130"/>
      <c r="AO165" s="130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6"/>
      <c r="BQ165" s="166"/>
      <c r="BR165" s="166"/>
      <c r="BS165" s="166"/>
      <c r="BT165" s="166"/>
      <c r="BU165" s="166"/>
      <c r="BV165" s="166"/>
      <c r="BW165" s="166"/>
      <c r="BX165" s="166"/>
      <c r="BY165" s="166"/>
      <c r="BZ165" s="166"/>
      <c r="CA165" s="166"/>
      <c r="CB165" s="166"/>
      <c r="CC165" s="166"/>
      <c r="CD165" s="166"/>
      <c r="CE165" s="166"/>
      <c r="CF165" s="166"/>
      <c r="CG165" s="166"/>
      <c r="CH165" s="166"/>
      <c r="CI165" s="166"/>
      <c r="CJ165" s="166"/>
    </row>
    <row r="166" spans="1:88" s="32" customFormat="1" ht="32.25" customHeight="1" x14ac:dyDescent="0.3">
      <c r="A166" s="156"/>
      <c r="B166" s="152">
        <v>6</v>
      </c>
      <c r="C166" s="152">
        <v>1</v>
      </c>
      <c r="D166" s="152">
        <v>5</v>
      </c>
      <c r="E166" s="152">
        <v>0</v>
      </c>
      <c r="F166" s="152">
        <v>0</v>
      </c>
      <c r="G166" s="152">
        <v>0</v>
      </c>
      <c r="H166" s="152">
        <v>0</v>
      </c>
      <c r="I166" s="152">
        <v>1</v>
      </c>
      <c r="J166" s="152">
        <v>7</v>
      </c>
      <c r="K166" s="152">
        <v>4</v>
      </c>
      <c r="L166" s="152">
        <v>0</v>
      </c>
      <c r="M166" s="152">
        <v>1</v>
      </c>
      <c r="N166" s="152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1</v>
      </c>
      <c r="T166" s="152">
        <v>7</v>
      </c>
      <c r="U166" s="157">
        <v>4</v>
      </c>
      <c r="V166" s="157">
        <v>0</v>
      </c>
      <c r="W166" s="157">
        <v>1</v>
      </c>
      <c r="X166" s="157">
        <v>0</v>
      </c>
      <c r="Y166" s="157">
        <v>0</v>
      </c>
      <c r="Z166" s="157">
        <v>0</v>
      </c>
      <c r="AA166" s="157">
        <v>0</v>
      </c>
      <c r="AB166" s="157">
        <v>0</v>
      </c>
      <c r="AC166" s="146" t="s">
        <v>206</v>
      </c>
      <c r="AD166" s="158" t="s">
        <v>82</v>
      </c>
      <c r="AE166" s="248">
        <f>AE167+AE169+AE186</f>
        <v>2203828.86</v>
      </c>
      <c r="AF166" s="248">
        <f>AF167+AF169</f>
        <v>194108</v>
      </c>
      <c r="AG166" s="248">
        <f>AG167+AG169+AG171</f>
        <v>0</v>
      </c>
      <c r="AH166" s="248">
        <f>AH169</f>
        <v>0</v>
      </c>
      <c r="AI166" s="248">
        <f>AI169</f>
        <v>0</v>
      </c>
      <c r="AJ166" s="248">
        <f>AJ169</f>
        <v>0</v>
      </c>
      <c r="AK166" s="248">
        <f>AE166+AF166+AG166</f>
        <v>2397936.86</v>
      </c>
      <c r="AL166" s="193" t="s">
        <v>285</v>
      </c>
      <c r="AM166" s="23"/>
      <c r="AN166" s="23"/>
      <c r="AO166" s="23"/>
    </row>
    <row r="167" spans="1:88" s="32" customFormat="1" ht="63" customHeight="1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245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0</v>
      </c>
      <c r="AC167" s="25" t="s">
        <v>204</v>
      </c>
      <c r="AD167" s="39" t="s">
        <v>82</v>
      </c>
      <c r="AE167" s="231">
        <v>589866</v>
      </c>
      <c r="AF167" s="231">
        <v>0</v>
      </c>
      <c r="AG167" s="231">
        <v>0</v>
      </c>
      <c r="AH167" s="231">
        <v>0</v>
      </c>
      <c r="AI167" s="231">
        <v>0</v>
      </c>
      <c r="AJ167" s="231">
        <v>0</v>
      </c>
      <c r="AK167" s="231">
        <f>AE167+AF167+AG167</f>
        <v>589866</v>
      </c>
      <c r="AL167" s="262" t="s">
        <v>285</v>
      </c>
      <c r="AM167" s="23"/>
      <c r="AN167" s="23"/>
      <c r="AO167" s="23"/>
    </row>
    <row r="168" spans="1:88" s="32" customFormat="1" ht="47.25" x14ac:dyDescent="0.3">
      <c r="A168" s="37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1</v>
      </c>
      <c r="I168" s="24">
        <v>1</v>
      </c>
      <c r="J168" s="24">
        <v>7</v>
      </c>
      <c r="K168" s="24">
        <v>4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1</v>
      </c>
      <c r="R168" s="24" t="s">
        <v>245</v>
      </c>
      <c r="S168" s="24">
        <v>1</v>
      </c>
      <c r="T168" s="24">
        <v>7</v>
      </c>
      <c r="U168" s="38">
        <v>4</v>
      </c>
      <c r="V168" s="38">
        <v>0</v>
      </c>
      <c r="W168" s="38">
        <v>1</v>
      </c>
      <c r="X168" s="38">
        <v>1</v>
      </c>
      <c r="Y168" s="38">
        <v>1</v>
      </c>
      <c r="Z168" s="38">
        <v>0</v>
      </c>
      <c r="AA168" s="38">
        <v>0</v>
      </c>
      <c r="AB168" s="38">
        <v>1</v>
      </c>
      <c r="AC168" s="25" t="s">
        <v>107</v>
      </c>
      <c r="AD168" s="40" t="s">
        <v>83</v>
      </c>
      <c r="AE168" s="249">
        <v>53</v>
      </c>
      <c r="AF168" s="249">
        <v>53</v>
      </c>
      <c r="AG168" s="249">
        <v>53</v>
      </c>
      <c r="AH168" s="249">
        <v>55</v>
      </c>
      <c r="AI168" s="249">
        <v>55</v>
      </c>
      <c r="AJ168" s="249">
        <v>70</v>
      </c>
      <c r="AK168" s="249">
        <v>70</v>
      </c>
      <c r="AL168" s="262" t="s">
        <v>285</v>
      </c>
      <c r="AM168" s="23"/>
      <c r="AN168" s="23"/>
      <c r="AO168" s="23"/>
    </row>
    <row r="169" spans="1:88" s="113" customFormat="1" ht="31.5" x14ac:dyDescent="0.3">
      <c r="A169" s="120"/>
      <c r="B169" s="256">
        <v>6</v>
      </c>
      <c r="C169" s="256">
        <v>1</v>
      </c>
      <c r="D169" s="256">
        <v>5</v>
      </c>
      <c r="E169" s="256">
        <v>0</v>
      </c>
      <c r="F169" s="256">
        <v>7</v>
      </c>
      <c r="G169" s="256">
        <v>0</v>
      </c>
      <c r="H169" s="256">
        <v>2</v>
      </c>
      <c r="I169" s="256">
        <v>1</v>
      </c>
      <c r="J169" s="256">
        <v>7</v>
      </c>
      <c r="K169" s="256">
        <v>4</v>
      </c>
      <c r="L169" s="256">
        <v>0</v>
      </c>
      <c r="M169" s="256">
        <v>1</v>
      </c>
      <c r="N169" s="256">
        <v>2</v>
      </c>
      <c r="O169" s="256">
        <v>0</v>
      </c>
      <c r="P169" s="256">
        <v>1</v>
      </c>
      <c r="Q169" s="256">
        <v>2</v>
      </c>
      <c r="R169" s="256" t="s">
        <v>245</v>
      </c>
      <c r="S169" s="256">
        <v>1</v>
      </c>
      <c r="T169" s="256">
        <v>7</v>
      </c>
      <c r="U169" s="283">
        <v>4</v>
      </c>
      <c r="V169" s="283">
        <v>0</v>
      </c>
      <c r="W169" s="283">
        <v>1</v>
      </c>
      <c r="X169" s="283">
        <v>1</v>
      </c>
      <c r="Y169" s="283">
        <v>2</v>
      </c>
      <c r="Z169" s="283">
        <v>0</v>
      </c>
      <c r="AA169" s="283">
        <v>0</v>
      </c>
      <c r="AB169" s="283">
        <v>0</v>
      </c>
      <c r="AC169" s="285" t="s">
        <v>205</v>
      </c>
      <c r="AD169" s="284" t="s">
        <v>82</v>
      </c>
      <c r="AE169" s="276">
        <v>1606020</v>
      </c>
      <c r="AF169" s="276">
        <v>194108</v>
      </c>
      <c r="AG169" s="276">
        <v>0</v>
      </c>
      <c r="AH169" s="276">
        <v>0</v>
      </c>
      <c r="AI169" s="276">
        <v>0</v>
      </c>
      <c r="AJ169" s="276">
        <v>0</v>
      </c>
      <c r="AK169" s="276">
        <f>AE169+AF169+AG169</f>
        <v>1800128</v>
      </c>
      <c r="AL169" s="261" t="s">
        <v>285</v>
      </c>
      <c r="AM169" s="255"/>
      <c r="AN169" s="255"/>
      <c r="AO169" s="255"/>
    </row>
    <row r="170" spans="1:88" s="32" customFormat="1" ht="31.5" x14ac:dyDescent="0.3">
      <c r="A170" s="37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2</v>
      </c>
      <c r="R170" s="24" t="s">
        <v>245</v>
      </c>
      <c r="S170" s="24">
        <v>1</v>
      </c>
      <c r="T170" s="24">
        <v>7</v>
      </c>
      <c r="U170" s="38">
        <v>4</v>
      </c>
      <c r="V170" s="38">
        <v>0</v>
      </c>
      <c r="W170" s="38">
        <v>1</v>
      </c>
      <c r="X170" s="38">
        <v>1</v>
      </c>
      <c r="Y170" s="38">
        <v>2</v>
      </c>
      <c r="Z170" s="38">
        <v>0</v>
      </c>
      <c r="AA170" s="38">
        <v>0</v>
      </c>
      <c r="AB170" s="38">
        <v>1</v>
      </c>
      <c r="AC170" s="25" t="s">
        <v>108</v>
      </c>
      <c r="AD170" s="40" t="s">
        <v>83</v>
      </c>
      <c r="AE170" s="249">
        <v>65</v>
      </c>
      <c r="AF170" s="249">
        <v>75</v>
      </c>
      <c r="AG170" s="249">
        <v>75</v>
      </c>
      <c r="AH170" s="249">
        <v>80</v>
      </c>
      <c r="AI170" s="249">
        <v>80</v>
      </c>
      <c r="AJ170" s="249">
        <v>80</v>
      </c>
      <c r="AK170" s="249">
        <v>80</v>
      </c>
      <c r="AL170" s="262" t="s">
        <v>285</v>
      </c>
      <c r="AM170" s="23"/>
      <c r="AN170" s="23"/>
      <c r="AO170" s="23"/>
    </row>
    <row r="171" spans="1:88" s="32" customFormat="1" ht="31.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24" t="s">
        <v>245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0</v>
      </c>
      <c r="AC171" s="30" t="s">
        <v>178</v>
      </c>
      <c r="AD171" s="39" t="s">
        <v>82</v>
      </c>
      <c r="AE171" s="231">
        <v>0</v>
      </c>
      <c r="AF171" s="231">
        <v>0</v>
      </c>
      <c r="AG171" s="231">
        <v>0</v>
      </c>
      <c r="AH171" s="231">
        <v>0</v>
      </c>
      <c r="AI171" s="231">
        <v>0</v>
      </c>
      <c r="AJ171" s="231">
        <v>0</v>
      </c>
      <c r="AK171" s="231">
        <f>AF171+AE171</f>
        <v>0</v>
      </c>
      <c r="AL171" s="262" t="s">
        <v>285</v>
      </c>
      <c r="AM171" s="23"/>
      <c r="AN171" s="23"/>
      <c r="AO171" s="23"/>
    </row>
    <row r="172" spans="1:88" s="32" customFormat="1" ht="47.2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3</v>
      </c>
      <c r="R172" s="107" t="s">
        <v>245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3</v>
      </c>
      <c r="Z172" s="38">
        <v>0</v>
      </c>
      <c r="AA172" s="38">
        <v>0</v>
      </c>
      <c r="AB172" s="38">
        <v>1</v>
      </c>
      <c r="AC172" s="25" t="s">
        <v>179</v>
      </c>
      <c r="AD172" s="40" t="s">
        <v>83</v>
      </c>
      <c r="AE172" s="249">
        <v>100</v>
      </c>
      <c r="AF172" s="249">
        <v>100</v>
      </c>
      <c r="AG172" s="249">
        <v>100</v>
      </c>
      <c r="AH172" s="249">
        <v>100</v>
      </c>
      <c r="AI172" s="249">
        <v>100</v>
      </c>
      <c r="AJ172" s="249">
        <v>100</v>
      </c>
      <c r="AK172" s="249">
        <v>100</v>
      </c>
      <c r="AL172" s="193" t="s">
        <v>285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7" t="s">
        <v>245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0</v>
      </c>
      <c r="AC173" s="25" t="s">
        <v>211</v>
      </c>
      <c r="AD173" s="39" t="s">
        <v>287</v>
      </c>
      <c r="AE173" s="249">
        <v>2</v>
      </c>
      <c r="AF173" s="249">
        <v>0</v>
      </c>
      <c r="AG173" s="249">
        <v>1</v>
      </c>
      <c r="AH173" s="249">
        <v>0</v>
      </c>
      <c r="AI173" s="249">
        <v>0</v>
      </c>
      <c r="AJ173" s="249">
        <v>1</v>
      </c>
      <c r="AK173" s="249">
        <v>4</v>
      </c>
      <c r="AL173" s="193" t="s">
        <v>285</v>
      </c>
      <c r="AM173" s="23"/>
      <c r="AN173" s="23"/>
      <c r="AO173" s="23"/>
    </row>
    <row r="174" spans="1:88" s="32" customFormat="1" ht="31.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7" t="s">
        <v>245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1</v>
      </c>
      <c r="AC174" s="25" t="s">
        <v>89</v>
      </c>
      <c r="AD174" s="40" t="s">
        <v>83</v>
      </c>
      <c r="AE174" s="228">
        <v>90</v>
      </c>
      <c r="AF174" s="228">
        <v>100</v>
      </c>
      <c r="AG174" s="228">
        <v>100</v>
      </c>
      <c r="AH174" s="228">
        <v>100</v>
      </c>
      <c r="AI174" s="228">
        <v>100</v>
      </c>
      <c r="AJ174" s="228">
        <v>100</v>
      </c>
      <c r="AK174" s="228">
        <v>100</v>
      </c>
      <c r="AL174" s="193" t="s">
        <v>285</v>
      </c>
      <c r="AM174" s="23"/>
      <c r="AN174" s="23"/>
      <c r="AO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7</v>
      </c>
      <c r="G175" s="24">
        <v>0</v>
      </c>
      <c r="H175" s="24">
        <v>2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4</v>
      </c>
      <c r="R175" s="107" t="s">
        <v>245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4</v>
      </c>
      <c r="Z175" s="38">
        <v>0</v>
      </c>
      <c r="AA175" s="38">
        <v>0</v>
      </c>
      <c r="AB175" s="38">
        <v>2</v>
      </c>
      <c r="AC175" s="79" t="s">
        <v>158</v>
      </c>
      <c r="AD175" s="40" t="s">
        <v>83</v>
      </c>
      <c r="AE175" s="228">
        <v>100</v>
      </c>
      <c r="AF175" s="228">
        <v>100</v>
      </c>
      <c r="AG175" s="228">
        <v>100</v>
      </c>
      <c r="AH175" s="228">
        <v>100</v>
      </c>
      <c r="AI175" s="228">
        <v>100</v>
      </c>
      <c r="AJ175" s="228">
        <v>100</v>
      </c>
      <c r="AK175" s="228">
        <v>100</v>
      </c>
      <c r="AL175" s="193" t="s">
        <v>285</v>
      </c>
      <c r="AM175" s="23"/>
      <c r="AN175" s="23"/>
      <c r="AO175" s="23"/>
    </row>
    <row r="176" spans="1:88" s="32" customFormat="1" ht="31.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7" t="s">
        <v>245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0</v>
      </c>
      <c r="AC176" s="25" t="s">
        <v>212</v>
      </c>
      <c r="AD176" s="39" t="s">
        <v>82</v>
      </c>
      <c r="AE176" s="231">
        <v>0</v>
      </c>
      <c r="AF176" s="231">
        <v>0</v>
      </c>
      <c r="AG176" s="231">
        <v>0</v>
      </c>
      <c r="AH176" s="231">
        <v>0</v>
      </c>
      <c r="AI176" s="231">
        <v>0</v>
      </c>
      <c r="AJ176" s="231">
        <v>0</v>
      </c>
      <c r="AK176" s="231">
        <v>0</v>
      </c>
      <c r="AL176" s="193" t="s">
        <v>285</v>
      </c>
      <c r="AM176" s="23"/>
      <c r="AN176" s="23"/>
      <c r="AO176" s="23"/>
    </row>
    <row r="177" spans="1:43" s="32" customFormat="1" ht="47.2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7" t="s">
        <v>245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1</v>
      </c>
      <c r="AC177" s="79" t="s">
        <v>91</v>
      </c>
      <c r="AD177" s="40" t="s">
        <v>83</v>
      </c>
      <c r="AE177" s="228">
        <v>74</v>
      </c>
      <c r="AF177" s="228">
        <v>75</v>
      </c>
      <c r="AG177" s="228">
        <v>75</v>
      </c>
      <c r="AH177" s="228">
        <v>75</v>
      </c>
      <c r="AI177" s="228">
        <v>80</v>
      </c>
      <c r="AJ177" s="228">
        <v>80</v>
      </c>
      <c r="AK177" s="228">
        <v>80</v>
      </c>
      <c r="AL177" s="193" t="s">
        <v>285</v>
      </c>
      <c r="AM177" s="23"/>
      <c r="AN177" s="23"/>
    </row>
    <row r="178" spans="1:43" s="32" customFormat="1" ht="31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0</v>
      </c>
      <c r="G178" s="24">
        <v>0</v>
      </c>
      <c r="H178" s="24">
        <v>0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5</v>
      </c>
      <c r="R178" s="107" t="s">
        <v>245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5</v>
      </c>
      <c r="Z178" s="38">
        <v>0</v>
      </c>
      <c r="AA178" s="38">
        <v>0</v>
      </c>
      <c r="AB178" s="38">
        <v>2</v>
      </c>
      <c r="AC178" s="25" t="s">
        <v>157</v>
      </c>
      <c r="AD178" s="40" t="s">
        <v>83</v>
      </c>
      <c r="AE178" s="228">
        <v>30</v>
      </c>
      <c r="AF178" s="228">
        <v>40</v>
      </c>
      <c r="AG178" s="228">
        <v>40</v>
      </c>
      <c r="AH178" s="228">
        <v>40</v>
      </c>
      <c r="AI178" s="228">
        <v>40</v>
      </c>
      <c r="AJ178" s="228">
        <v>40</v>
      </c>
      <c r="AK178" s="228">
        <v>40</v>
      </c>
      <c r="AL178" s="193" t="s">
        <v>285</v>
      </c>
      <c r="AM178" s="23"/>
      <c r="AN178" s="23"/>
    </row>
    <row r="179" spans="1:43" s="32" customFormat="1" ht="31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7" t="s">
        <v>245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0</v>
      </c>
      <c r="AC179" s="79" t="s">
        <v>239</v>
      </c>
      <c r="AD179" s="39" t="s">
        <v>82</v>
      </c>
      <c r="AE179" s="231">
        <v>0</v>
      </c>
      <c r="AF179" s="231">
        <v>0</v>
      </c>
      <c r="AG179" s="231">
        <v>0</v>
      </c>
      <c r="AH179" s="231">
        <v>0</v>
      </c>
      <c r="AI179" s="231">
        <v>0</v>
      </c>
      <c r="AJ179" s="231">
        <v>0</v>
      </c>
      <c r="AK179" s="231">
        <v>0</v>
      </c>
      <c r="AL179" s="193" t="s">
        <v>285</v>
      </c>
      <c r="AM179" s="23"/>
      <c r="AN179" s="23"/>
      <c r="AO179" s="23"/>
      <c r="AQ179" s="160"/>
    </row>
    <row r="180" spans="1:43" s="32" customFormat="1" ht="31.5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6</v>
      </c>
      <c r="R180" s="107" t="s">
        <v>245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6</v>
      </c>
      <c r="Z180" s="38">
        <v>0</v>
      </c>
      <c r="AA180" s="38">
        <v>0</v>
      </c>
      <c r="AB180" s="38">
        <v>1</v>
      </c>
      <c r="AC180" s="79" t="s">
        <v>90</v>
      </c>
      <c r="AD180" s="40" t="s">
        <v>83</v>
      </c>
      <c r="AE180" s="228">
        <v>80</v>
      </c>
      <c r="AF180" s="228">
        <v>90</v>
      </c>
      <c r="AG180" s="228">
        <v>90</v>
      </c>
      <c r="AH180" s="228">
        <v>90</v>
      </c>
      <c r="AI180" s="228">
        <v>90</v>
      </c>
      <c r="AJ180" s="228">
        <v>90</v>
      </c>
      <c r="AK180" s="228">
        <v>90</v>
      </c>
      <c r="AL180" s="193" t="s">
        <v>285</v>
      </c>
      <c r="AM180" s="23"/>
      <c r="AN180" s="23"/>
      <c r="AO180" s="23"/>
    </row>
    <row r="181" spans="1:43" s="32" customFormat="1" ht="37.5" x14ac:dyDescent="0.3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7" t="s">
        <v>245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0</v>
      </c>
      <c r="AC181" s="79" t="s">
        <v>260</v>
      </c>
      <c r="AD181" s="186" t="s">
        <v>258</v>
      </c>
      <c r="AE181" s="247">
        <v>1</v>
      </c>
      <c r="AF181" s="247">
        <v>1</v>
      </c>
      <c r="AG181" s="247">
        <v>1</v>
      </c>
      <c r="AH181" s="247">
        <v>1</v>
      </c>
      <c r="AI181" s="247">
        <v>1</v>
      </c>
      <c r="AJ181" s="247">
        <v>1</v>
      </c>
      <c r="AK181" s="247">
        <v>1</v>
      </c>
      <c r="AL181" s="193" t="s">
        <v>285</v>
      </c>
      <c r="AM181" s="23"/>
      <c r="AN181" s="23"/>
      <c r="AO181" s="23"/>
    </row>
    <row r="182" spans="1:43" s="32" customFormat="1" ht="37.5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7" t="s">
        <v>245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1</v>
      </c>
      <c r="AC182" s="79" t="s">
        <v>113</v>
      </c>
      <c r="AD182" s="186" t="s">
        <v>258</v>
      </c>
      <c r="AE182" s="247">
        <v>1</v>
      </c>
      <c r="AF182" s="247">
        <v>1</v>
      </c>
      <c r="AG182" s="247">
        <v>1</v>
      </c>
      <c r="AH182" s="247">
        <v>1</v>
      </c>
      <c r="AI182" s="247">
        <v>1</v>
      </c>
      <c r="AJ182" s="247">
        <v>1</v>
      </c>
      <c r="AK182" s="247">
        <v>1</v>
      </c>
      <c r="AL182" s="193" t="s">
        <v>285</v>
      </c>
      <c r="AM182" s="23"/>
      <c r="AN182" s="23"/>
      <c r="AO182" s="23"/>
    </row>
    <row r="183" spans="1:43" s="32" customFormat="1" ht="45" customHeight="1" x14ac:dyDescent="0.3">
      <c r="A183" s="37"/>
      <c r="B183" s="24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2</v>
      </c>
      <c r="I183" s="24">
        <v>1</v>
      </c>
      <c r="J183" s="24">
        <v>7</v>
      </c>
      <c r="K183" s="24">
        <v>4</v>
      </c>
      <c r="L183" s="24">
        <v>0</v>
      </c>
      <c r="M183" s="24">
        <v>1</v>
      </c>
      <c r="N183" s="24">
        <v>2</v>
      </c>
      <c r="O183" s="24">
        <v>0</v>
      </c>
      <c r="P183" s="24">
        <v>1</v>
      </c>
      <c r="Q183" s="24">
        <v>7</v>
      </c>
      <c r="R183" s="107" t="s">
        <v>245</v>
      </c>
      <c r="S183" s="24">
        <v>1</v>
      </c>
      <c r="T183" s="24">
        <v>7</v>
      </c>
      <c r="U183" s="38">
        <v>4</v>
      </c>
      <c r="V183" s="38">
        <v>0</v>
      </c>
      <c r="W183" s="38">
        <v>1</v>
      </c>
      <c r="X183" s="38">
        <v>1</v>
      </c>
      <c r="Y183" s="38">
        <v>7</v>
      </c>
      <c r="Z183" s="38">
        <v>0</v>
      </c>
      <c r="AA183" s="38">
        <v>0</v>
      </c>
      <c r="AB183" s="38">
        <v>2</v>
      </c>
      <c r="AC183" s="79" t="s">
        <v>159</v>
      </c>
      <c r="AD183" s="40" t="s">
        <v>83</v>
      </c>
      <c r="AE183" s="228">
        <v>50</v>
      </c>
      <c r="AF183" s="228">
        <v>50</v>
      </c>
      <c r="AG183" s="228">
        <v>50</v>
      </c>
      <c r="AH183" s="228">
        <v>50</v>
      </c>
      <c r="AI183" s="228">
        <v>50</v>
      </c>
      <c r="AJ183" s="228">
        <v>50</v>
      </c>
      <c r="AK183" s="228">
        <v>50</v>
      </c>
      <c r="AL183" s="193" t="s">
        <v>285</v>
      </c>
      <c r="AM183" s="23"/>
      <c r="AN183" s="23"/>
      <c r="AO183" s="23"/>
    </row>
    <row r="184" spans="1:43" s="113" customFormat="1" ht="45" customHeight="1" x14ac:dyDescent="0.3">
      <c r="A184" s="120"/>
      <c r="B184" s="107">
        <v>6</v>
      </c>
      <c r="C184" s="107">
        <v>1</v>
      </c>
      <c r="D184" s="107">
        <v>5</v>
      </c>
      <c r="E184" s="107">
        <v>0</v>
      </c>
      <c r="F184" s="107">
        <v>7</v>
      </c>
      <c r="G184" s="107">
        <v>0</v>
      </c>
      <c r="H184" s="107">
        <v>2</v>
      </c>
      <c r="I184" s="107">
        <v>1</v>
      </c>
      <c r="J184" s="107">
        <v>7</v>
      </c>
      <c r="K184" s="107">
        <v>4</v>
      </c>
      <c r="L184" s="107">
        <v>0</v>
      </c>
      <c r="M184" s="107">
        <v>1</v>
      </c>
      <c r="N184" s="107">
        <v>2</v>
      </c>
      <c r="O184" s="107">
        <v>0</v>
      </c>
      <c r="P184" s="107">
        <v>1</v>
      </c>
      <c r="Q184" s="107">
        <v>8</v>
      </c>
      <c r="R184" s="107" t="s">
        <v>267</v>
      </c>
      <c r="S184" s="107">
        <v>1</v>
      </c>
      <c r="T184" s="107">
        <v>7</v>
      </c>
      <c r="U184" s="108">
        <v>4</v>
      </c>
      <c r="V184" s="108">
        <v>0</v>
      </c>
      <c r="W184" s="108">
        <v>1</v>
      </c>
      <c r="X184" s="108">
        <v>1</v>
      </c>
      <c r="Y184" s="108">
        <v>8</v>
      </c>
      <c r="Z184" s="108">
        <v>0</v>
      </c>
      <c r="AA184" s="108">
        <v>0</v>
      </c>
      <c r="AB184" s="108">
        <v>0</v>
      </c>
      <c r="AC184" s="201" t="s">
        <v>271</v>
      </c>
      <c r="AD184" s="205" t="s">
        <v>82</v>
      </c>
      <c r="AE184" s="219">
        <v>0</v>
      </c>
      <c r="AF184" s="219">
        <v>0</v>
      </c>
      <c r="AG184" s="219">
        <v>0</v>
      </c>
      <c r="AH184" s="219">
        <v>0</v>
      </c>
      <c r="AI184" s="219">
        <v>0</v>
      </c>
      <c r="AJ184" s="219">
        <v>0</v>
      </c>
      <c r="AK184" s="219">
        <f>AE184</f>
        <v>0</v>
      </c>
      <c r="AL184" s="193" t="s">
        <v>285</v>
      </c>
      <c r="AM184" s="116"/>
      <c r="AN184" s="116"/>
      <c r="AO184" s="116"/>
    </row>
    <row r="185" spans="1:43" s="32" customFormat="1" ht="21" customHeight="1" x14ac:dyDescent="0.3">
      <c r="A185" s="37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>
        <v>2</v>
      </c>
      <c r="O185" s="24">
        <v>0</v>
      </c>
      <c r="P185" s="24">
        <v>1</v>
      </c>
      <c r="Q185" s="24">
        <v>8</v>
      </c>
      <c r="R185" s="24" t="s">
        <v>267</v>
      </c>
      <c r="S185" s="24">
        <v>1</v>
      </c>
      <c r="T185" s="24">
        <v>7</v>
      </c>
      <c r="U185" s="38">
        <v>4</v>
      </c>
      <c r="V185" s="38">
        <v>0</v>
      </c>
      <c r="W185" s="38">
        <v>1</v>
      </c>
      <c r="X185" s="38">
        <v>1</v>
      </c>
      <c r="Y185" s="38">
        <v>8</v>
      </c>
      <c r="Z185" s="38">
        <v>0</v>
      </c>
      <c r="AA185" s="38">
        <v>0</v>
      </c>
      <c r="AB185" s="38">
        <v>1</v>
      </c>
      <c r="AC185" s="79" t="s">
        <v>275</v>
      </c>
      <c r="AD185" s="40" t="s">
        <v>83</v>
      </c>
      <c r="AE185" s="228">
        <v>100</v>
      </c>
      <c r="AF185" s="228">
        <v>100</v>
      </c>
      <c r="AG185" s="228">
        <v>100</v>
      </c>
      <c r="AH185" s="228">
        <v>100</v>
      </c>
      <c r="AI185" s="228">
        <v>100</v>
      </c>
      <c r="AJ185" s="228">
        <v>100</v>
      </c>
      <c r="AK185" s="231">
        <v>100</v>
      </c>
      <c r="AL185" s="193" t="s">
        <v>285</v>
      </c>
      <c r="AM185" s="23"/>
      <c r="AN185" s="23"/>
      <c r="AO185" s="23"/>
    </row>
    <row r="186" spans="1:43" s="32" customFormat="1" ht="56.25" customHeight="1" x14ac:dyDescent="0.3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 t="s">
        <v>244</v>
      </c>
      <c r="O186" s="24">
        <v>0</v>
      </c>
      <c r="P186" s="24">
        <v>4</v>
      </c>
      <c r="Q186" s="24">
        <v>4</v>
      </c>
      <c r="R186" s="24" t="s">
        <v>245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9</v>
      </c>
      <c r="Z186" s="38">
        <v>0</v>
      </c>
      <c r="AA186" s="38">
        <v>0</v>
      </c>
      <c r="AB186" s="38">
        <v>0</v>
      </c>
      <c r="AC186" s="79" t="s">
        <v>299</v>
      </c>
      <c r="AD186" s="40" t="s">
        <v>82</v>
      </c>
      <c r="AE186" s="231">
        <v>7942.86</v>
      </c>
      <c r="AF186" s="231">
        <v>0</v>
      </c>
      <c r="AG186" s="231">
        <v>0</v>
      </c>
      <c r="AH186" s="231">
        <v>0</v>
      </c>
      <c r="AI186" s="231">
        <v>0</v>
      </c>
      <c r="AJ186" s="231">
        <v>0</v>
      </c>
      <c r="AK186" s="231">
        <f t="shared" ref="AK186" si="11">AE186</f>
        <v>7942.86</v>
      </c>
      <c r="AL186" s="262" t="s">
        <v>285</v>
      </c>
      <c r="AM186" s="23"/>
      <c r="AN186" s="23"/>
      <c r="AO186" s="23"/>
    </row>
    <row r="187" spans="1:43" s="32" customFormat="1" ht="56.25" customHeight="1" x14ac:dyDescent="0.3">
      <c r="A187" s="37"/>
      <c r="B187" s="24">
        <v>6</v>
      </c>
      <c r="C187" s="24">
        <v>1</v>
      </c>
      <c r="D187" s="24">
        <v>5</v>
      </c>
      <c r="E187" s="24">
        <v>0</v>
      </c>
      <c r="F187" s="24">
        <v>7</v>
      </c>
      <c r="G187" s="24">
        <v>0</v>
      </c>
      <c r="H187" s="24">
        <v>2</v>
      </c>
      <c r="I187" s="24">
        <v>1</v>
      </c>
      <c r="J187" s="24">
        <v>7</v>
      </c>
      <c r="K187" s="24">
        <v>4</v>
      </c>
      <c r="L187" s="24">
        <v>0</v>
      </c>
      <c r="M187" s="24">
        <v>1</v>
      </c>
      <c r="N187" s="24" t="s">
        <v>244</v>
      </c>
      <c r="O187" s="24">
        <v>0</v>
      </c>
      <c r="P187" s="24">
        <v>4</v>
      </c>
      <c r="Q187" s="24">
        <v>4</v>
      </c>
      <c r="R187" s="24" t="s">
        <v>245</v>
      </c>
      <c r="S187" s="24">
        <v>1</v>
      </c>
      <c r="T187" s="24">
        <v>7</v>
      </c>
      <c r="U187" s="38">
        <v>4</v>
      </c>
      <c r="V187" s="38">
        <v>0</v>
      </c>
      <c r="W187" s="38">
        <v>1</v>
      </c>
      <c r="X187" s="38">
        <v>1</v>
      </c>
      <c r="Y187" s="38">
        <v>9</v>
      </c>
      <c r="Z187" s="38">
        <v>0</v>
      </c>
      <c r="AA187" s="38">
        <v>0</v>
      </c>
      <c r="AB187" s="38">
        <v>1</v>
      </c>
      <c r="AC187" s="79" t="s">
        <v>277</v>
      </c>
      <c r="AD187" s="40" t="s">
        <v>83</v>
      </c>
      <c r="AE187" s="231">
        <v>100</v>
      </c>
      <c r="AF187" s="231">
        <v>100</v>
      </c>
      <c r="AG187" s="231">
        <v>100</v>
      </c>
      <c r="AH187" s="231">
        <v>100</v>
      </c>
      <c r="AI187" s="231">
        <v>100</v>
      </c>
      <c r="AJ187" s="231">
        <v>100</v>
      </c>
      <c r="AK187" s="231">
        <v>100</v>
      </c>
      <c r="AL187" s="193" t="s">
        <v>285</v>
      </c>
      <c r="AM187" s="23"/>
      <c r="AN187" s="23"/>
      <c r="AO187" s="23"/>
    </row>
    <row r="188" spans="1:43" s="113" customFormat="1" ht="56.25" customHeight="1" x14ac:dyDescent="0.3">
      <c r="A188" s="120"/>
      <c r="B188" s="107">
        <v>6</v>
      </c>
      <c r="C188" s="107">
        <v>1</v>
      </c>
      <c r="D188" s="107">
        <v>5</v>
      </c>
      <c r="E188" s="107">
        <v>0</v>
      </c>
      <c r="F188" s="107">
        <v>7</v>
      </c>
      <c r="G188" s="107">
        <v>0</v>
      </c>
      <c r="H188" s="107">
        <v>2</v>
      </c>
      <c r="I188" s="107">
        <v>1</v>
      </c>
      <c r="J188" s="107">
        <v>7</v>
      </c>
      <c r="K188" s="107">
        <v>4</v>
      </c>
      <c r="L188" s="107">
        <v>0</v>
      </c>
      <c r="M188" s="107">
        <v>1</v>
      </c>
      <c r="N188" s="107">
        <v>1</v>
      </c>
      <c r="O188" s="107">
        <v>0</v>
      </c>
      <c r="P188" s="107">
        <v>4</v>
      </c>
      <c r="Q188" s="107">
        <v>4</v>
      </c>
      <c r="R188" s="107" t="s">
        <v>245</v>
      </c>
      <c r="S188" s="107">
        <v>1</v>
      </c>
      <c r="T188" s="107">
        <v>7</v>
      </c>
      <c r="U188" s="108">
        <v>4</v>
      </c>
      <c r="V188" s="108">
        <v>0</v>
      </c>
      <c r="W188" s="108">
        <v>1</v>
      </c>
      <c r="X188" s="108">
        <v>1</v>
      </c>
      <c r="Y188" s="108">
        <v>1</v>
      </c>
      <c r="Z188" s="108">
        <v>0</v>
      </c>
      <c r="AA188" s="108">
        <v>0</v>
      </c>
      <c r="AB188" s="108">
        <v>0</v>
      </c>
      <c r="AC188" s="201" t="s">
        <v>273</v>
      </c>
      <c r="AD188" s="205" t="s">
        <v>82</v>
      </c>
      <c r="AE188" s="219">
        <v>0</v>
      </c>
      <c r="AF188" s="219">
        <v>0</v>
      </c>
      <c r="AG188" s="219">
        <v>0</v>
      </c>
      <c r="AH188" s="219">
        <v>0</v>
      </c>
      <c r="AI188" s="219">
        <v>0</v>
      </c>
      <c r="AJ188" s="219">
        <v>0</v>
      </c>
      <c r="AK188" s="219">
        <f>AE188</f>
        <v>0</v>
      </c>
      <c r="AL188" s="193" t="s">
        <v>285</v>
      </c>
      <c r="AM188" s="116"/>
      <c r="AN188" s="116"/>
      <c r="AO188" s="116"/>
    </row>
    <row r="189" spans="1:43" s="32" customFormat="1" ht="39" customHeight="1" x14ac:dyDescent="0.3">
      <c r="A189" s="37"/>
      <c r="B189" s="24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2</v>
      </c>
      <c r="I189" s="24">
        <v>1</v>
      </c>
      <c r="J189" s="24">
        <v>7</v>
      </c>
      <c r="K189" s="24">
        <v>4</v>
      </c>
      <c r="L189" s="24">
        <v>0</v>
      </c>
      <c r="M189" s="24">
        <v>1</v>
      </c>
      <c r="N189" s="24">
        <v>1</v>
      </c>
      <c r="O189" s="24">
        <v>0</v>
      </c>
      <c r="P189" s="24">
        <v>4</v>
      </c>
      <c r="Q189" s="24">
        <v>4</v>
      </c>
      <c r="R189" s="24" t="s">
        <v>245</v>
      </c>
      <c r="S189" s="24">
        <v>1</v>
      </c>
      <c r="T189" s="24">
        <v>7</v>
      </c>
      <c r="U189" s="38">
        <v>4</v>
      </c>
      <c r="V189" s="38">
        <v>0</v>
      </c>
      <c r="W189" s="38">
        <v>1</v>
      </c>
      <c r="X189" s="38">
        <v>1</v>
      </c>
      <c r="Y189" s="38">
        <v>1</v>
      </c>
      <c r="Z189" s="38">
        <v>0</v>
      </c>
      <c r="AA189" s="38">
        <v>0</v>
      </c>
      <c r="AB189" s="38">
        <v>1</v>
      </c>
      <c r="AC189" s="79" t="s">
        <v>276</v>
      </c>
      <c r="AD189" s="40" t="s">
        <v>83</v>
      </c>
      <c r="AE189" s="231">
        <v>100</v>
      </c>
      <c r="AF189" s="231">
        <v>100</v>
      </c>
      <c r="AG189" s="231">
        <v>100</v>
      </c>
      <c r="AH189" s="231">
        <v>100</v>
      </c>
      <c r="AI189" s="231">
        <v>100</v>
      </c>
      <c r="AJ189" s="231">
        <v>100</v>
      </c>
      <c r="AK189" s="231">
        <v>100</v>
      </c>
      <c r="AL189" s="193" t="s">
        <v>285</v>
      </c>
      <c r="AM189" s="23"/>
      <c r="AN189" s="23"/>
      <c r="AO189" s="23"/>
    </row>
    <row r="190" spans="1:43" s="32" customFormat="1" ht="31.5" x14ac:dyDescent="0.3">
      <c r="A190" s="37"/>
      <c r="B190" s="152">
        <v>6</v>
      </c>
      <c r="C190" s="152">
        <v>1</v>
      </c>
      <c r="D190" s="152">
        <v>5</v>
      </c>
      <c r="E190" s="152">
        <v>0</v>
      </c>
      <c r="F190" s="152">
        <v>7</v>
      </c>
      <c r="G190" s="152">
        <v>0</v>
      </c>
      <c r="H190" s="152">
        <v>2</v>
      </c>
      <c r="I190" s="152">
        <v>1</v>
      </c>
      <c r="J190" s="152">
        <v>7</v>
      </c>
      <c r="K190" s="152">
        <v>4</v>
      </c>
      <c r="L190" s="152">
        <v>0</v>
      </c>
      <c r="M190" s="152">
        <v>2</v>
      </c>
      <c r="N190" s="152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1</v>
      </c>
      <c r="T190" s="152">
        <v>7</v>
      </c>
      <c r="U190" s="157">
        <v>4</v>
      </c>
      <c r="V190" s="157">
        <v>0</v>
      </c>
      <c r="W190" s="157">
        <v>2</v>
      </c>
      <c r="X190" s="157">
        <v>0</v>
      </c>
      <c r="Y190" s="157">
        <v>0</v>
      </c>
      <c r="Z190" s="157">
        <v>0</v>
      </c>
      <c r="AA190" s="157">
        <v>0</v>
      </c>
      <c r="AB190" s="157">
        <v>0</v>
      </c>
      <c r="AC190" s="146" t="s">
        <v>207</v>
      </c>
      <c r="AD190" s="159" t="s">
        <v>82</v>
      </c>
      <c r="AE190" s="248">
        <f>AE191+AE193+AE195+AE201</f>
        <v>0</v>
      </c>
      <c r="AF190" s="248">
        <f>AF191+AF193</f>
        <v>0</v>
      </c>
      <c r="AG190" s="248">
        <f>AG191+AG193+AG195</f>
        <v>0</v>
      </c>
      <c r="AH190" s="248">
        <v>0</v>
      </c>
      <c r="AI190" s="248">
        <v>0</v>
      </c>
      <c r="AJ190" s="248">
        <v>0</v>
      </c>
      <c r="AK190" s="248">
        <f>AE190+AF190+AG190</f>
        <v>0</v>
      </c>
      <c r="AL190" s="193" t="s">
        <v>285</v>
      </c>
      <c r="AM190" s="23"/>
      <c r="AN190" s="23"/>
      <c r="AO190" s="23"/>
    </row>
    <row r="191" spans="1:43" s="32" customFormat="1" ht="31.5" x14ac:dyDescent="0.3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1</v>
      </c>
      <c r="I191" s="24">
        <v>1</v>
      </c>
      <c r="J191" s="24">
        <v>7</v>
      </c>
      <c r="K191" s="24">
        <v>4</v>
      </c>
      <c r="L191" s="24">
        <v>0</v>
      </c>
      <c r="M191" s="24">
        <v>2</v>
      </c>
      <c r="N191" s="24">
        <v>2</v>
      </c>
      <c r="O191" s="24">
        <v>0</v>
      </c>
      <c r="P191" s="24">
        <v>2</v>
      </c>
      <c r="Q191" s="24">
        <v>1</v>
      </c>
      <c r="R191" s="24" t="s">
        <v>245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1</v>
      </c>
      <c r="Z191" s="38">
        <v>0</v>
      </c>
      <c r="AA191" s="38">
        <v>0</v>
      </c>
      <c r="AB191" s="38">
        <v>0</v>
      </c>
      <c r="AC191" s="30" t="s">
        <v>208</v>
      </c>
      <c r="AD191" s="39" t="s">
        <v>82</v>
      </c>
      <c r="AE191" s="231">
        <v>0</v>
      </c>
      <c r="AF191" s="231">
        <v>0</v>
      </c>
      <c r="AG191" s="231">
        <v>0</v>
      </c>
      <c r="AH191" s="231">
        <v>0</v>
      </c>
      <c r="AI191" s="231">
        <v>0</v>
      </c>
      <c r="AJ191" s="231">
        <v>0</v>
      </c>
      <c r="AK191" s="231">
        <f>AE191+AF191+AG191</f>
        <v>0</v>
      </c>
      <c r="AL191" s="193" t="s">
        <v>285</v>
      </c>
      <c r="AM191" s="23"/>
      <c r="AN191" s="23"/>
      <c r="AO191" s="23"/>
    </row>
    <row r="192" spans="1:43" s="32" customFormat="1" ht="47.2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1</v>
      </c>
      <c r="I192" s="24">
        <v>1</v>
      </c>
      <c r="J192" s="24">
        <v>7</v>
      </c>
      <c r="K192" s="24">
        <v>4</v>
      </c>
      <c r="L192" s="24">
        <v>0</v>
      </c>
      <c r="M192" s="107">
        <v>2</v>
      </c>
      <c r="N192" s="107">
        <v>2</v>
      </c>
      <c r="O192" s="107">
        <v>0</v>
      </c>
      <c r="P192" s="107">
        <v>2</v>
      </c>
      <c r="Q192" s="107">
        <v>1</v>
      </c>
      <c r="R192" s="107" t="s">
        <v>245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1</v>
      </c>
      <c r="Z192" s="38">
        <v>0</v>
      </c>
      <c r="AA192" s="38">
        <v>0</v>
      </c>
      <c r="AB192" s="38">
        <v>1</v>
      </c>
      <c r="AC192" s="30" t="s">
        <v>109</v>
      </c>
      <c r="AD192" s="40" t="s">
        <v>83</v>
      </c>
      <c r="AE192" s="228">
        <v>60</v>
      </c>
      <c r="AF192" s="228">
        <v>80</v>
      </c>
      <c r="AG192" s="228">
        <v>80</v>
      </c>
      <c r="AH192" s="228">
        <v>80</v>
      </c>
      <c r="AI192" s="228">
        <v>80</v>
      </c>
      <c r="AJ192" s="228">
        <v>80</v>
      </c>
      <c r="AK192" s="228">
        <v>80</v>
      </c>
      <c r="AL192" s="193" t="s">
        <v>285</v>
      </c>
      <c r="AM192" s="23"/>
      <c r="AN192" s="23"/>
      <c r="AO192" s="23"/>
    </row>
    <row r="193" spans="1:67" s="32" customFormat="1" ht="31.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24">
        <v>2</v>
      </c>
      <c r="N193" s="24">
        <v>2</v>
      </c>
      <c r="O193" s="24">
        <v>0</v>
      </c>
      <c r="P193" s="24">
        <v>2</v>
      </c>
      <c r="Q193" s="24">
        <v>2</v>
      </c>
      <c r="R193" s="24" t="s">
        <v>245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2</v>
      </c>
      <c r="Z193" s="38">
        <v>0</v>
      </c>
      <c r="AA193" s="38">
        <v>0</v>
      </c>
      <c r="AB193" s="38">
        <v>0</v>
      </c>
      <c r="AC193" s="30" t="s">
        <v>209</v>
      </c>
      <c r="AD193" s="39" t="s">
        <v>82</v>
      </c>
      <c r="AE193" s="231">
        <v>0</v>
      </c>
      <c r="AF193" s="231">
        <v>0</v>
      </c>
      <c r="AG193" s="231">
        <v>0</v>
      </c>
      <c r="AH193" s="231">
        <v>0</v>
      </c>
      <c r="AI193" s="231">
        <v>0</v>
      </c>
      <c r="AJ193" s="231">
        <v>0</v>
      </c>
      <c r="AK193" s="231">
        <f>AE193+AF193+AG193</f>
        <v>0</v>
      </c>
      <c r="AL193" s="193" t="s">
        <v>285</v>
      </c>
      <c r="AM193" s="23"/>
      <c r="AN193" s="23"/>
      <c r="AO193" s="23"/>
    </row>
    <row r="194" spans="1:67" s="32" customFormat="1" ht="31.5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2</v>
      </c>
      <c r="I194" s="24">
        <v>1</v>
      </c>
      <c r="J194" s="24">
        <v>7</v>
      </c>
      <c r="K194" s="24">
        <v>4</v>
      </c>
      <c r="L194" s="24">
        <v>0</v>
      </c>
      <c r="M194" s="107">
        <v>2</v>
      </c>
      <c r="N194" s="107">
        <v>2</v>
      </c>
      <c r="O194" s="107">
        <v>0</v>
      </c>
      <c r="P194" s="107">
        <v>2</v>
      </c>
      <c r="Q194" s="107">
        <v>2</v>
      </c>
      <c r="R194" s="107" t="s">
        <v>245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2</v>
      </c>
      <c r="Z194" s="38">
        <v>0</v>
      </c>
      <c r="AA194" s="38">
        <v>0</v>
      </c>
      <c r="AB194" s="38">
        <v>1</v>
      </c>
      <c r="AC194" s="30" t="s">
        <v>110</v>
      </c>
      <c r="AD194" s="40" t="s">
        <v>83</v>
      </c>
      <c r="AE194" s="249">
        <v>80</v>
      </c>
      <c r="AF194" s="249">
        <v>80</v>
      </c>
      <c r="AG194" s="249">
        <v>80</v>
      </c>
      <c r="AH194" s="249">
        <v>80</v>
      </c>
      <c r="AI194" s="249">
        <v>80</v>
      </c>
      <c r="AJ194" s="249">
        <v>80</v>
      </c>
      <c r="AK194" s="249">
        <v>80</v>
      </c>
      <c r="AL194" s="193" t="s">
        <v>285</v>
      </c>
      <c r="AM194" s="23"/>
      <c r="AN194" s="23"/>
      <c r="AO194" s="23"/>
    </row>
    <row r="195" spans="1:67" s="32" customFormat="1" ht="47.25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3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3</v>
      </c>
      <c r="R195" s="24" t="s">
        <v>245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3</v>
      </c>
      <c r="Z195" s="38">
        <v>0</v>
      </c>
      <c r="AA195" s="38">
        <v>0</v>
      </c>
      <c r="AB195" s="38">
        <v>0</v>
      </c>
      <c r="AC195" s="30" t="s">
        <v>210</v>
      </c>
      <c r="AD195" s="39" t="s">
        <v>82</v>
      </c>
      <c r="AE195" s="231">
        <v>0</v>
      </c>
      <c r="AF195" s="231">
        <v>0</v>
      </c>
      <c r="AG195" s="231">
        <v>0</v>
      </c>
      <c r="AH195" s="231">
        <v>0</v>
      </c>
      <c r="AI195" s="231">
        <v>0</v>
      </c>
      <c r="AJ195" s="231">
        <v>0</v>
      </c>
      <c r="AK195" s="231">
        <f>AE195</f>
        <v>0</v>
      </c>
      <c r="AL195" s="193" t="s">
        <v>285</v>
      </c>
      <c r="AM195" s="23"/>
      <c r="AN195" s="23"/>
      <c r="AO195" s="23"/>
    </row>
    <row r="196" spans="1:67" s="32" customFormat="1" ht="47.25" x14ac:dyDescent="0.3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3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3</v>
      </c>
      <c r="R196" s="24" t="s">
        <v>245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3</v>
      </c>
      <c r="Z196" s="38">
        <v>0</v>
      </c>
      <c r="AA196" s="38">
        <v>0</v>
      </c>
      <c r="AB196" s="38">
        <v>1</v>
      </c>
      <c r="AC196" s="30" t="s">
        <v>180</v>
      </c>
      <c r="AD196" s="40" t="s">
        <v>83</v>
      </c>
      <c r="AE196" s="249">
        <v>100</v>
      </c>
      <c r="AF196" s="249">
        <v>100</v>
      </c>
      <c r="AG196" s="249">
        <v>100</v>
      </c>
      <c r="AH196" s="249">
        <v>100</v>
      </c>
      <c r="AI196" s="249">
        <v>100</v>
      </c>
      <c r="AJ196" s="249">
        <v>100</v>
      </c>
      <c r="AK196" s="249">
        <v>100</v>
      </c>
      <c r="AL196" s="193" t="s">
        <v>285</v>
      </c>
      <c r="AM196" s="23"/>
      <c r="AN196" s="23"/>
      <c r="AO196" s="23"/>
    </row>
    <row r="197" spans="1:67" s="32" customFormat="1" ht="36.75" customHeight="1" x14ac:dyDescent="0.3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4</v>
      </c>
      <c r="R197" s="24" t="s">
        <v>245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4</v>
      </c>
      <c r="Z197" s="38">
        <v>0</v>
      </c>
      <c r="AA197" s="38">
        <v>0</v>
      </c>
      <c r="AB197" s="38">
        <v>0</v>
      </c>
      <c r="AC197" s="30" t="s">
        <v>213</v>
      </c>
      <c r="AD197" s="186" t="s">
        <v>258</v>
      </c>
      <c r="AE197" s="237">
        <v>1</v>
      </c>
      <c r="AF197" s="237">
        <v>1</v>
      </c>
      <c r="AG197" s="237">
        <v>1</v>
      </c>
      <c r="AH197" s="237">
        <v>1</v>
      </c>
      <c r="AI197" s="237">
        <v>1</v>
      </c>
      <c r="AJ197" s="237">
        <v>1</v>
      </c>
      <c r="AK197" s="237">
        <v>1</v>
      </c>
      <c r="AL197" s="193" t="s">
        <v>285</v>
      </c>
      <c r="AM197" s="23"/>
      <c r="AN197" s="23"/>
      <c r="AO197" s="23"/>
    </row>
    <row r="198" spans="1:67" s="32" customFormat="1" ht="40.5" customHeight="1" x14ac:dyDescent="0.3">
      <c r="A198" s="37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4</v>
      </c>
      <c r="R198" s="24" t="s">
        <v>245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4</v>
      </c>
      <c r="Z198" s="38">
        <v>0</v>
      </c>
      <c r="AA198" s="38">
        <v>0</v>
      </c>
      <c r="AB198" s="38">
        <v>1</v>
      </c>
      <c r="AC198" s="30" t="s">
        <v>111</v>
      </c>
      <c r="AD198" s="40" t="s">
        <v>83</v>
      </c>
      <c r="AE198" s="228">
        <v>100</v>
      </c>
      <c r="AF198" s="228">
        <v>100</v>
      </c>
      <c r="AG198" s="228">
        <v>100</v>
      </c>
      <c r="AH198" s="228">
        <v>100</v>
      </c>
      <c r="AI198" s="228">
        <v>100</v>
      </c>
      <c r="AJ198" s="228">
        <v>100</v>
      </c>
      <c r="AK198" s="228">
        <v>100</v>
      </c>
      <c r="AL198" s="193" t="s">
        <v>285</v>
      </c>
      <c r="AM198" s="23"/>
      <c r="AN198" s="23"/>
      <c r="AO198" s="23"/>
    </row>
    <row r="199" spans="1:67" s="113" customFormat="1" ht="64.5" customHeight="1" x14ac:dyDescent="0.3">
      <c r="A199" s="120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5</v>
      </c>
      <c r="R199" s="24" t="s">
        <v>245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184" t="s">
        <v>256</v>
      </c>
      <c r="AD199" s="40" t="s">
        <v>82</v>
      </c>
      <c r="AE199" s="231">
        <v>0</v>
      </c>
      <c r="AF199" s="228">
        <v>0</v>
      </c>
      <c r="AG199" s="228">
        <v>0</v>
      </c>
      <c r="AH199" s="228">
        <v>0</v>
      </c>
      <c r="AI199" s="228">
        <v>0</v>
      </c>
      <c r="AJ199" s="228">
        <v>0</v>
      </c>
      <c r="AK199" s="228">
        <f>AE199</f>
        <v>0</v>
      </c>
      <c r="AL199" s="193" t="s">
        <v>285</v>
      </c>
      <c r="AM199" s="116"/>
      <c r="AN199" s="116"/>
      <c r="AO199" s="116"/>
    </row>
    <row r="200" spans="1:67" s="113" customFormat="1" ht="40.5" customHeight="1" x14ac:dyDescent="0.3">
      <c r="A200" s="120"/>
      <c r="B200" s="24">
        <v>6</v>
      </c>
      <c r="C200" s="24">
        <v>1</v>
      </c>
      <c r="D200" s="24">
        <v>5</v>
      </c>
      <c r="E200" s="24">
        <v>0</v>
      </c>
      <c r="F200" s="24">
        <v>7</v>
      </c>
      <c r="G200" s="24">
        <v>0</v>
      </c>
      <c r="H200" s="24">
        <v>2</v>
      </c>
      <c r="I200" s="24">
        <v>1</v>
      </c>
      <c r="J200" s="24">
        <v>7</v>
      </c>
      <c r="K200" s="24">
        <v>4</v>
      </c>
      <c r="L200" s="24">
        <v>0</v>
      </c>
      <c r="M200" s="24">
        <v>2</v>
      </c>
      <c r="N200" s="24">
        <v>2</v>
      </c>
      <c r="O200" s="24">
        <v>0</v>
      </c>
      <c r="P200" s="24">
        <v>2</v>
      </c>
      <c r="Q200" s="24">
        <v>5</v>
      </c>
      <c r="R200" s="24" t="s">
        <v>245</v>
      </c>
      <c r="S200" s="24">
        <v>1</v>
      </c>
      <c r="T200" s="24">
        <v>7</v>
      </c>
      <c r="U200" s="38">
        <v>4</v>
      </c>
      <c r="V200" s="38">
        <v>0</v>
      </c>
      <c r="W200" s="38">
        <v>2</v>
      </c>
      <c r="X200" s="38">
        <v>2</v>
      </c>
      <c r="Y200" s="38">
        <v>5</v>
      </c>
      <c r="Z200" s="38">
        <v>0</v>
      </c>
      <c r="AA200" s="38">
        <v>0</v>
      </c>
      <c r="AB200" s="38">
        <v>1</v>
      </c>
      <c r="AC200" s="79" t="s">
        <v>257</v>
      </c>
      <c r="AD200" s="40" t="s">
        <v>83</v>
      </c>
      <c r="AE200" s="228">
        <v>100</v>
      </c>
      <c r="AF200" s="228">
        <v>100</v>
      </c>
      <c r="AG200" s="228">
        <v>100</v>
      </c>
      <c r="AH200" s="228">
        <v>100</v>
      </c>
      <c r="AI200" s="228">
        <v>100</v>
      </c>
      <c r="AJ200" s="228">
        <v>100</v>
      </c>
      <c r="AK200" s="228">
        <v>100</v>
      </c>
      <c r="AL200" s="193" t="s">
        <v>285</v>
      </c>
      <c r="AM200" s="116"/>
      <c r="AN200" s="116"/>
      <c r="AO200" s="116"/>
    </row>
    <row r="201" spans="1:67" s="113" customFormat="1" ht="40.5" customHeight="1" x14ac:dyDescent="0.3">
      <c r="A201" s="120"/>
      <c r="B201" s="107">
        <v>6</v>
      </c>
      <c r="C201" s="107">
        <v>1</v>
      </c>
      <c r="D201" s="107">
        <v>5</v>
      </c>
      <c r="E201" s="107">
        <v>0</v>
      </c>
      <c r="F201" s="107">
        <v>7</v>
      </c>
      <c r="G201" s="107">
        <v>0</v>
      </c>
      <c r="H201" s="107">
        <v>1</v>
      </c>
      <c r="I201" s="107">
        <v>1</v>
      </c>
      <c r="J201" s="107">
        <v>7</v>
      </c>
      <c r="K201" s="107">
        <v>4</v>
      </c>
      <c r="L201" s="107">
        <v>0</v>
      </c>
      <c r="M201" s="107">
        <v>2</v>
      </c>
      <c r="N201" s="107">
        <v>2</v>
      </c>
      <c r="O201" s="107">
        <v>0</v>
      </c>
      <c r="P201" s="107">
        <v>2</v>
      </c>
      <c r="Q201" s="107">
        <v>6</v>
      </c>
      <c r="R201" s="107" t="s">
        <v>267</v>
      </c>
      <c r="S201" s="107">
        <v>1</v>
      </c>
      <c r="T201" s="107">
        <v>7</v>
      </c>
      <c r="U201" s="108">
        <v>4</v>
      </c>
      <c r="V201" s="108">
        <v>0</v>
      </c>
      <c r="W201" s="108">
        <v>2</v>
      </c>
      <c r="X201" s="108">
        <v>2</v>
      </c>
      <c r="Y201" s="108">
        <v>5</v>
      </c>
      <c r="Z201" s="108">
        <v>0</v>
      </c>
      <c r="AA201" s="108">
        <v>0</v>
      </c>
      <c r="AB201" s="108">
        <v>0</v>
      </c>
      <c r="AC201" s="201" t="s">
        <v>268</v>
      </c>
      <c r="AD201" s="205" t="s">
        <v>82</v>
      </c>
      <c r="AE201" s="219">
        <v>0</v>
      </c>
      <c r="AF201" s="219">
        <v>0</v>
      </c>
      <c r="AG201" s="219">
        <v>0</v>
      </c>
      <c r="AH201" s="219">
        <v>0</v>
      </c>
      <c r="AI201" s="219">
        <v>0</v>
      </c>
      <c r="AJ201" s="219">
        <v>0</v>
      </c>
      <c r="AK201" s="219">
        <f>AE201</f>
        <v>0</v>
      </c>
      <c r="AL201" s="193" t="s">
        <v>285</v>
      </c>
      <c r="AM201" s="116"/>
      <c r="AN201" s="116"/>
      <c r="AO201" s="116"/>
    </row>
    <row r="202" spans="1:67" s="32" customFormat="1" ht="40.5" customHeight="1" x14ac:dyDescent="0.3">
      <c r="A202" s="37"/>
      <c r="B202" s="24">
        <v>6</v>
      </c>
      <c r="C202" s="24">
        <v>1</v>
      </c>
      <c r="D202" s="24">
        <v>5</v>
      </c>
      <c r="E202" s="24">
        <v>0</v>
      </c>
      <c r="F202" s="24">
        <v>7</v>
      </c>
      <c r="G202" s="24">
        <v>0</v>
      </c>
      <c r="H202" s="24">
        <v>1</v>
      </c>
      <c r="I202" s="24">
        <v>1</v>
      </c>
      <c r="J202" s="24">
        <v>7</v>
      </c>
      <c r="K202" s="24">
        <v>4</v>
      </c>
      <c r="L202" s="24">
        <v>0</v>
      </c>
      <c r="M202" s="24">
        <v>2</v>
      </c>
      <c r="N202" s="24">
        <v>2</v>
      </c>
      <c r="O202" s="24">
        <v>0</v>
      </c>
      <c r="P202" s="24">
        <v>2</v>
      </c>
      <c r="Q202" s="24">
        <v>6</v>
      </c>
      <c r="R202" s="24" t="s">
        <v>267</v>
      </c>
      <c r="S202" s="24">
        <v>1</v>
      </c>
      <c r="T202" s="24">
        <v>7</v>
      </c>
      <c r="U202" s="38">
        <v>4</v>
      </c>
      <c r="V202" s="38">
        <v>0</v>
      </c>
      <c r="W202" s="38">
        <v>2</v>
      </c>
      <c r="X202" s="38">
        <v>2</v>
      </c>
      <c r="Y202" s="38">
        <v>5</v>
      </c>
      <c r="Z202" s="38">
        <v>0</v>
      </c>
      <c r="AA202" s="38">
        <v>0</v>
      </c>
      <c r="AB202" s="38">
        <v>1</v>
      </c>
      <c r="AC202" s="79" t="s">
        <v>275</v>
      </c>
      <c r="AD202" s="40" t="s">
        <v>83</v>
      </c>
      <c r="AE202" s="228">
        <v>100</v>
      </c>
      <c r="AF202" s="228">
        <v>100</v>
      </c>
      <c r="AG202" s="228">
        <v>100</v>
      </c>
      <c r="AH202" s="228">
        <v>100</v>
      </c>
      <c r="AI202" s="228">
        <v>100</v>
      </c>
      <c r="AJ202" s="228">
        <v>100</v>
      </c>
      <c r="AK202" s="228">
        <v>100</v>
      </c>
      <c r="AL202" s="193" t="s">
        <v>285</v>
      </c>
      <c r="AM202" s="23"/>
      <c r="AN202" s="23"/>
      <c r="AO202" s="23"/>
    </row>
    <row r="203" spans="1:67" s="113" customFormat="1" ht="47.25" x14ac:dyDescent="0.3">
      <c r="A203" s="120"/>
      <c r="B203" s="153">
        <v>6</v>
      </c>
      <c r="C203" s="153">
        <v>1</v>
      </c>
      <c r="D203" s="153">
        <v>5</v>
      </c>
      <c r="E203" s="153">
        <v>0</v>
      </c>
      <c r="F203" s="153">
        <v>0</v>
      </c>
      <c r="G203" s="153">
        <v>0</v>
      </c>
      <c r="H203" s="153">
        <v>0</v>
      </c>
      <c r="I203" s="153">
        <v>1</v>
      </c>
      <c r="J203" s="153">
        <v>7</v>
      </c>
      <c r="K203" s="153">
        <v>5</v>
      </c>
      <c r="L203" s="153">
        <v>0</v>
      </c>
      <c r="M203" s="153">
        <v>0</v>
      </c>
      <c r="N203" s="153">
        <v>0</v>
      </c>
      <c r="O203" s="153">
        <v>0</v>
      </c>
      <c r="P203" s="153">
        <v>0</v>
      </c>
      <c r="Q203" s="153">
        <v>0</v>
      </c>
      <c r="R203" s="153">
        <v>0</v>
      </c>
      <c r="S203" s="153">
        <v>1</v>
      </c>
      <c r="T203" s="153">
        <v>7</v>
      </c>
      <c r="U203" s="162">
        <v>5</v>
      </c>
      <c r="V203" s="162">
        <v>0</v>
      </c>
      <c r="W203" s="162">
        <v>0</v>
      </c>
      <c r="X203" s="162">
        <v>0</v>
      </c>
      <c r="Y203" s="162">
        <v>0</v>
      </c>
      <c r="Z203" s="162">
        <v>0</v>
      </c>
      <c r="AA203" s="162">
        <v>0</v>
      </c>
      <c r="AB203" s="162">
        <v>0</v>
      </c>
      <c r="AC203" s="163" t="s">
        <v>254</v>
      </c>
      <c r="AD203" s="164" t="s">
        <v>82</v>
      </c>
      <c r="AE203" s="239">
        <f>AE204+AE213</f>
        <v>492805</v>
      </c>
      <c r="AF203" s="239">
        <f>AF204</f>
        <v>37905</v>
      </c>
      <c r="AG203" s="239">
        <f>AG207</f>
        <v>37905</v>
      </c>
      <c r="AH203" s="239">
        <f>AH204</f>
        <v>37905</v>
      </c>
      <c r="AI203" s="239">
        <f>AI204</f>
        <v>37905</v>
      </c>
      <c r="AJ203" s="239">
        <f>AJ204</f>
        <v>37905</v>
      </c>
      <c r="AK203" s="239">
        <f>AJ203+AI203+AH203+AG203+AF203+AE203</f>
        <v>682330</v>
      </c>
      <c r="AL203" s="193" t="s">
        <v>285</v>
      </c>
      <c r="AM203" s="116"/>
      <c r="AN203" s="130"/>
      <c r="AO203" s="130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6"/>
      <c r="BL203" s="166"/>
      <c r="BM203" s="166"/>
      <c r="BN203" s="166"/>
      <c r="BO203" s="166"/>
    </row>
    <row r="204" spans="1:67" ht="31.5" x14ac:dyDescent="0.3">
      <c r="A204" s="109"/>
      <c r="B204" s="152">
        <v>6</v>
      </c>
      <c r="C204" s="152">
        <v>1</v>
      </c>
      <c r="D204" s="152">
        <v>5</v>
      </c>
      <c r="E204" s="152">
        <v>0</v>
      </c>
      <c r="F204" s="152">
        <v>0</v>
      </c>
      <c r="G204" s="152">
        <v>0</v>
      </c>
      <c r="H204" s="152">
        <v>0</v>
      </c>
      <c r="I204" s="152">
        <v>1</v>
      </c>
      <c r="J204" s="152">
        <v>7</v>
      </c>
      <c r="K204" s="152">
        <v>5</v>
      </c>
      <c r="L204" s="152">
        <v>0</v>
      </c>
      <c r="M204" s="152">
        <v>1</v>
      </c>
      <c r="N204" s="152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1</v>
      </c>
      <c r="T204" s="152">
        <v>7</v>
      </c>
      <c r="U204" s="157">
        <v>5</v>
      </c>
      <c r="V204" s="157">
        <v>0</v>
      </c>
      <c r="W204" s="157">
        <v>1</v>
      </c>
      <c r="X204" s="157">
        <v>0</v>
      </c>
      <c r="Y204" s="157">
        <v>0</v>
      </c>
      <c r="Z204" s="157">
        <v>0</v>
      </c>
      <c r="AA204" s="157">
        <v>0</v>
      </c>
      <c r="AB204" s="157">
        <v>0</v>
      </c>
      <c r="AC204" s="148" t="s">
        <v>155</v>
      </c>
      <c r="AD204" s="158" t="s">
        <v>82</v>
      </c>
      <c r="AE204" s="248">
        <f t="shared" ref="AE204:AK204" si="12">AE207</f>
        <v>37905</v>
      </c>
      <c r="AF204" s="248">
        <f t="shared" si="12"/>
        <v>37905</v>
      </c>
      <c r="AG204" s="248">
        <f t="shared" si="12"/>
        <v>37905</v>
      </c>
      <c r="AH204" s="248">
        <f t="shared" si="12"/>
        <v>37905</v>
      </c>
      <c r="AI204" s="248">
        <f t="shared" si="12"/>
        <v>37905</v>
      </c>
      <c r="AJ204" s="248">
        <f t="shared" si="12"/>
        <v>37905</v>
      </c>
      <c r="AK204" s="248">
        <f t="shared" si="12"/>
        <v>227430</v>
      </c>
      <c r="AL204" s="193" t="s">
        <v>285</v>
      </c>
      <c r="AM204" s="67"/>
      <c r="AN204" s="67"/>
    </row>
    <row r="205" spans="1:67" ht="63" x14ac:dyDescent="0.3">
      <c r="A205" s="109"/>
      <c r="B205" s="107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>
        <v>2</v>
      </c>
      <c r="O205" s="24">
        <v>0</v>
      </c>
      <c r="P205" s="24">
        <v>1</v>
      </c>
      <c r="Q205" s="24">
        <v>1</v>
      </c>
      <c r="R205" s="24" t="s">
        <v>243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1</v>
      </c>
      <c r="Z205" s="38">
        <v>0</v>
      </c>
      <c r="AA205" s="38">
        <v>0</v>
      </c>
      <c r="AB205" s="38">
        <v>0</v>
      </c>
      <c r="AC205" s="25" t="s">
        <v>261</v>
      </c>
      <c r="AD205" s="186" t="s">
        <v>258</v>
      </c>
      <c r="AE205" s="237">
        <v>1</v>
      </c>
      <c r="AF205" s="237">
        <v>1</v>
      </c>
      <c r="AG205" s="237">
        <v>1</v>
      </c>
      <c r="AH205" s="237">
        <v>1</v>
      </c>
      <c r="AI205" s="237">
        <v>1</v>
      </c>
      <c r="AJ205" s="237">
        <v>1</v>
      </c>
      <c r="AK205" s="237">
        <v>1</v>
      </c>
      <c r="AL205" s="193" t="s">
        <v>285</v>
      </c>
      <c r="AM205" s="67"/>
      <c r="AN205" s="67"/>
    </row>
    <row r="206" spans="1:67" ht="31.5" x14ac:dyDescent="0.3">
      <c r="A206" s="109"/>
      <c r="B206" s="107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 t="s">
        <v>244</v>
      </c>
      <c r="O206" s="24">
        <v>0</v>
      </c>
      <c r="P206" s="24">
        <v>2</v>
      </c>
      <c r="Q206" s="24">
        <v>4</v>
      </c>
      <c r="R206" s="24" t="s">
        <v>243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1</v>
      </c>
      <c r="Z206" s="38">
        <v>0</v>
      </c>
      <c r="AA206" s="38">
        <v>0</v>
      </c>
      <c r="AB206" s="38">
        <v>1</v>
      </c>
      <c r="AC206" s="25" t="s">
        <v>120</v>
      </c>
      <c r="AD206" s="39" t="s">
        <v>83</v>
      </c>
      <c r="AE206" s="228">
        <v>100</v>
      </c>
      <c r="AF206" s="228">
        <v>100</v>
      </c>
      <c r="AG206" s="228">
        <v>100</v>
      </c>
      <c r="AH206" s="228"/>
      <c r="AI206" s="228"/>
      <c r="AJ206" s="228"/>
      <c r="AK206" s="231">
        <v>100</v>
      </c>
      <c r="AL206" s="193" t="s">
        <v>285</v>
      </c>
      <c r="AM206" s="67"/>
      <c r="AN206" s="67"/>
    </row>
    <row r="207" spans="1:67" ht="31.5" x14ac:dyDescent="0.3">
      <c r="A207" s="109"/>
      <c r="B207" s="107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 t="s">
        <v>244</v>
      </c>
      <c r="O207" s="24">
        <v>0</v>
      </c>
      <c r="P207" s="24">
        <v>2</v>
      </c>
      <c r="Q207" s="24">
        <v>4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2</v>
      </c>
      <c r="Z207" s="38">
        <v>0</v>
      </c>
      <c r="AA207" s="38">
        <v>0</v>
      </c>
      <c r="AB207" s="38">
        <v>0</v>
      </c>
      <c r="AC207" s="25" t="s">
        <v>214</v>
      </c>
      <c r="AD207" s="39" t="s">
        <v>82</v>
      </c>
      <c r="AE207" s="231">
        <v>37905</v>
      </c>
      <c r="AF207" s="231">
        <v>37905</v>
      </c>
      <c r="AG207" s="231">
        <v>37905</v>
      </c>
      <c r="AH207" s="231">
        <v>37905</v>
      </c>
      <c r="AI207" s="231">
        <v>37905</v>
      </c>
      <c r="AJ207" s="231">
        <v>37905</v>
      </c>
      <c r="AK207" s="231">
        <f>SUM(AE207:AJ207)</f>
        <v>227430</v>
      </c>
      <c r="AL207" s="193" t="s">
        <v>285</v>
      </c>
      <c r="AM207" s="67"/>
      <c r="AN207" s="67"/>
    </row>
    <row r="208" spans="1:67" ht="31.5" x14ac:dyDescent="0.3">
      <c r="A208" s="109"/>
      <c r="B208" s="107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2</v>
      </c>
      <c r="R208" s="24">
        <v>0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2</v>
      </c>
      <c r="Z208" s="38">
        <v>0</v>
      </c>
      <c r="AA208" s="38">
        <v>0</v>
      </c>
      <c r="AB208" s="38">
        <v>1</v>
      </c>
      <c r="AC208" s="25" t="s">
        <v>117</v>
      </c>
      <c r="AD208" s="39" t="s">
        <v>83</v>
      </c>
      <c r="AE208" s="228">
        <v>90</v>
      </c>
      <c r="AF208" s="228">
        <v>90</v>
      </c>
      <c r="AG208" s="228">
        <v>90</v>
      </c>
      <c r="AH208" s="228">
        <v>90</v>
      </c>
      <c r="AI208" s="228">
        <v>90</v>
      </c>
      <c r="AJ208" s="228">
        <v>90</v>
      </c>
      <c r="AK208" s="228">
        <v>90</v>
      </c>
      <c r="AL208" s="193" t="s">
        <v>285</v>
      </c>
      <c r="AM208" s="67"/>
      <c r="AN208" s="67"/>
    </row>
    <row r="209" spans="1:93" ht="47.25" x14ac:dyDescent="0.3">
      <c r="A209" s="109"/>
      <c r="B209" s="107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3</v>
      </c>
      <c r="R209" s="24" t="s">
        <v>243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3</v>
      </c>
      <c r="Z209" s="38">
        <v>0</v>
      </c>
      <c r="AA209" s="38">
        <v>0</v>
      </c>
      <c r="AB209" s="38">
        <v>0</v>
      </c>
      <c r="AC209" s="25" t="s">
        <v>262</v>
      </c>
      <c r="AD209" s="186" t="s">
        <v>258</v>
      </c>
      <c r="AE209" s="247">
        <v>1</v>
      </c>
      <c r="AF209" s="247">
        <v>1</v>
      </c>
      <c r="AG209" s="247">
        <v>1</v>
      </c>
      <c r="AH209" s="247">
        <v>1</v>
      </c>
      <c r="AI209" s="247">
        <v>1</v>
      </c>
      <c r="AJ209" s="247">
        <v>1</v>
      </c>
      <c r="AK209" s="247">
        <v>1</v>
      </c>
      <c r="AL209" s="193" t="s">
        <v>285</v>
      </c>
      <c r="AM209" s="67"/>
      <c r="AN209" s="67"/>
    </row>
    <row r="210" spans="1:93" ht="37.5" x14ac:dyDescent="0.3">
      <c r="A210" s="109"/>
      <c r="B210" s="107">
        <v>6</v>
      </c>
      <c r="C210" s="24">
        <v>1</v>
      </c>
      <c r="D210" s="24">
        <v>5</v>
      </c>
      <c r="E210" s="24">
        <v>0</v>
      </c>
      <c r="F210" s="24">
        <v>7</v>
      </c>
      <c r="G210" s="24">
        <v>0</v>
      </c>
      <c r="H210" s="24">
        <v>7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3</v>
      </c>
      <c r="R210" s="24" t="s">
        <v>243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3</v>
      </c>
      <c r="Z210" s="38">
        <v>0</v>
      </c>
      <c r="AA210" s="38">
        <v>0</v>
      </c>
      <c r="AB210" s="38">
        <v>1</v>
      </c>
      <c r="AC210" s="25" t="s">
        <v>115</v>
      </c>
      <c r="AD210" s="186" t="s">
        <v>258</v>
      </c>
      <c r="AE210" s="247">
        <v>1</v>
      </c>
      <c r="AF210" s="247">
        <v>1</v>
      </c>
      <c r="AG210" s="247">
        <v>1</v>
      </c>
      <c r="AH210" s="247">
        <v>1</v>
      </c>
      <c r="AI210" s="247">
        <v>1</v>
      </c>
      <c r="AJ210" s="247">
        <v>1</v>
      </c>
      <c r="AK210" s="247">
        <v>1</v>
      </c>
      <c r="AL210" s="193" t="s">
        <v>285</v>
      </c>
      <c r="AM210" s="67"/>
      <c r="AN210" s="67"/>
    </row>
    <row r="211" spans="1:93" ht="18.75" x14ac:dyDescent="0.3">
      <c r="A211" s="109"/>
      <c r="B211" s="107">
        <v>6</v>
      </c>
      <c r="C211" s="24">
        <v>1</v>
      </c>
      <c r="D211" s="24">
        <v>5</v>
      </c>
      <c r="E211" s="24">
        <v>0</v>
      </c>
      <c r="F211" s="24">
        <v>4</v>
      </c>
      <c r="G211" s="24">
        <v>0</v>
      </c>
      <c r="H211" s="24">
        <v>1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4</v>
      </c>
      <c r="R211" s="24" t="s">
        <v>243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4</v>
      </c>
      <c r="Z211" s="38">
        <v>0</v>
      </c>
      <c r="AA211" s="38">
        <v>0</v>
      </c>
      <c r="AB211" s="38">
        <v>0</v>
      </c>
      <c r="AC211" s="25" t="s">
        <v>160</v>
      </c>
      <c r="AD211" s="39" t="s">
        <v>82</v>
      </c>
      <c r="AE211" s="249">
        <v>0</v>
      </c>
      <c r="AF211" s="249">
        <v>0</v>
      </c>
      <c r="AG211" s="249">
        <v>0</v>
      </c>
      <c r="AH211" s="249">
        <v>0</v>
      </c>
      <c r="AI211" s="249">
        <v>0</v>
      </c>
      <c r="AJ211" s="249">
        <v>0</v>
      </c>
      <c r="AK211" s="249">
        <v>0</v>
      </c>
      <c r="AL211" s="193" t="s">
        <v>285</v>
      </c>
      <c r="AM211" s="67"/>
      <c r="AN211" s="67"/>
    </row>
    <row r="212" spans="1:93" ht="31.5" x14ac:dyDescent="0.3">
      <c r="A212" s="109"/>
      <c r="B212" s="107">
        <v>6</v>
      </c>
      <c r="C212" s="24">
        <v>1</v>
      </c>
      <c r="D212" s="24">
        <v>5</v>
      </c>
      <c r="E212" s="24">
        <v>0</v>
      </c>
      <c r="F212" s="24">
        <v>4</v>
      </c>
      <c r="G212" s="24">
        <v>0</v>
      </c>
      <c r="H212" s="24">
        <v>1</v>
      </c>
      <c r="I212" s="24">
        <v>1</v>
      </c>
      <c r="J212" s="24">
        <v>7</v>
      </c>
      <c r="K212" s="24">
        <v>5</v>
      </c>
      <c r="L212" s="24">
        <v>0</v>
      </c>
      <c r="M212" s="24">
        <v>1</v>
      </c>
      <c r="N212" s="24">
        <v>2</v>
      </c>
      <c r="O212" s="24">
        <v>0</v>
      </c>
      <c r="P212" s="24">
        <v>1</v>
      </c>
      <c r="Q212" s="24">
        <v>4</v>
      </c>
      <c r="R212" s="24" t="s">
        <v>243</v>
      </c>
      <c r="S212" s="24">
        <v>1</v>
      </c>
      <c r="T212" s="24">
        <v>7</v>
      </c>
      <c r="U212" s="38">
        <v>5</v>
      </c>
      <c r="V212" s="38">
        <v>0</v>
      </c>
      <c r="W212" s="38">
        <v>1</v>
      </c>
      <c r="X212" s="38">
        <v>1</v>
      </c>
      <c r="Y212" s="38">
        <v>4</v>
      </c>
      <c r="Z212" s="38">
        <v>0</v>
      </c>
      <c r="AA212" s="38">
        <v>0</v>
      </c>
      <c r="AB212" s="38">
        <v>1</v>
      </c>
      <c r="AC212" s="25" t="s">
        <v>127</v>
      </c>
      <c r="AD212" s="39" t="s">
        <v>83</v>
      </c>
      <c r="AE212" s="247">
        <v>10</v>
      </c>
      <c r="AF212" s="247">
        <v>10</v>
      </c>
      <c r="AG212" s="247">
        <v>10</v>
      </c>
      <c r="AH212" s="247">
        <v>10</v>
      </c>
      <c r="AI212" s="247">
        <v>10</v>
      </c>
      <c r="AJ212" s="247">
        <v>10</v>
      </c>
      <c r="AK212" s="247">
        <v>10</v>
      </c>
      <c r="AL212" s="193" t="s">
        <v>285</v>
      </c>
      <c r="AM212" s="67"/>
      <c r="AN212" s="67"/>
    </row>
    <row r="213" spans="1:93" s="126" customFormat="1" ht="31.5" x14ac:dyDescent="0.3">
      <c r="A213" s="124"/>
      <c r="B213" s="152">
        <v>6</v>
      </c>
      <c r="C213" s="152">
        <v>1</v>
      </c>
      <c r="D213" s="152">
        <v>5</v>
      </c>
      <c r="E213" s="152">
        <v>0</v>
      </c>
      <c r="F213" s="152">
        <v>7</v>
      </c>
      <c r="G213" s="152">
        <v>0</v>
      </c>
      <c r="H213" s="152">
        <v>7</v>
      </c>
      <c r="I213" s="152">
        <v>1</v>
      </c>
      <c r="J213" s="152">
        <v>7</v>
      </c>
      <c r="K213" s="152">
        <v>5</v>
      </c>
      <c r="L213" s="152">
        <v>0</v>
      </c>
      <c r="M213" s="152">
        <v>2</v>
      </c>
      <c r="N213" s="152">
        <v>0</v>
      </c>
      <c r="O213" s="152">
        <v>0</v>
      </c>
      <c r="P213" s="152">
        <v>0</v>
      </c>
      <c r="Q213" s="152">
        <v>0</v>
      </c>
      <c r="R213" s="152">
        <v>0</v>
      </c>
      <c r="S213" s="152">
        <v>1</v>
      </c>
      <c r="T213" s="152">
        <v>7</v>
      </c>
      <c r="U213" s="157">
        <v>5</v>
      </c>
      <c r="V213" s="157">
        <v>0</v>
      </c>
      <c r="W213" s="157">
        <v>2</v>
      </c>
      <c r="X213" s="157">
        <v>0</v>
      </c>
      <c r="Y213" s="157">
        <v>0</v>
      </c>
      <c r="Z213" s="157">
        <v>0</v>
      </c>
      <c r="AA213" s="157">
        <v>0</v>
      </c>
      <c r="AB213" s="157">
        <v>0</v>
      </c>
      <c r="AC213" s="161" t="s">
        <v>156</v>
      </c>
      <c r="AD213" s="158" t="s">
        <v>82</v>
      </c>
      <c r="AE213" s="248">
        <f>AE214</f>
        <v>454900</v>
      </c>
      <c r="AF213" s="248">
        <v>0</v>
      </c>
      <c r="AG213" s="248">
        <v>0</v>
      </c>
      <c r="AH213" s="248">
        <v>0</v>
      </c>
      <c r="AI213" s="248">
        <v>0</v>
      </c>
      <c r="AJ213" s="248">
        <v>0</v>
      </c>
      <c r="AK213" s="248">
        <f>AE213+AF213+AG213</f>
        <v>454900</v>
      </c>
      <c r="AL213" s="193" t="s">
        <v>285</v>
      </c>
      <c r="AM213" s="125"/>
      <c r="AN213" s="170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1"/>
      <c r="BR213" s="171"/>
    </row>
    <row r="214" spans="1:93" ht="31.5" x14ac:dyDescent="0.3">
      <c r="A214" s="37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7</v>
      </c>
      <c r="I214" s="24">
        <v>1</v>
      </c>
      <c r="J214" s="24">
        <v>7</v>
      </c>
      <c r="K214" s="24">
        <v>5</v>
      </c>
      <c r="L214" s="24">
        <v>0</v>
      </c>
      <c r="M214" s="24">
        <v>2</v>
      </c>
      <c r="N214" s="24">
        <v>1</v>
      </c>
      <c r="O214" s="24">
        <v>0</v>
      </c>
      <c r="P214" s="24">
        <v>2</v>
      </c>
      <c r="Q214" s="24">
        <v>4</v>
      </c>
      <c r="R214" s="24" t="s">
        <v>243</v>
      </c>
      <c r="S214" s="24">
        <v>1</v>
      </c>
      <c r="T214" s="24">
        <v>7</v>
      </c>
      <c r="U214" s="38">
        <v>5</v>
      </c>
      <c r="V214" s="38">
        <v>0</v>
      </c>
      <c r="W214" s="38">
        <v>2</v>
      </c>
      <c r="X214" s="38">
        <v>2</v>
      </c>
      <c r="Y214" s="38">
        <v>1</v>
      </c>
      <c r="Z214" s="38">
        <v>0</v>
      </c>
      <c r="AA214" s="38">
        <v>0</v>
      </c>
      <c r="AB214" s="38">
        <v>0</v>
      </c>
      <c r="AC214" s="188" t="s">
        <v>272</v>
      </c>
      <c r="AD214" s="39" t="s">
        <v>82</v>
      </c>
      <c r="AE214" s="231">
        <v>454900</v>
      </c>
      <c r="AF214" s="231">
        <v>0</v>
      </c>
      <c r="AG214" s="231">
        <v>0</v>
      </c>
      <c r="AH214" s="231">
        <v>0</v>
      </c>
      <c r="AI214" s="231">
        <v>0</v>
      </c>
      <c r="AJ214" s="231">
        <v>0</v>
      </c>
      <c r="AK214" s="231">
        <f>AE214+AF214+AG214</f>
        <v>454900</v>
      </c>
      <c r="AL214" s="262" t="s">
        <v>285</v>
      </c>
      <c r="AM214" s="67"/>
      <c r="AN214" s="67"/>
    </row>
    <row r="215" spans="1:93" ht="31.5" x14ac:dyDescent="0.3">
      <c r="A215" s="37"/>
      <c r="B215" s="24">
        <v>6</v>
      </c>
      <c r="C215" s="24">
        <v>1</v>
      </c>
      <c r="D215" s="24">
        <v>5</v>
      </c>
      <c r="E215" s="24">
        <v>0</v>
      </c>
      <c r="F215" s="24">
        <v>7</v>
      </c>
      <c r="G215" s="24">
        <v>0</v>
      </c>
      <c r="H215" s="24">
        <v>7</v>
      </c>
      <c r="I215" s="24">
        <v>1</v>
      </c>
      <c r="J215" s="24">
        <v>7</v>
      </c>
      <c r="K215" s="24">
        <v>5</v>
      </c>
      <c r="L215" s="24">
        <v>0</v>
      </c>
      <c r="M215" s="24">
        <v>2</v>
      </c>
      <c r="N215" s="24">
        <v>1</v>
      </c>
      <c r="O215" s="24">
        <v>0</v>
      </c>
      <c r="P215" s="24">
        <v>2</v>
      </c>
      <c r="Q215" s="24">
        <v>4</v>
      </c>
      <c r="R215" s="24" t="s">
        <v>243</v>
      </c>
      <c r="S215" s="24">
        <v>1</v>
      </c>
      <c r="T215" s="24">
        <v>7</v>
      </c>
      <c r="U215" s="38">
        <v>5</v>
      </c>
      <c r="V215" s="38">
        <v>0</v>
      </c>
      <c r="W215" s="38">
        <v>2</v>
      </c>
      <c r="X215" s="38">
        <v>2</v>
      </c>
      <c r="Y215" s="38">
        <v>1</v>
      </c>
      <c r="Z215" s="38">
        <v>0</v>
      </c>
      <c r="AA215" s="38">
        <v>0</v>
      </c>
      <c r="AB215" s="38">
        <v>1</v>
      </c>
      <c r="AC215" s="25" t="s">
        <v>117</v>
      </c>
      <c r="AD215" s="39" t="s">
        <v>83</v>
      </c>
      <c r="AE215" s="228">
        <v>90</v>
      </c>
      <c r="AF215" s="228">
        <v>90</v>
      </c>
      <c r="AG215" s="228">
        <v>90</v>
      </c>
      <c r="AH215" s="228">
        <v>90</v>
      </c>
      <c r="AI215" s="228">
        <v>90</v>
      </c>
      <c r="AJ215" s="228">
        <v>90</v>
      </c>
      <c r="AK215" s="228">
        <v>90</v>
      </c>
      <c r="AL215" s="193" t="s">
        <v>285</v>
      </c>
      <c r="AM215" s="67"/>
      <c r="AN215" s="67"/>
    </row>
    <row r="216" spans="1:93" ht="67.5" customHeight="1" x14ac:dyDescent="0.3">
      <c r="A216" s="37"/>
      <c r="B216" s="153">
        <v>6</v>
      </c>
      <c r="C216" s="153">
        <v>1</v>
      </c>
      <c r="D216" s="153">
        <v>5</v>
      </c>
      <c r="E216" s="153">
        <v>1</v>
      </c>
      <c r="F216" s="153">
        <v>0</v>
      </c>
      <c r="G216" s="153">
        <v>0</v>
      </c>
      <c r="H216" s="153">
        <v>3</v>
      </c>
      <c r="I216" s="153">
        <v>1</v>
      </c>
      <c r="J216" s="153">
        <v>7</v>
      </c>
      <c r="K216" s="153">
        <v>6</v>
      </c>
      <c r="L216" s="153">
        <v>0</v>
      </c>
      <c r="M216" s="153">
        <v>0</v>
      </c>
      <c r="N216" s="153">
        <v>0</v>
      </c>
      <c r="O216" s="153">
        <v>0</v>
      </c>
      <c r="P216" s="153">
        <v>0</v>
      </c>
      <c r="Q216" s="153">
        <v>0</v>
      </c>
      <c r="R216" s="153">
        <v>0</v>
      </c>
      <c r="S216" s="153">
        <v>1</v>
      </c>
      <c r="T216" s="153">
        <v>7</v>
      </c>
      <c r="U216" s="162">
        <v>6</v>
      </c>
      <c r="V216" s="162">
        <v>0</v>
      </c>
      <c r="W216" s="162">
        <v>0</v>
      </c>
      <c r="X216" s="162">
        <v>0</v>
      </c>
      <c r="Y216" s="162">
        <v>0</v>
      </c>
      <c r="Z216" s="162">
        <v>0</v>
      </c>
      <c r="AA216" s="162">
        <v>0</v>
      </c>
      <c r="AB216" s="162">
        <v>0</v>
      </c>
      <c r="AC216" s="165" t="s">
        <v>246</v>
      </c>
      <c r="AD216" s="164" t="s">
        <v>82</v>
      </c>
      <c r="AE216" s="239">
        <f t="shared" ref="AE216:AK216" si="13">AE217</f>
        <v>1149800</v>
      </c>
      <c r="AF216" s="239">
        <f t="shared" si="13"/>
        <v>1152000</v>
      </c>
      <c r="AG216" s="239">
        <f t="shared" si="13"/>
        <v>1152000</v>
      </c>
      <c r="AH216" s="239">
        <f>AH217</f>
        <v>1152000</v>
      </c>
      <c r="AI216" s="239">
        <f>AI217</f>
        <v>1152000</v>
      </c>
      <c r="AJ216" s="239">
        <f>AJ217</f>
        <v>1152000</v>
      </c>
      <c r="AK216" s="239">
        <f t="shared" si="13"/>
        <v>6909800</v>
      </c>
      <c r="AL216" s="193" t="s">
        <v>285</v>
      </c>
      <c r="AM216" s="67"/>
      <c r="AN216" s="67"/>
    </row>
    <row r="217" spans="1:93" ht="62.25" customHeight="1" x14ac:dyDescent="0.3">
      <c r="A217" s="37"/>
      <c r="B217" s="152">
        <v>6</v>
      </c>
      <c r="C217" s="152">
        <v>1</v>
      </c>
      <c r="D217" s="152">
        <v>5</v>
      </c>
      <c r="E217" s="152">
        <v>1</v>
      </c>
      <c r="F217" s="152">
        <v>0</v>
      </c>
      <c r="G217" s="152">
        <v>0</v>
      </c>
      <c r="H217" s="152">
        <v>0</v>
      </c>
      <c r="I217" s="152">
        <v>0</v>
      </c>
      <c r="J217" s="152">
        <v>0</v>
      </c>
      <c r="K217" s="152">
        <v>0</v>
      </c>
      <c r="L217" s="152">
        <v>0</v>
      </c>
      <c r="M217" s="152">
        <v>1</v>
      </c>
      <c r="N217" s="152">
        <v>0</v>
      </c>
      <c r="O217" s="152">
        <v>0</v>
      </c>
      <c r="P217" s="152">
        <v>0</v>
      </c>
      <c r="Q217" s="152">
        <v>0</v>
      </c>
      <c r="R217" s="152">
        <v>0</v>
      </c>
      <c r="S217" s="152">
        <v>1</v>
      </c>
      <c r="T217" s="152">
        <v>7</v>
      </c>
      <c r="U217" s="157">
        <v>6</v>
      </c>
      <c r="V217" s="157">
        <v>0</v>
      </c>
      <c r="W217" s="157">
        <v>1</v>
      </c>
      <c r="X217" s="157">
        <v>0</v>
      </c>
      <c r="Y217" s="157">
        <v>0</v>
      </c>
      <c r="Z217" s="157">
        <v>0</v>
      </c>
      <c r="AA217" s="157">
        <v>0</v>
      </c>
      <c r="AB217" s="157">
        <v>0</v>
      </c>
      <c r="AC217" s="148" t="s">
        <v>247</v>
      </c>
      <c r="AD217" s="158" t="s">
        <v>82</v>
      </c>
      <c r="AE217" s="248">
        <f>AE218+AE221</f>
        <v>1149800</v>
      </c>
      <c r="AF217" s="248">
        <f t="shared" ref="AF217:AJ217" si="14">AF218+AF221</f>
        <v>1152000</v>
      </c>
      <c r="AG217" s="248">
        <f t="shared" si="14"/>
        <v>1152000</v>
      </c>
      <c r="AH217" s="248">
        <f t="shared" si="14"/>
        <v>1152000</v>
      </c>
      <c r="AI217" s="248">
        <f t="shared" si="14"/>
        <v>1152000</v>
      </c>
      <c r="AJ217" s="248">
        <f t="shared" si="14"/>
        <v>1152000</v>
      </c>
      <c r="AK217" s="248">
        <f>AK218+AK221</f>
        <v>6909800</v>
      </c>
      <c r="AL217" s="193" t="s">
        <v>285</v>
      </c>
      <c r="AM217" s="67"/>
      <c r="AN217" s="67"/>
    </row>
    <row r="218" spans="1:93" ht="63" x14ac:dyDescent="0.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1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245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25" t="s">
        <v>249</v>
      </c>
      <c r="AD218" s="39" t="s">
        <v>82</v>
      </c>
      <c r="AE218" s="219">
        <v>162000</v>
      </c>
      <c r="AF218" s="219">
        <v>162000</v>
      </c>
      <c r="AG218" s="219">
        <v>162000</v>
      </c>
      <c r="AH218" s="219">
        <v>162000</v>
      </c>
      <c r="AI218" s="219">
        <v>162000</v>
      </c>
      <c r="AJ218" s="219">
        <v>162000</v>
      </c>
      <c r="AK218" s="219">
        <f>AJ218+AI218+AH218+AG218+AF218+AE218</f>
        <v>972000</v>
      </c>
      <c r="AL218" s="193" t="s">
        <v>285</v>
      </c>
      <c r="AM218" s="67"/>
      <c r="AN218" s="67"/>
    </row>
    <row r="219" spans="1:93" ht="27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245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87" t="s">
        <v>253</v>
      </c>
      <c r="AD219" s="178" t="s">
        <v>123</v>
      </c>
      <c r="AE219" s="250">
        <v>9</v>
      </c>
      <c r="AF219" s="251">
        <v>9</v>
      </c>
      <c r="AG219" s="251">
        <v>9</v>
      </c>
      <c r="AH219" s="251">
        <v>9</v>
      </c>
      <c r="AI219" s="251">
        <v>9</v>
      </c>
      <c r="AJ219" s="251">
        <v>9</v>
      </c>
      <c r="AK219" s="251">
        <v>9</v>
      </c>
      <c r="AL219" s="193" t="s">
        <v>285</v>
      </c>
      <c r="AM219" s="67"/>
      <c r="AN219" s="67"/>
    </row>
    <row r="220" spans="1:93" ht="18.75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1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 t="s">
        <v>245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177" t="s">
        <v>252</v>
      </c>
      <c r="AD220" s="39" t="s">
        <v>83</v>
      </c>
      <c r="AE220" s="251">
        <v>100</v>
      </c>
      <c r="AF220" s="251">
        <v>100</v>
      </c>
      <c r="AG220" s="251">
        <v>100</v>
      </c>
      <c r="AH220" s="251">
        <v>100</v>
      </c>
      <c r="AI220" s="251">
        <v>100</v>
      </c>
      <c r="AJ220" s="251">
        <v>100</v>
      </c>
      <c r="AK220" s="251">
        <v>100</v>
      </c>
      <c r="AL220" s="193" t="s">
        <v>285</v>
      </c>
      <c r="AM220" s="67"/>
      <c r="AN220" s="67"/>
    </row>
    <row r="221" spans="1:93" s="114" customFormat="1" ht="63" x14ac:dyDescent="0.3">
      <c r="A221" s="120"/>
      <c r="B221" s="256">
        <v>6</v>
      </c>
      <c r="C221" s="256">
        <v>1</v>
      </c>
      <c r="D221" s="256">
        <v>5</v>
      </c>
      <c r="E221" s="256">
        <v>0</v>
      </c>
      <c r="F221" s="256">
        <v>7</v>
      </c>
      <c r="G221" s="256">
        <v>0</v>
      </c>
      <c r="H221" s="256">
        <v>2</v>
      </c>
      <c r="I221" s="256">
        <v>1</v>
      </c>
      <c r="J221" s="256">
        <v>7</v>
      </c>
      <c r="K221" s="256">
        <v>6</v>
      </c>
      <c r="L221" s="256">
        <v>0</v>
      </c>
      <c r="M221" s="256">
        <v>1</v>
      </c>
      <c r="N221" s="256">
        <v>1</v>
      </c>
      <c r="O221" s="256">
        <v>0</v>
      </c>
      <c r="P221" s="256">
        <v>5</v>
      </c>
      <c r="Q221" s="256">
        <v>6</v>
      </c>
      <c r="R221" s="256" t="s">
        <v>245</v>
      </c>
      <c r="S221" s="256">
        <v>1</v>
      </c>
      <c r="T221" s="256">
        <v>7</v>
      </c>
      <c r="U221" s="283">
        <v>6</v>
      </c>
      <c r="V221" s="283">
        <v>0</v>
      </c>
      <c r="W221" s="283">
        <v>1</v>
      </c>
      <c r="X221" s="283">
        <v>1</v>
      </c>
      <c r="Y221" s="283">
        <v>1</v>
      </c>
      <c r="Z221" s="283">
        <v>0</v>
      </c>
      <c r="AA221" s="283">
        <v>0</v>
      </c>
      <c r="AB221" s="283">
        <v>0</v>
      </c>
      <c r="AC221" s="278" t="s">
        <v>250</v>
      </c>
      <c r="AD221" s="284" t="s">
        <v>82</v>
      </c>
      <c r="AE221" s="276">
        <v>987800</v>
      </c>
      <c r="AF221" s="276">
        <v>990000</v>
      </c>
      <c r="AG221" s="276">
        <v>990000</v>
      </c>
      <c r="AH221" s="276">
        <f>AG221</f>
        <v>990000</v>
      </c>
      <c r="AI221" s="276">
        <f>AH221</f>
        <v>990000</v>
      </c>
      <c r="AJ221" s="276">
        <f>AI221</f>
        <v>990000</v>
      </c>
      <c r="AK221" s="276">
        <f>AJ221+AI221+AH221+AG221+AF221+AE221</f>
        <v>5937800</v>
      </c>
      <c r="AL221" s="261" t="s">
        <v>285</v>
      </c>
      <c r="AM221" s="127"/>
      <c r="AN221" s="127"/>
    </row>
    <row r="222" spans="1:93" ht="27" x14ac:dyDescent="0.3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 t="s">
        <v>245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187" t="s">
        <v>288</v>
      </c>
      <c r="AD222" s="39" t="s">
        <v>123</v>
      </c>
      <c r="AE222" s="228">
        <v>58</v>
      </c>
      <c r="AF222" s="228">
        <v>58</v>
      </c>
      <c r="AG222" s="228">
        <v>58</v>
      </c>
      <c r="AH222" s="228">
        <v>58</v>
      </c>
      <c r="AI222" s="228">
        <v>58</v>
      </c>
      <c r="AJ222" s="228">
        <v>58</v>
      </c>
      <c r="AK222" s="228">
        <v>58</v>
      </c>
      <c r="AL222" s="193" t="s">
        <v>285</v>
      </c>
      <c r="AM222" s="67"/>
      <c r="AN222" s="67"/>
    </row>
    <row r="223" spans="1:93" ht="18.75" x14ac:dyDescent="0.3">
      <c r="A223" s="37"/>
      <c r="B223" s="24">
        <v>6</v>
      </c>
      <c r="C223" s="24">
        <v>1</v>
      </c>
      <c r="D223" s="24">
        <v>5</v>
      </c>
      <c r="E223" s="24">
        <v>0</v>
      </c>
      <c r="F223" s="24">
        <v>7</v>
      </c>
      <c r="G223" s="24">
        <v>0</v>
      </c>
      <c r="H223" s="24">
        <v>2</v>
      </c>
      <c r="I223" s="24">
        <v>1</v>
      </c>
      <c r="J223" s="24">
        <v>7</v>
      </c>
      <c r="K223" s="24">
        <v>6</v>
      </c>
      <c r="L223" s="24">
        <v>0</v>
      </c>
      <c r="M223" s="24">
        <v>1</v>
      </c>
      <c r="N223" s="24">
        <v>1</v>
      </c>
      <c r="O223" s="24">
        <v>0</v>
      </c>
      <c r="P223" s="24">
        <v>5</v>
      </c>
      <c r="Q223" s="24">
        <v>6</v>
      </c>
      <c r="R223" s="24" t="s">
        <v>245</v>
      </c>
      <c r="S223" s="24">
        <v>1</v>
      </c>
      <c r="T223" s="24">
        <v>7</v>
      </c>
      <c r="U223" s="38">
        <v>6</v>
      </c>
      <c r="V223" s="38">
        <v>0</v>
      </c>
      <c r="W223" s="38">
        <v>1</v>
      </c>
      <c r="X223" s="38">
        <v>1</v>
      </c>
      <c r="Y223" s="38">
        <v>1</v>
      </c>
      <c r="Z223" s="38">
        <v>0</v>
      </c>
      <c r="AA223" s="38">
        <v>0</v>
      </c>
      <c r="AB223" s="38">
        <v>0</v>
      </c>
      <c r="AC223" s="177" t="s">
        <v>252</v>
      </c>
      <c r="AD223" s="39" t="s">
        <v>83</v>
      </c>
      <c r="AE223" s="228">
        <v>100</v>
      </c>
      <c r="AF223" s="228">
        <v>100</v>
      </c>
      <c r="AG223" s="228">
        <v>100</v>
      </c>
      <c r="AH223" s="228">
        <v>100</v>
      </c>
      <c r="AI223" s="228">
        <v>100</v>
      </c>
      <c r="AJ223" s="228">
        <v>100</v>
      </c>
      <c r="AK223" s="228">
        <v>100</v>
      </c>
      <c r="AL223" s="193" t="s">
        <v>285</v>
      </c>
      <c r="AM223" s="67"/>
      <c r="AN223" s="67"/>
    </row>
    <row r="224" spans="1:93" s="114" customFormat="1" ht="18.75" x14ac:dyDescent="0.3">
      <c r="A224" s="120"/>
      <c r="B224" s="153">
        <v>6</v>
      </c>
      <c r="C224" s="153">
        <v>1</v>
      </c>
      <c r="D224" s="153">
        <v>5</v>
      </c>
      <c r="E224" s="153">
        <v>0</v>
      </c>
      <c r="F224" s="153">
        <v>7</v>
      </c>
      <c r="G224" s="153">
        <v>0</v>
      </c>
      <c r="H224" s="153">
        <v>9</v>
      </c>
      <c r="I224" s="153">
        <v>1</v>
      </c>
      <c r="J224" s="153">
        <v>7</v>
      </c>
      <c r="K224" s="153">
        <v>9</v>
      </c>
      <c r="L224" s="153">
        <v>0</v>
      </c>
      <c r="M224" s="153">
        <v>0</v>
      </c>
      <c r="N224" s="153">
        <v>0</v>
      </c>
      <c r="O224" s="153">
        <v>0</v>
      </c>
      <c r="P224" s="153">
        <v>0</v>
      </c>
      <c r="Q224" s="153">
        <v>0</v>
      </c>
      <c r="R224" s="153">
        <v>0</v>
      </c>
      <c r="S224" s="153">
        <v>1</v>
      </c>
      <c r="T224" s="153">
        <v>1</v>
      </c>
      <c r="U224" s="162">
        <v>9</v>
      </c>
      <c r="V224" s="162">
        <v>0</v>
      </c>
      <c r="W224" s="162">
        <v>0</v>
      </c>
      <c r="X224" s="162">
        <v>0</v>
      </c>
      <c r="Y224" s="162">
        <v>0</v>
      </c>
      <c r="Z224" s="162">
        <v>0</v>
      </c>
      <c r="AA224" s="162">
        <v>0</v>
      </c>
      <c r="AB224" s="162">
        <v>0</v>
      </c>
      <c r="AC224" s="165" t="s">
        <v>47</v>
      </c>
      <c r="AD224" s="164" t="s">
        <v>82</v>
      </c>
      <c r="AE224" s="239">
        <f t="shared" ref="AE224:AG225" si="15">AE225</f>
        <v>3808544.44</v>
      </c>
      <c r="AF224" s="239">
        <f t="shared" si="15"/>
        <v>3431529</v>
      </c>
      <c r="AG224" s="239">
        <f t="shared" si="15"/>
        <v>3431529</v>
      </c>
      <c r="AH224" s="239">
        <f t="shared" ref="AH224:AK225" si="16">AH225</f>
        <v>3431529</v>
      </c>
      <c r="AI224" s="239">
        <f t="shared" si="16"/>
        <v>3431529</v>
      </c>
      <c r="AJ224" s="239">
        <f t="shared" si="16"/>
        <v>3431529</v>
      </c>
      <c r="AK224" s="239">
        <f t="shared" si="16"/>
        <v>20934461</v>
      </c>
      <c r="AL224" s="193" t="s">
        <v>285</v>
      </c>
      <c r="AM224" s="127"/>
      <c r="AN224" s="127"/>
      <c r="AO224" s="172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  <c r="BH224" s="173"/>
      <c r="BI224" s="173"/>
      <c r="BJ224" s="173"/>
      <c r="BK224" s="173"/>
      <c r="BL224" s="173"/>
      <c r="BM224" s="173"/>
      <c r="BN224" s="173"/>
      <c r="BO224" s="173"/>
      <c r="BP224" s="173"/>
      <c r="BQ224" s="173"/>
      <c r="BR224" s="173"/>
      <c r="BS224" s="173"/>
      <c r="BT224" s="173"/>
      <c r="BU224" s="173"/>
      <c r="BV224" s="173"/>
      <c r="BW224" s="173"/>
      <c r="BX224" s="173"/>
      <c r="BY224" s="173"/>
      <c r="BZ224" s="173"/>
      <c r="CA224" s="173"/>
      <c r="CB224" s="173"/>
      <c r="CC224" s="173"/>
      <c r="CD224" s="173"/>
      <c r="CE224" s="173"/>
      <c r="CF224" s="173"/>
      <c r="CG224" s="173"/>
      <c r="CH224" s="173"/>
      <c r="CI224" s="173"/>
      <c r="CJ224" s="173"/>
      <c r="CK224" s="173"/>
      <c r="CL224" s="173"/>
      <c r="CM224" s="173"/>
      <c r="CN224" s="173"/>
      <c r="CO224" s="173"/>
    </row>
    <row r="225" spans="1:41" s="114" customFormat="1" ht="31.5" x14ac:dyDescent="0.3">
      <c r="A225" s="120"/>
      <c r="B225" s="107">
        <v>6</v>
      </c>
      <c r="C225" s="107">
        <v>1</v>
      </c>
      <c r="D225" s="107">
        <v>5</v>
      </c>
      <c r="E225" s="107">
        <v>0</v>
      </c>
      <c r="F225" s="107">
        <v>7</v>
      </c>
      <c r="G225" s="107">
        <v>0</v>
      </c>
      <c r="H225" s="107">
        <v>9</v>
      </c>
      <c r="I225" s="107">
        <v>1</v>
      </c>
      <c r="J225" s="107">
        <v>7</v>
      </c>
      <c r="K225" s="107">
        <v>9</v>
      </c>
      <c r="L225" s="107">
        <v>0</v>
      </c>
      <c r="M225" s="107">
        <v>1</v>
      </c>
      <c r="N225" s="107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7</v>
      </c>
      <c r="U225" s="108">
        <v>9</v>
      </c>
      <c r="V225" s="108">
        <v>0</v>
      </c>
      <c r="W225" s="108">
        <v>1</v>
      </c>
      <c r="X225" s="108">
        <v>0</v>
      </c>
      <c r="Y225" s="108">
        <v>0</v>
      </c>
      <c r="Z225" s="108">
        <v>0</v>
      </c>
      <c r="AA225" s="108">
        <v>0</v>
      </c>
      <c r="AB225" s="108">
        <v>0</v>
      </c>
      <c r="AC225" s="206" t="s">
        <v>85</v>
      </c>
      <c r="AD225" s="204" t="s">
        <v>82</v>
      </c>
      <c r="AE225" s="219">
        <f>AE226+AE228+AE230</f>
        <v>3808544.44</v>
      </c>
      <c r="AF225" s="219">
        <f t="shared" si="15"/>
        <v>3431529</v>
      </c>
      <c r="AG225" s="219">
        <f t="shared" si="15"/>
        <v>3431529</v>
      </c>
      <c r="AH225" s="219">
        <f t="shared" si="16"/>
        <v>3431529</v>
      </c>
      <c r="AI225" s="219">
        <f t="shared" si="16"/>
        <v>3431529</v>
      </c>
      <c r="AJ225" s="219">
        <f t="shared" si="16"/>
        <v>3431529</v>
      </c>
      <c r="AK225" s="219">
        <f t="shared" si="16"/>
        <v>20934461</v>
      </c>
      <c r="AL225" s="193" t="s">
        <v>285</v>
      </c>
      <c r="AM225" s="127"/>
      <c r="AN225" s="127"/>
      <c r="AO225" s="127"/>
    </row>
    <row r="226" spans="1:41" s="114" customFormat="1" ht="31.5" x14ac:dyDescent="0.3">
      <c r="A226" s="120"/>
      <c r="B226" s="256">
        <v>6</v>
      </c>
      <c r="C226" s="256">
        <v>1</v>
      </c>
      <c r="D226" s="256">
        <v>5</v>
      </c>
      <c r="E226" s="256">
        <v>0</v>
      </c>
      <c r="F226" s="256">
        <v>7</v>
      </c>
      <c r="G226" s="256">
        <v>0</v>
      </c>
      <c r="H226" s="256">
        <v>9</v>
      </c>
      <c r="I226" s="256">
        <v>1</v>
      </c>
      <c r="J226" s="256">
        <v>7</v>
      </c>
      <c r="K226" s="256">
        <v>9</v>
      </c>
      <c r="L226" s="256">
        <v>0</v>
      </c>
      <c r="M226" s="256">
        <v>1</v>
      </c>
      <c r="N226" s="256">
        <v>2</v>
      </c>
      <c r="O226" s="256">
        <v>0</v>
      </c>
      <c r="P226" s="256">
        <v>1</v>
      </c>
      <c r="Q226" s="256">
        <v>1</v>
      </c>
      <c r="R226" s="256" t="s">
        <v>248</v>
      </c>
      <c r="S226" s="256">
        <v>1</v>
      </c>
      <c r="T226" s="256">
        <v>7</v>
      </c>
      <c r="U226" s="283">
        <v>9</v>
      </c>
      <c r="V226" s="283">
        <v>0</v>
      </c>
      <c r="W226" s="283">
        <v>1</v>
      </c>
      <c r="X226" s="283">
        <v>1</v>
      </c>
      <c r="Y226" s="283">
        <v>1</v>
      </c>
      <c r="Z226" s="283">
        <v>0</v>
      </c>
      <c r="AA226" s="283">
        <v>0</v>
      </c>
      <c r="AB226" s="283">
        <v>0</v>
      </c>
      <c r="AC226" s="278" t="s">
        <v>215</v>
      </c>
      <c r="AD226" s="284" t="s">
        <v>82</v>
      </c>
      <c r="AE226" s="276">
        <v>3776816</v>
      </c>
      <c r="AF226" s="276">
        <v>3431529</v>
      </c>
      <c r="AG226" s="276">
        <v>3431529</v>
      </c>
      <c r="AH226" s="276">
        <v>3431529</v>
      </c>
      <c r="AI226" s="276">
        <v>3431529</v>
      </c>
      <c r="AJ226" s="276">
        <v>3431529</v>
      </c>
      <c r="AK226" s="276">
        <f>AJ226+AI226+AH226+AG226+AF226+AE226</f>
        <v>20934461</v>
      </c>
      <c r="AL226" s="261" t="s">
        <v>285</v>
      </c>
      <c r="AM226" s="127"/>
      <c r="AN226" s="127"/>
      <c r="AO226" s="127"/>
    </row>
    <row r="227" spans="1:41" s="114" customFormat="1" ht="18.75" x14ac:dyDescent="0.3">
      <c r="A227" s="120"/>
      <c r="B227" s="107">
        <v>6</v>
      </c>
      <c r="C227" s="107">
        <v>1</v>
      </c>
      <c r="D227" s="107">
        <v>5</v>
      </c>
      <c r="E227" s="107">
        <v>0</v>
      </c>
      <c r="F227" s="107">
        <v>7</v>
      </c>
      <c r="G227" s="107">
        <v>0</v>
      </c>
      <c r="H227" s="107">
        <v>9</v>
      </c>
      <c r="I227" s="107">
        <v>1</v>
      </c>
      <c r="J227" s="107">
        <v>7</v>
      </c>
      <c r="K227" s="107">
        <v>9</v>
      </c>
      <c r="L227" s="107">
        <v>0</v>
      </c>
      <c r="M227" s="107">
        <v>1</v>
      </c>
      <c r="N227" s="107">
        <v>2</v>
      </c>
      <c r="O227" s="107">
        <v>0</v>
      </c>
      <c r="P227" s="107">
        <v>1</v>
      </c>
      <c r="Q227" s="107">
        <v>2</v>
      </c>
      <c r="R227" s="107" t="s">
        <v>267</v>
      </c>
      <c r="S227" s="107">
        <v>1</v>
      </c>
      <c r="T227" s="107">
        <v>7</v>
      </c>
      <c r="U227" s="108">
        <v>9</v>
      </c>
      <c r="V227" s="108">
        <v>0</v>
      </c>
      <c r="W227" s="108">
        <v>1</v>
      </c>
      <c r="X227" s="108">
        <v>1</v>
      </c>
      <c r="Y227" s="108">
        <v>2</v>
      </c>
      <c r="Z227" s="108">
        <v>0</v>
      </c>
      <c r="AA227" s="108">
        <v>0</v>
      </c>
      <c r="AB227" s="108">
        <v>0</v>
      </c>
      <c r="AC227" s="206" t="s">
        <v>255</v>
      </c>
      <c r="AD227" s="204" t="s">
        <v>82</v>
      </c>
      <c r="AE227" s="219">
        <v>0</v>
      </c>
      <c r="AF227" s="219">
        <v>0</v>
      </c>
      <c r="AG227" s="219">
        <v>0</v>
      </c>
      <c r="AH227" s="219">
        <v>0</v>
      </c>
      <c r="AI227" s="219">
        <v>0</v>
      </c>
      <c r="AJ227" s="219">
        <v>0</v>
      </c>
      <c r="AK227" s="219">
        <f>AE227</f>
        <v>0</v>
      </c>
      <c r="AL227" s="193" t="s">
        <v>285</v>
      </c>
      <c r="AM227" s="127"/>
      <c r="AN227" s="127"/>
      <c r="AO227" s="127"/>
    </row>
    <row r="228" spans="1:41" s="114" customFormat="1" ht="63" x14ac:dyDescent="0.25">
      <c r="A228" s="120"/>
      <c r="B228" s="256">
        <v>6</v>
      </c>
      <c r="C228" s="256">
        <v>1</v>
      </c>
      <c r="D228" s="256">
        <v>5</v>
      </c>
      <c r="E228" s="256">
        <v>0</v>
      </c>
      <c r="F228" s="256">
        <v>7</v>
      </c>
      <c r="G228" s="256">
        <v>0</v>
      </c>
      <c r="H228" s="256">
        <v>9</v>
      </c>
      <c r="I228" s="256">
        <v>1</v>
      </c>
      <c r="J228" s="256">
        <v>7</v>
      </c>
      <c r="K228" s="256">
        <v>9</v>
      </c>
      <c r="L228" s="256">
        <v>0</v>
      </c>
      <c r="M228" s="256">
        <v>1</v>
      </c>
      <c r="N228" s="256">
        <v>1</v>
      </c>
      <c r="O228" s="256">
        <v>0</v>
      </c>
      <c r="P228" s="256">
        <v>2</v>
      </c>
      <c r="Q228" s="256">
        <v>0</v>
      </c>
      <c r="R228" s="256">
        <v>0</v>
      </c>
      <c r="S228" s="256">
        <v>1</v>
      </c>
      <c r="T228" s="256">
        <v>7</v>
      </c>
      <c r="U228" s="283">
        <v>9</v>
      </c>
      <c r="V228" s="283">
        <v>0</v>
      </c>
      <c r="W228" s="283">
        <v>1</v>
      </c>
      <c r="X228" s="283">
        <v>1</v>
      </c>
      <c r="Y228" s="283">
        <v>3</v>
      </c>
      <c r="Z228" s="283">
        <v>0</v>
      </c>
      <c r="AA228" s="283">
        <v>0</v>
      </c>
      <c r="AB228" s="283">
        <v>0</v>
      </c>
      <c r="AC228" s="308" t="s">
        <v>311</v>
      </c>
      <c r="AD228" s="309" t="s">
        <v>82</v>
      </c>
      <c r="AE228" s="276">
        <v>28844.04</v>
      </c>
      <c r="AF228" s="276">
        <v>0</v>
      </c>
      <c r="AG228" s="276">
        <v>0</v>
      </c>
      <c r="AH228" s="276">
        <v>0</v>
      </c>
      <c r="AI228" s="276">
        <v>0</v>
      </c>
      <c r="AJ228" s="276">
        <v>0</v>
      </c>
      <c r="AK228" s="276">
        <f>AE228</f>
        <v>28844.04</v>
      </c>
      <c r="AL228" s="193"/>
      <c r="AM228" s="127"/>
      <c r="AN228" s="127"/>
      <c r="AO228" s="127"/>
    </row>
    <row r="229" spans="1:41" s="114" customFormat="1" ht="31.5" x14ac:dyDescent="0.25">
      <c r="A229" s="120"/>
      <c r="B229" s="256">
        <v>6</v>
      </c>
      <c r="C229" s="256">
        <v>1</v>
      </c>
      <c r="D229" s="256">
        <v>5</v>
      </c>
      <c r="E229" s="256">
        <v>0</v>
      </c>
      <c r="F229" s="256">
        <v>7</v>
      </c>
      <c r="G229" s="256">
        <v>0</v>
      </c>
      <c r="H229" s="256">
        <v>9</v>
      </c>
      <c r="I229" s="256">
        <v>1</v>
      </c>
      <c r="J229" s="256">
        <v>7</v>
      </c>
      <c r="K229" s="256">
        <v>9</v>
      </c>
      <c r="L229" s="256">
        <v>0</v>
      </c>
      <c r="M229" s="256">
        <v>1</v>
      </c>
      <c r="N229" s="256">
        <v>1</v>
      </c>
      <c r="O229" s="256">
        <v>0</v>
      </c>
      <c r="P229" s="256">
        <v>2</v>
      </c>
      <c r="Q229" s="256">
        <v>0</v>
      </c>
      <c r="R229" s="256">
        <v>0</v>
      </c>
      <c r="S229" s="256">
        <v>1</v>
      </c>
      <c r="T229" s="256">
        <v>7</v>
      </c>
      <c r="U229" s="283">
        <v>9</v>
      </c>
      <c r="V229" s="283">
        <v>0</v>
      </c>
      <c r="W229" s="283">
        <v>1</v>
      </c>
      <c r="X229" s="283">
        <v>1</v>
      </c>
      <c r="Y229" s="283">
        <v>3</v>
      </c>
      <c r="Z229" s="283">
        <v>0</v>
      </c>
      <c r="AA229" s="283">
        <v>0</v>
      </c>
      <c r="AB229" s="283">
        <v>1</v>
      </c>
      <c r="AC229" s="285" t="s">
        <v>309</v>
      </c>
      <c r="AD229" s="309" t="s">
        <v>310</v>
      </c>
      <c r="AE229" s="276">
        <v>2.5</v>
      </c>
      <c r="AF229" s="276">
        <v>0</v>
      </c>
      <c r="AG229" s="276">
        <v>0</v>
      </c>
      <c r="AH229" s="276">
        <v>0</v>
      </c>
      <c r="AI229" s="276">
        <v>0</v>
      </c>
      <c r="AJ229" s="276">
        <v>0</v>
      </c>
      <c r="AK229" s="276">
        <v>2.5</v>
      </c>
      <c r="AL229" s="193"/>
      <c r="AM229" s="127"/>
      <c r="AN229" s="127"/>
      <c r="AO229" s="127"/>
    </row>
    <row r="230" spans="1:41" s="114" customFormat="1" ht="63" x14ac:dyDescent="0.25">
      <c r="A230" s="120"/>
      <c r="B230" s="256">
        <v>6</v>
      </c>
      <c r="C230" s="256">
        <v>1</v>
      </c>
      <c r="D230" s="256">
        <v>5</v>
      </c>
      <c r="E230" s="256">
        <v>0</v>
      </c>
      <c r="F230" s="256">
        <v>7</v>
      </c>
      <c r="G230" s="256">
        <v>0</v>
      </c>
      <c r="H230" s="256">
        <v>9</v>
      </c>
      <c r="I230" s="256">
        <v>1</v>
      </c>
      <c r="J230" s="256">
        <v>7</v>
      </c>
      <c r="K230" s="256">
        <v>9</v>
      </c>
      <c r="L230" s="256">
        <v>0</v>
      </c>
      <c r="M230" s="256">
        <v>1</v>
      </c>
      <c r="N230" s="256" t="s">
        <v>244</v>
      </c>
      <c r="O230" s="256">
        <v>0</v>
      </c>
      <c r="P230" s="256">
        <v>2</v>
      </c>
      <c r="Q230" s="256">
        <v>0</v>
      </c>
      <c r="R230" s="256">
        <v>0</v>
      </c>
      <c r="S230" s="256">
        <v>1</v>
      </c>
      <c r="T230" s="256">
        <v>7</v>
      </c>
      <c r="U230" s="283">
        <v>9</v>
      </c>
      <c r="V230" s="283">
        <v>0</v>
      </c>
      <c r="W230" s="283">
        <v>1</v>
      </c>
      <c r="X230" s="283">
        <v>1</v>
      </c>
      <c r="Y230" s="283">
        <v>4</v>
      </c>
      <c r="Z230" s="283">
        <v>0</v>
      </c>
      <c r="AA230" s="283">
        <v>0</v>
      </c>
      <c r="AB230" s="283">
        <v>0</v>
      </c>
      <c r="AC230" s="308" t="s">
        <v>312</v>
      </c>
      <c r="AD230" s="309" t="s">
        <v>82</v>
      </c>
      <c r="AE230" s="276">
        <v>2884.4</v>
      </c>
      <c r="AF230" s="276">
        <v>0</v>
      </c>
      <c r="AG230" s="276">
        <v>0</v>
      </c>
      <c r="AH230" s="276">
        <v>0</v>
      </c>
      <c r="AI230" s="276">
        <v>0</v>
      </c>
      <c r="AJ230" s="276">
        <v>0</v>
      </c>
      <c r="AK230" s="276">
        <f>AE230</f>
        <v>2884.4</v>
      </c>
      <c r="AL230" s="193"/>
      <c r="AM230" s="127"/>
      <c r="AN230" s="127"/>
      <c r="AO230" s="127"/>
    </row>
    <row r="231" spans="1:41" s="114" customFormat="1" ht="31.5" x14ac:dyDescent="0.25">
      <c r="A231" s="120"/>
      <c r="B231" s="256">
        <v>6</v>
      </c>
      <c r="C231" s="256">
        <v>1</v>
      </c>
      <c r="D231" s="256">
        <v>5</v>
      </c>
      <c r="E231" s="256">
        <v>0</v>
      </c>
      <c r="F231" s="256">
        <v>7</v>
      </c>
      <c r="G231" s="256">
        <v>0</v>
      </c>
      <c r="H231" s="256">
        <v>9</v>
      </c>
      <c r="I231" s="256">
        <v>1</v>
      </c>
      <c r="J231" s="256">
        <v>7</v>
      </c>
      <c r="K231" s="256">
        <v>9</v>
      </c>
      <c r="L231" s="256">
        <v>0</v>
      </c>
      <c r="M231" s="256">
        <v>1</v>
      </c>
      <c r="N231" s="256" t="s">
        <v>244</v>
      </c>
      <c r="O231" s="256">
        <v>0</v>
      </c>
      <c r="P231" s="256">
        <v>2</v>
      </c>
      <c r="Q231" s="256">
        <v>0</v>
      </c>
      <c r="R231" s="256">
        <v>0</v>
      </c>
      <c r="S231" s="256">
        <v>1</v>
      </c>
      <c r="T231" s="256">
        <v>7</v>
      </c>
      <c r="U231" s="283">
        <v>9</v>
      </c>
      <c r="V231" s="283">
        <v>0</v>
      </c>
      <c r="W231" s="283">
        <v>1</v>
      </c>
      <c r="X231" s="283">
        <v>1</v>
      </c>
      <c r="Y231" s="283">
        <v>4</v>
      </c>
      <c r="Z231" s="283">
        <v>0</v>
      </c>
      <c r="AA231" s="283">
        <v>0</v>
      </c>
      <c r="AB231" s="283">
        <v>1</v>
      </c>
      <c r="AC231" s="285" t="s">
        <v>309</v>
      </c>
      <c r="AD231" s="309" t="s">
        <v>310</v>
      </c>
      <c r="AE231" s="276">
        <v>2.5</v>
      </c>
      <c r="AF231" s="276">
        <v>0</v>
      </c>
      <c r="AG231" s="276">
        <v>0</v>
      </c>
      <c r="AH231" s="276">
        <v>0</v>
      </c>
      <c r="AI231" s="276">
        <v>0</v>
      </c>
      <c r="AJ231" s="276">
        <v>0</v>
      </c>
      <c r="AK231" s="276">
        <v>2.5</v>
      </c>
      <c r="AL231" s="193"/>
      <c r="AM231" s="127"/>
      <c r="AN231" s="127"/>
      <c r="AO231" s="127"/>
    </row>
    <row r="232" spans="1:41" ht="18.75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0</v>
      </c>
      <c r="Y232" s="38">
        <v>0</v>
      </c>
      <c r="Z232" s="38">
        <v>0</v>
      </c>
      <c r="AA232" s="38">
        <v>0</v>
      </c>
      <c r="AB232" s="38">
        <v>0</v>
      </c>
      <c r="AC232" s="183" t="s">
        <v>84</v>
      </c>
      <c r="AD232" s="39"/>
      <c r="AE232" s="247"/>
      <c r="AF232" s="247"/>
      <c r="AG232" s="247"/>
      <c r="AH232" s="247"/>
      <c r="AI232" s="247"/>
      <c r="AJ232" s="247"/>
      <c r="AK232" s="247"/>
      <c r="AL232" s="193" t="s">
        <v>285</v>
      </c>
      <c r="AM232" s="67"/>
      <c r="AN232" s="67"/>
      <c r="AO232" s="67"/>
    </row>
    <row r="233" spans="1:41" ht="63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1</v>
      </c>
      <c r="R233" s="24" t="s">
        <v>248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1</v>
      </c>
      <c r="Z233" s="38">
        <v>0</v>
      </c>
      <c r="AA233" s="38">
        <v>0</v>
      </c>
      <c r="AB233" s="38">
        <v>0</v>
      </c>
      <c r="AC233" s="25" t="s">
        <v>92</v>
      </c>
      <c r="AD233" s="186" t="s">
        <v>258</v>
      </c>
      <c r="AE233" s="247">
        <v>1</v>
      </c>
      <c r="AF233" s="247">
        <v>1</v>
      </c>
      <c r="AG233" s="247">
        <v>1</v>
      </c>
      <c r="AH233" s="247">
        <v>1</v>
      </c>
      <c r="AI233" s="247">
        <v>1</v>
      </c>
      <c r="AJ233" s="247">
        <v>1</v>
      </c>
      <c r="AK233" s="247">
        <v>1</v>
      </c>
      <c r="AL233" s="193" t="s">
        <v>285</v>
      </c>
      <c r="AM233" s="67"/>
      <c r="AN233" s="67"/>
      <c r="AO233" s="67"/>
    </row>
    <row r="234" spans="1:41" ht="63" x14ac:dyDescent="0.3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1</v>
      </c>
      <c r="R234" s="24" t="s">
        <v>248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1</v>
      </c>
      <c r="Z234" s="38">
        <v>0</v>
      </c>
      <c r="AA234" s="38">
        <v>0</v>
      </c>
      <c r="AB234" s="38">
        <v>1</v>
      </c>
      <c r="AC234" s="25" t="s">
        <v>93</v>
      </c>
      <c r="AD234" s="39" t="s">
        <v>88</v>
      </c>
      <c r="AE234" s="247">
        <v>20</v>
      </c>
      <c r="AF234" s="247">
        <v>20</v>
      </c>
      <c r="AG234" s="247">
        <v>20</v>
      </c>
      <c r="AH234" s="247">
        <v>20</v>
      </c>
      <c r="AI234" s="247">
        <v>20</v>
      </c>
      <c r="AJ234" s="247">
        <v>20</v>
      </c>
      <c r="AK234" s="247">
        <v>20</v>
      </c>
      <c r="AL234" s="193" t="s">
        <v>285</v>
      </c>
      <c r="AM234" s="67"/>
      <c r="AN234" s="67"/>
      <c r="AO234" s="67"/>
    </row>
    <row r="235" spans="1:41" ht="47.25" x14ac:dyDescent="0.3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2</v>
      </c>
      <c r="R235" s="24" t="s">
        <v>248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2</v>
      </c>
      <c r="Z235" s="38">
        <v>0</v>
      </c>
      <c r="AA235" s="38">
        <v>0</v>
      </c>
      <c r="AB235" s="38">
        <v>0</v>
      </c>
      <c r="AC235" s="25" t="s">
        <v>94</v>
      </c>
      <c r="AD235" s="186" t="s">
        <v>258</v>
      </c>
      <c r="AE235" s="247">
        <v>1</v>
      </c>
      <c r="AF235" s="247">
        <v>1</v>
      </c>
      <c r="AG235" s="247">
        <v>1</v>
      </c>
      <c r="AH235" s="247">
        <v>1</v>
      </c>
      <c r="AI235" s="247">
        <v>1</v>
      </c>
      <c r="AJ235" s="247">
        <v>1</v>
      </c>
      <c r="AK235" s="247">
        <v>1</v>
      </c>
      <c r="AL235" s="193" t="s">
        <v>285</v>
      </c>
      <c r="AM235" s="67"/>
      <c r="AN235" s="67"/>
      <c r="AO235" s="67"/>
    </row>
    <row r="236" spans="1:41" ht="47.25" x14ac:dyDescent="0.3">
      <c r="A236" s="37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2</v>
      </c>
      <c r="R236" s="24" t="s">
        <v>248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2</v>
      </c>
      <c r="Z236" s="38">
        <v>0</v>
      </c>
      <c r="AA236" s="38">
        <v>0</v>
      </c>
      <c r="AB236" s="38">
        <v>1</v>
      </c>
      <c r="AC236" s="25" t="s">
        <v>96</v>
      </c>
      <c r="AD236" s="39" t="s">
        <v>88</v>
      </c>
      <c r="AE236" s="247">
        <v>4</v>
      </c>
      <c r="AF236" s="247">
        <v>4</v>
      </c>
      <c r="AG236" s="247">
        <v>4</v>
      </c>
      <c r="AH236" s="247">
        <v>4</v>
      </c>
      <c r="AI236" s="247">
        <v>4</v>
      </c>
      <c r="AJ236" s="247">
        <v>4</v>
      </c>
      <c r="AK236" s="247">
        <v>4</v>
      </c>
      <c r="AL236" s="193" t="s">
        <v>285</v>
      </c>
      <c r="AM236" s="67"/>
      <c r="AN236" s="67"/>
      <c r="AO236" s="67"/>
    </row>
    <row r="237" spans="1:41" ht="63" x14ac:dyDescent="0.3">
      <c r="A237" s="37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3</v>
      </c>
      <c r="R237" s="24" t="s">
        <v>248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3</v>
      </c>
      <c r="Z237" s="38">
        <v>0</v>
      </c>
      <c r="AA237" s="38">
        <v>0</v>
      </c>
      <c r="AB237" s="38">
        <v>0</v>
      </c>
      <c r="AC237" s="25" t="s">
        <v>95</v>
      </c>
      <c r="AD237" s="186" t="s">
        <v>258</v>
      </c>
      <c r="AE237" s="247">
        <v>1</v>
      </c>
      <c r="AF237" s="247">
        <v>1</v>
      </c>
      <c r="AG237" s="247">
        <v>1</v>
      </c>
      <c r="AH237" s="247">
        <v>1</v>
      </c>
      <c r="AI237" s="247">
        <v>1</v>
      </c>
      <c r="AJ237" s="247">
        <v>1</v>
      </c>
      <c r="AK237" s="247">
        <v>1</v>
      </c>
      <c r="AL237" s="193" t="s">
        <v>285</v>
      </c>
      <c r="AM237" s="67"/>
      <c r="AN237" s="67"/>
      <c r="AO237" s="67"/>
    </row>
    <row r="238" spans="1:41" ht="47.25" x14ac:dyDescent="0.3">
      <c r="A238" s="37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3</v>
      </c>
      <c r="R238" s="24" t="s">
        <v>248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3</v>
      </c>
      <c r="Z238" s="38">
        <v>0</v>
      </c>
      <c r="AA238" s="38">
        <v>0</v>
      </c>
      <c r="AB238" s="38">
        <v>1</v>
      </c>
      <c r="AC238" s="25" t="s">
        <v>97</v>
      </c>
      <c r="AD238" s="39" t="s">
        <v>88</v>
      </c>
      <c r="AE238" s="247">
        <v>14</v>
      </c>
      <c r="AF238" s="247">
        <v>15</v>
      </c>
      <c r="AG238" s="247">
        <v>15</v>
      </c>
      <c r="AH238" s="247">
        <v>15</v>
      </c>
      <c r="AI238" s="247">
        <v>15</v>
      </c>
      <c r="AJ238" s="247">
        <v>15</v>
      </c>
      <c r="AK238" s="247">
        <v>15</v>
      </c>
      <c r="AL238" s="193" t="s">
        <v>285</v>
      </c>
      <c r="AM238" s="67"/>
      <c r="AN238" s="67"/>
      <c r="AO238" s="67"/>
    </row>
    <row r="239" spans="1:41" ht="78.75" x14ac:dyDescent="0.3">
      <c r="A239" s="37"/>
      <c r="B239" s="24">
        <v>6</v>
      </c>
      <c r="C239" s="24">
        <v>1</v>
      </c>
      <c r="D239" s="24">
        <v>5</v>
      </c>
      <c r="E239" s="24">
        <v>0</v>
      </c>
      <c r="F239" s="24">
        <v>0</v>
      </c>
      <c r="G239" s="24">
        <v>0</v>
      </c>
      <c r="H239" s="24">
        <v>0</v>
      </c>
      <c r="I239" s="24">
        <v>1</v>
      </c>
      <c r="J239" s="24">
        <v>7</v>
      </c>
      <c r="K239" s="24">
        <v>9</v>
      </c>
      <c r="L239" s="24">
        <v>0</v>
      </c>
      <c r="M239" s="24">
        <v>2</v>
      </c>
      <c r="N239" s="24">
        <v>2</v>
      </c>
      <c r="O239" s="24">
        <v>0</v>
      </c>
      <c r="P239" s="24">
        <v>2</v>
      </c>
      <c r="Q239" s="24">
        <v>4</v>
      </c>
      <c r="R239" s="24" t="s">
        <v>248</v>
      </c>
      <c r="S239" s="24">
        <v>1</v>
      </c>
      <c r="T239" s="24">
        <v>7</v>
      </c>
      <c r="U239" s="38">
        <v>9</v>
      </c>
      <c r="V239" s="38">
        <v>0</v>
      </c>
      <c r="W239" s="38">
        <v>2</v>
      </c>
      <c r="X239" s="38">
        <v>2</v>
      </c>
      <c r="Y239" s="38">
        <v>4</v>
      </c>
      <c r="Z239" s="38">
        <v>0</v>
      </c>
      <c r="AA239" s="38">
        <v>0</v>
      </c>
      <c r="AB239" s="38">
        <v>0</v>
      </c>
      <c r="AC239" s="25" t="s">
        <v>132</v>
      </c>
      <c r="AD239" s="186" t="s">
        <v>258</v>
      </c>
      <c r="AE239" s="247">
        <v>1</v>
      </c>
      <c r="AF239" s="247">
        <v>1</v>
      </c>
      <c r="AG239" s="247">
        <v>1</v>
      </c>
      <c r="AH239" s="247">
        <v>1</v>
      </c>
      <c r="AI239" s="247">
        <v>1</v>
      </c>
      <c r="AJ239" s="247">
        <v>1</v>
      </c>
      <c r="AK239" s="247">
        <v>1</v>
      </c>
      <c r="AL239" s="193" t="s">
        <v>285</v>
      </c>
      <c r="AM239" s="67"/>
      <c r="AN239" s="67"/>
      <c r="AO239" s="67"/>
    </row>
    <row r="240" spans="1:41" ht="63" x14ac:dyDescent="0.3">
      <c r="A240" s="37"/>
      <c r="B240" s="24">
        <v>6</v>
      </c>
      <c r="C240" s="24">
        <v>1</v>
      </c>
      <c r="D240" s="24">
        <v>5</v>
      </c>
      <c r="E240" s="24">
        <v>0</v>
      </c>
      <c r="F240" s="24">
        <v>0</v>
      </c>
      <c r="G240" s="24">
        <v>0</v>
      </c>
      <c r="H240" s="24">
        <v>0</v>
      </c>
      <c r="I240" s="24">
        <v>1</v>
      </c>
      <c r="J240" s="24">
        <v>7</v>
      </c>
      <c r="K240" s="24">
        <v>9</v>
      </c>
      <c r="L240" s="24">
        <v>0</v>
      </c>
      <c r="M240" s="24">
        <v>2</v>
      </c>
      <c r="N240" s="24">
        <v>2</v>
      </c>
      <c r="O240" s="24">
        <v>0</v>
      </c>
      <c r="P240" s="24">
        <v>2</v>
      </c>
      <c r="Q240" s="24">
        <v>5</v>
      </c>
      <c r="R240" s="24" t="s">
        <v>248</v>
      </c>
      <c r="S240" s="24">
        <v>1</v>
      </c>
      <c r="T240" s="24">
        <v>7</v>
      </c>
      <c r="U240" s="38">
        <v>9</v>
      </c>
      <c r="V240" s="38">
        <v>0</v>
      </c>
      <c r="W240" s="38">
        <v>2</v>
      </c>
      <c r="X240" s="38">
        <v>2</v>
      </c>
      <c r="Y240" s="38">
        <v>5</v>
      </c>
      <c r="Z240" s="38">
        <v>0</v>
      </c>
      <c r="AA240" s="38">
        <v>0</v>
      </c>
      <c r="AB240" s="38">
        <v>0</v>
      </c>
      <c r="AC240" s="91" t="s">
        <v>98</v>
      </c>
      <c r="AD240" s="186" t="s">
        <v>258</v>
      </c>
      <c r="AE240" s="247">
        <v>1</v>
      </c>
      <c r="AF240" s="247">
        <v>1</v>
      </c>
      <c r="AG240" s="247">
        <v>1</v>
      </c>
      <c r="AH240" s="247">
        <v>1</v>
      </c>
      <c r="AI240" s="247">
        <v>1</v>
      </c>
      <c r="AJ240" s="247">
        <v>1</v>
      </c>
      <c r="AK240" s="247">
        <v>1</v>
      </c>
      <c r="AL240" s="193" t="s">
        <v>285</v>
      </c>
      <c r="AM240" s="67"/>
      <c r="AN240" s="67"/>
      <c r="AO240" s="67"/>
    </row>
    <row r="241" spans="1:41" ht="47.25" x14ac:dyDescent="0.3">
      <c r="A241" s="56"/>
      <c r="B241" s="24">
        <v>6</v>
      </c>
      <c r="C241" s="24">
        <v>1</v>
      </c>
      <c r="D241" s="24">
        <v>5</v>
      </c>
      <c r="E241" s="24">
        <v>0</v>
      </c>
      <c r="F241" s="24">
        <v>0</v>
      </c>
      <c r="G241" s="24">
        <v>0</v>
      </c>
      <c r="H241" s="24">
        <v>0</v>
      </c>
      <c r="I241" s="24">
        <v>1</v>
      </c>
      <c r="J241" s="24">
        <v>7</v>
      </c>
      <c r="K241" s="24">
        <v>9</v>
      </c>
      <c r="L241" s="24">
        <v>0</v>
      </c>
      <c r="M241" s="24">
        <v>2</v>
      </c>
      <c r="N241" s="24">
        <v>2</v>
      </c>
      <c r="O241" s="24">
        <v>0</v>
      </c>
      <c r="P241" s="24">
        <v>2</v>
      </c>
      <c r="Q241" s="24">
        <v>5</v>
      </c>
      <c r="R241" s="24" t="s">
        <v>248</v>
      </c>
      <c r="S241" s="24">
        <v>1</v>
      </c>
      <c r="T241" s="24">
        <v>7</v>
      </c>
      <c r="U241" s="38">
        <v>9</v>
      </c>
      <c r="V241" s="38">
        <v>0</v>
      </c>
      <c r="W241" s="38">
        <v>2</v>
      </c>
      <c r="X241" s="38">
        <v>2</v>
      </c>
      <c r="Y241" s="38">
        <v>5</v>
      </c>
      <c r="Z241" s="38">
        <v>0</v>
      </c>
      <c r="AA241" s="38">
        <v>0</v>
      </c>
      <c r="AB241" s="38">
        <v>1</v>
      </c>
      <c r="AC241" s="25" t="s">
        <v>99</v>
      </c>
      <c r="AD241" s="39" t="s">
        <v>88</v>
      </c>
      <c r="AE241" s="247">
        <v>200</v>
      </c>
      <c r="AF241" s="247">
        <v>230</v>
      </c>
      <c r="AG241" s="247">
        <v>230</v>
      </c>
      <c r="AH241" s="247">
        <v>250</v>
      </c>
      <c r="AI241" s="247">
        <v>250</v>
      </c>
      <c r="AJ241" s="247">
        <v>250</v>
      </c>
      <c r="AK241" s="247">
        <f>AE241+AF241+AG241</f>
        <v>660</v>
      </c>
      <c r="AL241" s="193" t="s">
        <v>285</v>
      </c>
      <c r="AM241" s="67"/>
      <c r="AN241" s="67"/>
      <c r="AO241" s="67"/>
    </row>
    <row r="242" spans="1:41" ht="35.25" customHeight="1" x14ac:dyDescent="0.3">
      <c r="A242" s="56"/>
      <c r="B242" s="24">
        <v>6</v>
      </c>
      <c r="C242" s="24">
        <v>1</v>
      </c>
      <c r="D242" s="24">
        <v>5</v>
      </c>
      <c r="E242" s="24">
        <v>0</v>
      </c>
      <c r="F242" s="24">
        <v>0</v>
      </c>
      <c r="G242" s="24">
        <v>0</v>
      </c>
      <c r="H242" s="24">
        <v>0</v>
      </c>
      <c r="I242" s="24">
        <v>1</v>
      </c>
      <c r="J242" s="24">
        <v>7</v>
      </c>
      <c r="K242" s="24">
        <v>9</v>
      </c>
      <c r="L242" s="24">
        <v>0</v>
      </c>
      <c r="M242" s="24">
        <v>2</v>
      </c>
      <c r="N242" s="24">
        <v>2</v>
      </c>
      <c r="O242" s="24">
        <v>0</v>
      </c>
      <c r="P242" s="24">
        <v>2</v>
      </c>
      <c r="Q242" s="24">
        <v>6</v>
      </c>
      <c r="R242" s="24" t="s">
        <v>248</v>
      </c>
      <c r="S242" s="24">
        <v>1</v>
      </c>
      <c r="T242" s="24">
        <v>7</v>
      </c>
      <c r="U242" s="38">
        <v>9</v>
      </c>
      <c r="V242" s="38">
        <v>0</v>
      </c>
      <c r="W242" s="38">
        <v>2</v>
      </c>
      <c r="X242" s="38">
        <v>2</v>
      </c>
      <c r="Y242" s="38">
        <v>6</v>
      </c>
      <c r="Z242" s="38">
        <v>0</v>
      </c>
      <c r="AA242" s="38">
        <v>0</v>
      </c>
      <c r="AB242" s="38">
        <v>0</v>
      </c>
      <c r="AC242" s="208" t="s">
        <v>116</v>
      </c>
      <c r="AD242" s="186" t="s">
        <v>258</v>
      </c>
      <c r="AE242" s="247">
        <v>1</v>
      </c>
      <c r="AF242" s="247">
        <v>1</v>
      </c>
      <c r="AG242" s="247">
        <v>1</v>
      </c>
      <c r="AH242" s="247">
        <v>1</v>
      </c>
      <c r="AI242" s="247">
        <v>1</v>
      </c>
      <c r="AJ242" s="247">
        <v>1</v>
      </c>
      <c r="AK242" s="247">
        <v>1</v>
      </c>
      <c r="AL242" s="193" t="s">
        <v>285</v>
      </c>
      <c r="AM242" s="67"/>
      <c r="AN242" s="67"/>
    </row>
    <row r="243" spans="1:41" ht="47.25" x14ac:dyDescent="0.3">
      <c r="A243" s="56"/>
      <c r="B243" s="24">
        <v>6</v>
      </c>
      <c r="C243" s="24">
        <v>1</v>
      </c>
      <c r="D243" s="24">
        <v>5</v>
      </c>
      <c r="E243" s="24">
        <v>0</v>
      </c>
      <c r="F243" s="24">
        <v>0</v>
      </c>
      <c r="G243" s="24">
        <v>0</v>
      </c>
      <c r="H243" s="24">
        <v>0</v>
      </c>
      <c r="I243" s="24">
        <v>1</v>
      </c>
      <c r="J243" s="24">
        <v>7</v>
      </c>
      <c r="K243" s="24">
        <v>9</v>
      </c>
      <c r="L243" s="24">
        <v>0</v>
      </c>
      <c r="M243" s="24">
        <v>2</v>
      </c>
      <c r="N243" s="24">
        <v>2</v>
      </c>
      <c r="O243" s="24">
        <v>0</v>
      </c>
      <c r="P243" s="24">
        <v>2</v>
      </c>
      <c r="Q243" s="24">
        <v>6</v>
      </c>
      <c r="R243" s="24" t="s">
        <v>248</v>
      </c>
      <c r="S243" s="24">
        <v>1</v>
      </c>
      <c r="T243" s="24">
        <v>7</v>
      </c>
      <c r="U243" s="38">
        <v>9</v>
      </c>
      <c r="V243" s="38">
        <v>0</v>
      </c>
      <c r="W243" s="38">
        <v>2</v>
      </c>
      <c r="X243" s="38">
        <v>2</v>
      </c>
      <c r="Y243" s="38">
        <v>6</v>
      </c>
      <c r="Z243" s="38">
        <v>0</v>
      </c>
      <c r="AA243" s="38">
        <v>0</v>
      </c>
      <c r="AB243" s="38">
        <v>1</v>
      </c>
      <c r="AC243" s="25" t="s">
        <v>118</v>
      </c>
      <c r="AD243" s="186" t="s">
        <v>258</v>
      </c>
      <c r="AE243" s="247">
        <v>1</v>
      </c>
      <c r="AF243" s="247">
        <v>1</v>
      </c>
      <c r="AG243" s="247">
        <v>1</v>
      </c>
      <c r="AH243" s="247">
        <v>1</v>
      </c>
      <c r="AI243" s="247">
        <v>1</v>
      </c>
      <c r="AJ243" s="247">
        <v>1</v>
      </c>
      <c r="AK243" s="247">
        <v>1</v>
      </c>
      <c r="AL243" s="193" t="s">
        <v>285</v>
      </c>
      <c r="AM243" s="67"/>
      <c r="AN243" s="67"/>
    </row>
    <row r="244" spans="1:41" x14ac:dyDescent="0.25">
      <c r="A244" s="5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23"/>
      <c r="N244" s="23"/>
      <c r="O244" s="23"/>
      <c r="P244" s="23"/>
      <c r="Q244" s="23"/>
      <c r="R244" s="23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52"/>
      <c r="AF244" s="252"/>
      <c r="AG244" s="252"/>
      <c r="AH244" s="252"/>
      <c r="AI244" s="252"/>
      <c r="AJ244" s="252"/>
      <c r="AK244" s="252"/>
      <c r="AL244" s="194"/>
      <c r="AM244" s="67"/>
      <c r="AN244" s="67"/>
      <c r="AO244" s="67"/>
    </row>
    <row r="245" spans="1:41" x14ac:dyDescent="0.25">
      <c r="A245" s="56"/>
      <c r="B245" s="37"/>
      <c r="C245" s="37"/>
      <c r="D245" s="37"/>
      <c r="E245" s="37"/>
      <c r="F245" s="37"/>
      <c r="G245" s="56"/>
      <c r="H245" s="56"/>
      <c r="I245" s="37"/>
      <c r="J245" s="37"/>
      <c r="K245" s="37"/>
      <c r="L245" s="37"/>
      <c r="M245" s="23"/>
      <c r="N245" s="23"/>
      <c r="O245" s="23"/>
      <c r="P245" s="23"/>
      <c r="Q245" s="23"/>
      <c r="R245" s="23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90"/>
      <c r="AM245" s="67"/>
      <c r="AN245" s="67"/>
      <c r="AO245" s="67"/>
    </row>
    <row r="246" spans="1:41" x14ac:dyDescent="0.25">
      <c r="A246" s="56"/>
      <c r="B246" s="37"/>
      <c r="C246" s="37"/>
      <c r="D246" s="37"/>
      <c r="E246" s="56"/>
      <c r="F246" s="56"/>
      <c r="G246" s="56"/>
      <c r="H246" s="56"/>
      <c r="I246" s="37"/>
      <c r="J246" s="37"/>
      <c r="K246" s="37"/>
      <c r="L246" s="37"/>
      <c r="M246" s="23"/>
      <c r="N246" s="23"/>
      <c r="O246" s="23"/>
      <c r="P246" s="23"/>
      <c r="Q246" s="23"/>
      <c r="R246" s="23"/>
      <c r="S246" s="23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90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37"/>
      <c r="K247" s="56"/>
      <c r="L247" s="56"/>
      <c r="M247" s="67"/>
      <c r="N247" s="67"/>
      <c r="O247" s="67"/>
      <c r="P247" s="67"/>
      <c r="Q247" s="67"/>
      <c r="R247" s="67"/>
      <c r="S247" s="23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90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23"/>
      <c r="T248" s="23"/>
      <c r="U248" s="42"/>
      <c r="V248" s="42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90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23"/>
      <c r="T249" s="23"/>
      <c r="U249" s="42"/>
      <c r="V249" s="42"/>
      <c r="W249" s="42"/>
      <c r="X249" s="42"/>
      <c r="Y249" s="42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90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23"/>
      <c r="T250" s="23"/>
      <c r="U250" s="42"/>
      <c r="V250" s="42"/>
      <c r="W250" s="42"/>
      <c r="X250" s="42"/>
      <c r="Y250" s="42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90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23"/>
      <c r="U251" s="42"/>
      <c r="V251" s="42"/>
      <c r="W251" s="42"/>
      <c r="X251" s="42"/>
      <c r="Y251" s="42"/>
      <c r="Z251" s="42"/>
      <c r="AA251" s="42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90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23"/>
      <c r="U252" s="42"/>
      <c r="V252" s="42"/>
      <c r="W252" s="42"/>
      <c r="X252" s="42"/>
      <c r="Y252" s="42"/>
      <c r="Z252" s="42"/>
      <c r="AA252" s="42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90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8"/>
      <c r="V253" s="98"/>
      <c r="W253" s="42"/>
      <c r="X253" s="42"/>
      <c r="Y253" s="42"/>
      <c r="Z253" s="42"/>
      <c r="AA253" s="42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90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8"/>
      <c r="V254" s="98"/>
      <c r="W254" s="98"/>
      <c r="X254" s="98"/>
      <c r="Y254" s="98"/>
      <c r="Z254" s="42"/>
      <c r="AA254" s="42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90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8"/>
      <c r="V255" s="98"/>
      <c r="W255" s="98"/>
      <c r="X255" s="98"/>
      <c r="Y255" s="98"/>
      <c r="Z255" s="42"/>
      <c r="AA255" s="42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90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8"/>
      <c r="V256" s="98"/>
      <c r="W256" s="98"/>
      <c r="X256" s="98"/>
      <c r="Y256" s="98"/>
      <c r="Z256" s="98"/>
      <c r="AA256" s="98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90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8"/>
      <c r="V257" s="98"/>
      <c r="W257" s="98"/>
      <c r="X257" s="98"/>
      <c r="Y257" s="98"/>
      <c r="Z257" s="98"/>
      <c r="AA257" s="98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90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8"/>
      <c r="V258" s="98"/>
      <c r="W258" s="98"/>
      <c r="X258" s="98"/>
      <c r="Y258" s="98"/>
      <c r="Z258" s="98"/>
      <c r="AA258" s="98"/>
      <c r="AB258" s="42"/>
      <c r="AC258" s="23"/>
      <c r="AD258" s="23"/>
      <c r="AE258" s="23"/>
      <c r="AF258" s="23"/>
      <c r="AG258" s="23"/>
      <c r="AH258" s="23"/>
      <c r="AI258" s="23"/>
      <c r="AJ258" s="23"/>
      <c r="AK258" s="23"/>
      <c r="AL258" s="190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8"/>
      <c r="V259" s="98"/>
      <c r="W259" s="98"/>
      <c r="X259" s="98"/>
      <c r="Y259" s="98"/>
      <c r="Z259" s="98"/>
      <c r="AA259" s="98"/>
      <c r="AB259" s="42"/>
      <c r="AC259" s="23"/>
      <c r="AD259" s="23"/>
      <c r="AE259" s="23"/>
      <c r="AF259" s="23"/>
      <c r="AG259" s="23"/>
      <c r="AH259" s="23"/>
      <c r="AI259" s="23"/>
      <c r="AJ259" s="23"/>
      <c r="AK259" s="23"/>
      <c r="AL259" s="190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8"/>
      <c r="V260" s="98"/>
      <c r="W260" s="98"/>
      <c r="X260" s="98"/>
      <c r="Y260" s="98"/>
      <c r="Z260" s="98"/>
      <c r="AA260" s="98"/>
      <c r="AB260" s="42"/>
      <c r="AC260" s="23"/>
      <c r="AD260" s="23"/>
      <c r="AE260" s="23"/>
      <c r="AF260" s="23"/>
      <c r="AG260" s="23"/>
      <c r="AH260" s="23"/>
      <c r="AI260" s="23"/>
      <c r="AJ260" s="23"/>
      <c r="AK260" s="23"/>
      <c r="AL260" s="190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8"/>
      <c r="V261" s="98"/>
      <c r="W261" s="98"/>
      <c r="X261" s="98"/>
      <c r="Y261" s="98"/>
      <c r="Z261" s="98"/>
      <c r="AA261" s="98"/>
      <c r="AB261" s="42"/>
      <c r="AC261" s="23"/>
      <c r="AD261" s="23"/>
      <c r="AE261" s="23"/>
      <c r="AF261" s="23"/>
      <c r="AG261" s="23"/>
      <c r="AH261" s="23"/>
      <c r="AI261" s="23"/>
      <c r="AJ261" s="23"/>
      <c r="AK261" s="23"/>
      <c r="AL261" s="190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8"/>
      <c r="V262" s="98"/>
      <c r="W262" s="98"/>
      <c r="X262" s="98"/>
      <c r="Y262" s="98"/>
      <c r="Z262" s="98"/>
      <c r="AA262" s="98"/>
      <c r="AB262" s="42"/>
      <c r="AC262" s="23"/>
      <c r="AD262" s="23"/>
      <c r="AE262" s="23"/>
      <c r="AF262" s="23"/>
      <c r="AG262" s="23"/>
      <c r="AH262" s="23"/>
      <c r="AI262" s="23"/>
      <c r="AJ262" s="23"/>
      <c r="AK262" s="23"/>
      <c r="AL262" s="190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8"/>
      <c r="V263" s="98"/>
      <c r="W263" s="98"/>
      <c r="X263" s="98"/>
      <c r="Y263" s="98"/>
      <c r="Z263" s="98"/>
      <c r="AA263" s="98"/>
      <c r="AB263" s="98"/>
      <c r="AC263" s="23"/>
      <c r="AD263" s="23"/>
      <c r="AE263" s="23"/>
      <c r="AF263" s="23"/>
      <c r="AG263" s="23"/>
      <c r="AH263" s="23"/>
      <c r="AI263" s="23"/>
      <c r="AJ263" s="23"/>
      <c r="AK263" s="23"/>
      <c r="AL263" s="190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8"/>
      <c r="V264" s="98"/>
      <c r="W264" s="98"/>
      <c r="X264" s="98"/>
      <c r="Y264" s="98"/>
      <c r="Z264" s="98"/>
      <c r="AA264" s="98"/>
      <c r="AB264" s="98"/>
      <c r="AC264" s="23"/>
      <c r="AD264" s="23"/>
      <c r="AE264" s="23"/>
      <c r="AF264" s="23"/>
      <c r="AG264" s="23"/>
      <c r="AH264" s="23"/>
      <c r="AI264" s="23"/>
      <c r="AJ264" s="23"/>
      <c r="AK264" s="23"/>
      <c r="AL264" s="190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8"/>
      <c r="V265" s="98"/>
      <c r="W265" s="98"/>
      <c r="X265" s="98"/>
      <c r="Y265" s="98"/>
      <c r="Z265" s="98"/>
      <c r="AA265" s="98"/>
      <c r="AB265" s="98"/>
      <c r="AC265" s="23"/>
      <c r="AD265" s="23"/>
      <c r="AE265" s="23"/>
      <c r="AF265" s="23"/>
      <c r="AG265" s="23"/>
      <c r="AH265" s="23"/>
      <c r="AI265" s="23"/>
      <c r="AJ265" s="23"/>
      <c r="AK265" s="23"/>
      <c r="AL265" s="190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8"/>
      <c r="V266" s="98"/>
      <c r="W266" s="98"/>
      <c r="X266" s="98"/>
      <c r="Y266" s="98"/>
      <c r="Z266" s="98"/>
      <c r="AA266" s="98"/>
      <c r="AB266" s="98"/>
      <c r="AC266" s="23"/>
      <c r="AD266" s="67"/>
      <c r="AE266" s="23"/>
      <c r="AF266" s="23"/>
      <c r="AG266" s="23"/>
      <c r="AH266" s="23"/>
      <c r="AI266" s="23"/>
      <c r="AJ266" s="23"/>
      <c r="AK266" s="23"/>
      <c r="AL266" s="190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8"/>
      <c r="V267" s="98"/>
      <c r="W267" s="98"/>
      <c r="X267" s="98"/>
      <c r="Y267" s="98"/>
      <c r="Z267" s="98"/>
      <c r="AA267" s="98"/>
      <c r="AB267" s="98"/>
      <c r="AC267" s="23"/>
      <c r="AD267" s="67"/>
      <c r="AE267" s="23"/>
      <c r="AF267" s="23"/>
      <c r="AG267" s="23"/>
      <c r="AH267" s="23"/>
      <c r="AI267" s="23"/>
      <c r="AJ267" s="23"/>
      <c r="AK267" s="23"/>
      <c r="AL267" s="190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8"/>
      <c r="V268" s="98"/>
      <c r="W268" s="98"/>
      <c r="X268" s="98"/>
      <c r="Y268" s="98"/>
      <c r="Z268" s="98"/>
      <c r="AA268" s="98"/>
      <c r="AB268" s="98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4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8"/>
      <c r="V269" s="98"/>
      <c r="W269" s="98"/>
      <c r="X269" s="98"/>
      <c r="Y269" s="98"/>
      <c r="Z269" s="98"/>
      <c r="AA269" s="98"/>
      <c r="AB269" s="98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4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8"/>
      <c r="V270" s="98"/>
      <c r="W270" s="98"/>
      <c r="X270" s="98"/>
      <c r="Y270" s="98"/>
      <c r="Z270" s="98"/>
      <c r="AA270" s="98"/>
      <c r="AB270" s="98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4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8"/>
      <c r="V271" s="98"/>
      <c r="W271" s="98"/>
      <c r="X271" s="98"/>
      <c r="Y271" s="98"/>
      <c r="Z271" s="98"/>
      <c r="AA271" s="98"/>
      <c r="AB271" s="98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4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8"/>
      <c r="V272" s="98"/>
      <c r="W272" s="98"/>
      <c r="X272" s="98"/>
      <c r="Y272" s="98"/>
      <c r="Z272" s="98"/>
      <c r="AA272" s="98"/>
      <c r="AB272" s="98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4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8"/>
      <c r="V273" s="98"/>
      <c r="W273" s="98"/>
      <c r="X273" s="98"/>
      <c r="Y273" s="98"/>
      <c r="Z273" s="98"/>
      <c r="AA273" s="98"/>
      <c r="AB273" s="98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4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8"/>
      <c r="V274" s="98"/>
      <c r="W274" s="98"/>
      <c r="X274" s="98"/>
      <c r="Y274" s="98"/>
      <c r="Z274" s="98"/>
      <c r="AA274" s="98"/>
      <c r="AB274" s="98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4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8"/>
      <c r="V275" s="98"/>
      <c r="W275" s="98"/>
      <c r="X275" s="98"/>
      <c r="Y275" s="98"/>
      <c r="Z275" s="98"/>
      <c r="AA275" s="98"/>
      <c r="AB275" s="98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4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8"/>
      <c r="V276" s="98"/>
      <c r="W276" s="98"/>
      <c r="X276" s="98"/>
      <c r="Y276" s="98"/>
      <c r="Z276" s="98"/>
      <c r="AA276" s="98"/>
      <c r="AB276" s="98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4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8"/>
      <c r="V277" s="98"/>
      <c r="W277" s="98"/>
      <c r="X277" s="98"/>
      <c r="Y277" s="98"/>
      <c r="Z277" s="98"/>
      <c r="AA277" s="98"/>
      <c r="AB277" s="98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4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8"/>
      <c r="V278" s="98"/>
      <c r="W278" s="98"/>
      <c r="X278" s="98"/>
      <c r="Y278" s="98"/>
      <c r="Z278" s="98"/>
      <c r="AA278" s="98"/>
      <c r="AB278" s="98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4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8"/>
      <c r="V279" s="98"/>
      <c r="W279" s="98"/>
      <c r="X279" s="98"/>
      <c r="Y279" s="98"/>
      <c r="Z279" s="98"/>
      <c r="AA279" s="98"/>
      <c r="AB279" s="98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4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8"/>
      <c r="V280" s="98"/>
      <c r="W280" s="98"/>
      <c r="X280" s="98"/>
      <c r="Y280" s="98"/>
      <c r="Z280" s="98"/>
      <c r="AA280" s="98"/>
      <c r="AB280" s="98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4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8"/>
      <c r="V281" s="98"/>
      <c r="W281" s="98"/>
      <c r="X281" s="98"/>
      <c r="Y281" s="98"/>
      <c r="Z281" s="98"/>
      <c r="AA281" s="98"/>
      <c r="AB281" s="98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4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8"/>
      <c r="V282" s="98"/>
      <c r="W282" s="98"/>
      <c r="X282" s="98"/>
      <c r="Y282" s="98"/>
      <c r="Z282" s="98"/>
      <c r="AA282" s="98"/>
      <c r="AB282" s="98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4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8"/>
      <c r="V283" s="98"/>
      <c r="W283" s="98"/>
      <c r="X283" s="98"/>
      <c r="Y283" s="98"/>
      <c r="Z283" s="98"/>
      <c r="AA283" s="98"/>
      <c r="AB283" s="98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4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8"/>
      <c r="V284" s="98"/>
      <c r="W284" s="98"/>
      <c r="X284" s="98"/>
      <c r="Y284" s="98"/>
      <c r="Z284" s="98"/>
      <c r="AA284" s="98"/>
      <c r="AB284" s="98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4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8"/>
      <c r="V285" s="98"/>
      <c r="W285" s="98"/>
      <c r="X285" s="98"/>
      <c r="Y285" s="98"/>
      <c r="Z285" s="98"/>
      <c r="AA285" s="98"/>
      <c r="AB285" s="98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4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8"/>
      <c r="V286" s="98"/>
      <c r="W286" s="98"/>
      <c r="X286" s="98"/>
      <c r="Y286" s="98"/>
      <c r="Z286" s="98"/>
      <c r="AA286" s="98"/>
      <c r="AB286" s="98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4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8"/>
      <c r="V287" s="98"/>
      <c r="W287" s="98"/>
      <c r="X287" s="98"/>
      <c r="Y287" s="98"/>
      <c r="Z287" s="98"/>
      <c r="AA287" s="98"/>
      <c r="AB287" s="98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4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8"/>
      <c r="V288" s="98"/>
      <c r="W288" s="98"/>
      <c r="X288" s="98"/>
      <c r="Y288" s="98"/>
      <c r="Z288" s="98"/>
      <c r="AA288" s="98"/>
      <c r="AB288" s="98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4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8"/>
      <c r="V289" s="98"/>
      <c r="W289" s="98"/>
      <c r="X289" s="98"/>
      <c r="Y289" s="98"/>
      <c r="Z289" s="98"/>
      <c r="AA289" s="98"/>
      <c r="AB289" s="98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4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8"/>
      <c r="V290" s="98"/>
      <c r="W290" s="98"/>
      <c r="X290" s="98"/>
      <c r="Y290" s="98"/>
      <c r="Z290" s="98"/>
      <c r="AA290" s="98"/>
      <c r="AB290" s="98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4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8"/>
      <c r="V291" s="98"/>
      <c r="W291" s="98"/>
      <c r="X291" s="98"/>
      <c r="Y291" s="98"/>
      <c r="Z291" s="98"/>
      <c r="AA291" s="98"/>
      <c r="AB291" s="98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4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8"/>
      <c r="V292" s="98"/>
      <c r="W292" s="98"/>
      <c r="X292" s="98"/>
      <c r="Y292" s="98"/>
      <c r="Z292" s="98"/>
      <c r="AA292" s="98"/>
      <c r="AB292" s="98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4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8"/>
      <c r="V293" s="98"/>
      <c r="W293" s="98"/>
      <c r="X293" s="98"/>
      <c r="Y293" s="98"/>
      <c r="Z293" s="98"/>
      <c r="AA293" s="98"/>
      <c r="AB293" s="98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4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8"/>
      <c r="V294" s="98"/>
      <c r="W294" s="98"/>
      <c r="X294" s="98"/>
      <c r="Y294" s="98"/>
      <c r="Z294" s="98"/>
      <c r="AA294" s="98"/>
      <c r="AB294" s="98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4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8"/>
      <c r="V295" s="98"/>
      <c r="W295" s="98"/>
      <c r="X295" s="98"/>
      <c r="Y295" s="98"/>
      <c r="Z295" s="98"/>
      <c r="AA295" s="98"/>
      <c r="AB295" s="98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4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8"/>
      <c r="V296" s="98"/>
      <c r="W296" s="98"/>
      <c r="X296" s="98"/>
      <c r="Y296" s="98"/>
      <c r="Z296" s="98"/>
      <c r="AA296" s="98"/>
      <c r="AB296" s="98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4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8"/>
      <c r="V297" s="98"/>
      <c r="W297" s="98"/>
      <c r="X297" s="98"/>
      <c r="Y297" s="98"/>
      <c r="Z297" s="98"/>
      <c r="AA297" s="98"/>
      <c r="AB297" s="98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4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8"/>
      <c r="V298" s="98"/>
      <c r="W298" s="98"/>
      <c r="X298" s="98"/>
      <c r="Y298" s="98"/>
      <c r="Z298" s="98"/>
      <c r="AA298" s="98"/>
      <c r="AB298" s="98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4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8"/>
      <c r="V299" s="98"/>
      <c r="W299" s="98"/>
      <c r="X299" s="98"/>
      <c r="Y299" s="98"/>
      <c r="Z299" s="98"/>
      <c r="AA299" s="98"/>
      <c r="AB299" s="98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4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8"/>
      <c r="V300" s="98"/>
      <c r="W300" s="98"/>
      <c r="X300" s="98"/>
      <c r="Y300" s="98"/>
      <c r="Z300" s="98"/>
      <c r="AA300" s="98"/>
      <c r="AB300" s="98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4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8"/>
      <c r="V301" s="98"/>
      <c r="W301" s="98"/>
      <c r="X301" s="98"/>
      <c r="Y301" s="98"/>
      <c r="Z301" s="98"/>
      <c r="AA301" s="98"/>
      <c r="AB301" s="98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4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8"/>
      <c r="V302" s="98"/>
      <c r="W302" s="98"/>
      <c r="X302" s="98"/>
      <c r="Y302" s="98"/>
      <c r="Z302" s="98"/>
      <c r="AA302" s="98"/>
      <c r="AB302" s="98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4"/>
      <c r="AM302" s="67"/>
      <c r="AN302" s="67"/>
      <c r="AO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8"/>
      <c r="V303" s="98"/>
      <c r="W303" s="98"/>
      <c r="X303" s="98"/>
      <c r="Y303" s="98"/>
      <c r="Z303" s="98"/>
      <c r="AA303" s="98"/>
      <c r="AB303" s="98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4"/>
      <c r="AM303" s="67"/>
      <c r="AN303" s="67"/>
      <c r="AO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8"/>
      <c r="V304" s="98"/>
      <c r="W304" s="98"/>
      <c r="X304" s="98"/>
      <c r="Y304" s="98"/>
      <c r="Z304" s="98"/>
      <c r="AA304" s="98"/>
      <c r="AB304" s="98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4"/>
      <c r="AM304" s="67"/>
      <c r="AN304" s="67"/>
      <c r="AO304" s="67"/>
    </row>
    <row r="305" spans="1:41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8"/>
      <c r="V305" s="98"/>
      <c r="W305" s="98"/>
      <c r="X305" s="98"/>
      <c r="Y305" s="98"/>
      <c r="Z305" s="98"/>
      <c r="AA305" s="98"/>
      <c r="AB305" s="98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4"/>
      <c r="AM305" s="67"/>
      <c r="AN305" s="67"/>
      <c r="AO305" s="67"/>
    </row>
    <row r="306" spans="1:41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8"/>
      <c r="V306" s="98"/>
      <c r="W306" s="98"/>
      <c r="X306" s="98"/>
      <c r="Y306" s="98"/>
      <c r="Z306" s="98"/>
      <c r="AA306" s="98"/>
      <c r="AB306" s="98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4"/>
      <c r="AM306" s="67"/>
      <c r="AN306" s="67"/>
      <c r="AO306" s="67"/>
    </row>
    <row r="307" spans="1:41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8"/>
      <c r="V307" s="98"/>
      <c r="W307" s="98"/>
      <c r="X307" s="98"/>
      <c r="Y307" s="98"/>
      <c r="Z307" s="98"/>
      <c r="AA307" s="98"/>
      <c r="AB307" s="98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4"/>
      <c r="AM307" s="67"/>
      <c r="AN307" s="67"/>
      <c r="AO307" s="67"/>
    </row>
    <row r="308" spans="1:41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8"/>
      <c r="V308" s="98"/>
      <c r="W308" s="98"/>
      <c r="X308" s="98"/>
      <c r="Y308" s="98"/>
      <c r="Z308" s="98"/>
      <c r="AA308" s="98"/>
      <c r="AB308" s="98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4"/>
      <c r="AM308" s="67"/>
      <c r="AN308" s="67"/>
      <c r="AO308" s="67"/>
    </row>
    <row r="309" spans="1:41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8"/>
      <c r="V309" s="98"/>
      <c r="W309" s="98"/>
      <c r="X309" s="98"/>
      <c r="Y309" s="98"/>
      <c r="Z309" s="98"/>
      <c r="AA309" s="98"/>
      <c r="AB309" s="98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4"/>
      <c r="AM309" s="67"/>
      <c r="AN309" s="67"/>
    </row>
    <row r="310" spans="1:41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8"/>
      <c r="V310" s="98"/>
      <c r="W310" s="98"/>
      <c r="X310" s="98"/>
      <c r="Y310" s="98"/>
      <c r="Z310" s="98"/>
      <c r="AA310" s="98"/>
      <c r="AB310" s="98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4"/>
      <c r="AM310" s="67"/>
      <c r="AN310" s="67"/>
    </row>
    <row r="311" spans="1:41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8"/>
      <c r="V311" s="98"/>
      <c r="W311" s="98"/>
      <c r="X311" s="98"/>
      <c r="Y311" s="98"/>
      <c r="Z311" s="98"/>
      <c r="AA311" s="98"/>
      <c r="AB311" s="98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4"/>
    </row>
    <row r="312" spans="1:41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8"/>
      <c r="V312" s="98"/>
      <c r="W312" s="98"/>
      <c r="X312" s="98"/>
      <c r="Y312" s="98"/>
      <c r="Z312" s="98"/>
      <c r="AA312" s="98"/>
      <c r="AB312" s="98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4"/>
    </row>
    <row r="313" spans="1:41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8"/>
      <c r="V313" s="98"/>
      <c r="W313" s="98"/>
      <c r="X313" s="98"/>
      <c r="Y313" s="98"/>
      <c r="Z313" s="98"/>
      <c r="AA313" s="98"/>
      <c r="AB313" s="98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4"/>
    </row>
    <row r="314" spans="1:41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8"/>
      <c r="V314" s="98"/>
      <c r="W314" s="98"/>
      <c r="X314" s="98"/>
      <c r="Y314" s="98"/>
      <c r="Z314" s="98"/>
      <c r="AA314" s="98"/>
      <c r="AB314" s="98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4"/>
    </row>
    <row r="315" spans="1:41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8"/>
      <c r="V315" s="98"/>
      <c r="W315" s="98"/>
      <c r="X315" s="98"/>
      <c r="Y315" s="98"/>
      <c r="Z315" s="98"/>
      <c r="AA315" s="98"/>
      <c r="AB315" s="98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4"/>
    </row>
    <row r="316" spans="1:41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8"/>
      <c r="V316" s="98"/>
      <c r="W316" s="98"/>
      <c r="X316" s="98"/>
      <c r="Y316" s="98"/>
      <c r="Z316" s="98"/>
      <c r="AA316" s="98"/>
      <c r="AB316" s="98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4"/>
    </row>
    <row r="317" spans="1:4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8"/>
      <c r="V317" s="98"/>
      <c r="W317" s="98"/>
      <c r="X317" s="98"/>
      <c r="Y317" s="98"/>
      <c r="Z317" s="98"/>
      <c r="AA317" s="98"/>
      <c r="AB317" s="98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4"/>
    </row>
    <row r="318" spans="1:41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8"/>
      <c r="V318" s="98"/>
      <c r="W318" s="98"/>
      <c r="X318" s="98"/>
      <c r="Y318" s="98"/>
      <c r="Z318" s="98"/>
      <c r="AA318" s="98"/>
      <c r="AB318" s="98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4"/>
    </row>
    <row r="319" spans="1:41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8"/>
      <c r="V319" s="98"/>
      <c r="W319" s="98"/>
      <c r="X319" s="98"/>
      <c r="Y319" s="98"/>
      <c r="Z319" s="98"/>
      <c r="AA319" s="98"/>
      <c r="AB319" s="98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4"/>
    </row>
    <row r="320" spans="1:41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8"/>
      <c r="V320" s="98"/>
      <c r="W320" s="98"/>
      <c r="X320" s="98"/>
      <c r="Y320" s="98"/>
      <c r="Z320" s="98"/>
      <c r="AA320" s="98"/>
      <c r="AB320" s="98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4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8"/>
      <c r="V321" s="98"/>
      <c r="W321" s="98"/>
      <c r="X321" s="98"/>
      <c r="Y321" s="98"/>
      <c r="Z321" s="98"/>
      <c r="AA321" s="98"/>
      <c r="AB321" s="98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4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8"/>
      <c r="V322" s="98"/>
      <c r="W322" s="98"/>
      <c r="X322" s="98"/>
      <c r="Y322" s="98"/>
      <c r="Z322" s="98"/>
      <c r="AA322" s="98"/>
      <c r="AB322" s="98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4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8"/>
      <c r="V323" s="98"/>
      <c r="W323" s="98"/>
      <c r="X323" s="98"/>
      <c r="Y323" s="98"/>
      <c r="Z323" s="98"/>
      <c r="AA323" s="98"/>
      <c r="AB323" s="98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4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8"/>
      <c r="V324" s="98"/>
      <c r="W324" s="98"/>
      <c r="X324" s="98"/>
      <c r="Y324" s="98"/>
      <c r="Z324" s="98"/>
      <c r="AA324" s="98"/>
      <c r="AB324" s="98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4"/>
    </row>
    <row r="325" spans="1:38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8"/>
      <c r="V325" s="98"/>
      <c r="W325" s="98"/>
      <c r="X325" s="98"/>
      <c r="Y325" s="98"/>
      <c r="Z325" s="98"/>
      <c r="AA325" s="98"/>
      <c r="AB325" s="98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4"/>
    </row>
    <row r="326" spans="1:38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8"/>
      <c r="V326" s="98"/>
      <c r="W326" s="98"/>
      <c r="X326" s="98"/>
      <c r="Y326" s="98"/>
      <c r="Z326" s="98"/>
      <c r="AA326" s="98"/>
      <c r="AB326" s="98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4"/>
    </row>
    <row r="327" spans="1:38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8"/>
      <c r="V327" s="98"/>
      <c r="W327" s="98"/>
      <c r="X327" s="98"/>
      <c r="Y327" s="98"/>
      <c r="Z327" s="98"/>
      <c r="AA327" s="98"/>
      <c r="AB327" s="98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4"/>
    </row>
    <row r="328" spans="1:38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8"/>
      <c r="V328" s="98"/>
      <c r="W328" s="98"/>
      <c r="X328" s="98"/>
      <c r="Y328" s="98"/>
      <c r="Z328" s="98"/>
      <c r="AA328" s="98"/>
      <c r="AB328" s="98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4"/>
    </row>
    <row r="329" spans="1:38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8"/>
      <c r="V329" s="98"/>
      <c r="W329" s="98"/>
      <c r="X329" s="98"/>
      <c r="Y329" s="98"/>
      <c r="Z329" s="98"/>
      <c r="AA329" s="98"/>
      <c r="AB329" s="98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4"/>
    </row>
    <row r="330" spans="1:38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8"/>
      <c r="V330" s="98"/>
      <c r="W330" s="98"/>
      <c r="X330" s="98"/>
      <c r="Y330" s="98"/>
      <c r="Z330" s="98"/>
      <c r="AA330" s="98"/>
      <c r="AB330" s="98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4"/>
    </row>
    <row r="331" spans="1:38" x14ac:dyDescent="0.2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8"/>
      <c r="V331" s="98"/>
      <c r="W331" s="98"/>
      <c r="X331" s="98"/>
      <c r="Y331" s="98"/>
      <c r="Z331" s="98"/>
      <c r="AA331" s="98"/>
      <c r="AB331" s="98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4"/>
    </row>
    <row r="332" spans="1:38" x14ac:dyDescent="0.25">
      <c r="A332" s="67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8"/>
      <c r="V332" s="98"/>
      <c r="W332" s="98"/>
      <c r="X332" s="98"/>
      <c r="Y332" s="98"/>
      <c r="Z332" s="98"/>
      <c r="AA332" s="98"/>
      <c r="AB332" s="98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4"/>
    </row>
    <row r="333" spans="1:38" x14ac:dyDescent="0.25">
      <c r="A333" s="67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8"/>
      <c r="V333" s="98"/>
      <c r="W333" s="98"/>
      <c r="X333" s="98"/>
      <c r="Y333" s="98"/>
      <c r="Z333" s="98"/>
      <c r="AA333" s="98"/>
      <c r="AB333" s="98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4"/>
    </row>
    <row r="334" spans="1:38" x14ac:dyDescent="0.25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8"/>
      <c r="V334" s="98"/>
      <c r="W334" s="98"/>
      <c r="X334" s="98"/>
      <c r="Y334" s="98"/>
      <c r="Z334" s="98"/>
      <c r="AA334" s="98"/>
      <c r="AB334" s="98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4"/>
    </row>
    <row r="335" spans="1:38" x14ac:dyDescent="0.25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67"/>
      <c r="N335" s="67"/>
      <c r="O335" s="67"/>
      <c r="P335" s="67"/>
      <c r="Q335" s="67"/>
      <c r="R335" s="67"/>
      <c r="S335" s="67"/>
      <c r="T335" s="67"/>
      <c r="U335" s="98"/>
      <c r="V335" s="98"/>
      <c r="W335" s="98"/>
      <c r="X335" s="98"/>
      <c r="Y335" s="98"/>
      <c r="Z335" s="98"/>
      <c r="AA335" s="98"/>
      <c r="AB335" s="98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4"/>
    </row>
    <row r="336" spans="1:38" x14ac:dyDescent="0.25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67"/>
      <c r="N336" s="67"/>
      <c r="O336" s="67"/>
      <c r="P336" s="67"/>
      <c r="Q336" s="67"/>
      <c r="R336" s="67"/>
      <c r="S336" s="67"/>
      <c r="T336" s="67"/>
      <c r="U336" s="98"/>
      <c r="V336" s="98"/>
      <c r="W336" s="98"/>
      <c r="X336" s="98"/>
      <c r="Y336" s="98"/>
      <c r="Z336" s="98"/>
      <c r="AA336" s="98"/>
      <c r="AB336" s="98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4"/>
    </row>
    <row r="337" spans="2:38" x14ac:dyDescent="0.25"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7"/>
      <c r="N337" s="67"/>
      <c r="O337" s="67"/>
      <c r="P337" s="67"/>
      <c r="Q337" s="67"/>
      <c r="R337" s="67"/>
      <c r="S337" s="67"/>
      <c r="T337" s="67"/>
      <c r="U337" s="98"/>
      <c r="V337" s="98"/>
      <c r="W337" s="98"/>
      <c r="X337" s="98"/>
      <c r="Y337" s="98"/>
      <c r="Z337" s="98"/>
      <c r="AA337" s="98"/>
      <c r="AB337" s="98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4"/>
    </row>
    <row r="338" spans="2:38" x14ac:dyDescent="0.25">
      <c r="B338" s="56"/>
      <c r="C338" s="56"/>
      <c r="D338" s="56"/>
      <c r="E338" s="56"/>
      <c r="F338" s="56"/>
      <c r="G338" s="67"/>
      <c r="H338" s="67"/>
      <c r="I338" s="56"/>
      <c r="J338" s="56"/>
      <c r="K338" s="56"/>
      <c r="L338" s="56"/>
      <c r="M338" s="67"/>
      <c r="N338" s="67"/>
      <c r="O338" s="67"/>
      <c r="P338" s="67"/>
      <c r="Q338" s="67"/>
      <c r="R338" s="67"/>
      <c r="S338" s="67"/>
      <c r="T338" s="67"/>
      <c r="U338" s="98"/>
      <c r="V338" s="98"/>
      <c r="W338" s="98"/>
      <c r="X338" s="98"/>
      <c r="Y338" s="98"/>
      <c r="Z338" s="98"/>
      <c r="AA338" s="98"/>
      <c r="AB338" s="98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4"/>
    </row>
    <row r="339" spans="2:38" x14ac:dyDescent="0.25">
      <c r="B339" s="56"/>
      <c r="C339" s="56"/>
      <c r="D339" s="56"/>
      <c r="E339" s="67"/>
      <c r="F339" s="67"/>
      <c r="G339" s="67"/>
      <c r="H339" s="67"/>
      <c r="I339" s="56"/>
      <c r="J339" s="56"/>
      <c r="K339" s="56"/>
      <c r="L339" s="56"/>
      <c r="M339" s="67"/>
      <c r="N339" s="67"/>
      <c r="O339" s="67"/>
      <c r="P339" s="67"/>
      <c r="Q339" s="67"/>
      <c r="R339" s="67"/>
      <c r="S339" s="67"/>
      <c r="T339" s="67"/>
      <c r="U339" s="98"/>
      <c r="V339" s="98"/>
      <c r="W339" s="98"/>
      <c r="X339" s="98"/>
      <c r="Y339" s="98"/>
      <c r="Z339" s="98"/>
      <c r="AA339" s="98"/>
      <c r="AB339" s="98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4"/>
    </row>
    <row r="340" spans="2:38" x14ac:dyDescent="0.25">
      <c r="B340" s="67"/>
      <c r="C340" s="67"/>
      <c r="D340" s="67"/>
      <c r="E340" s="67"/>
      <c r="F340" s="67"/>
      <c r="I340" s="67"/>
      <c r="J340" s="56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98"/>
      <c r="V340" s="98"/>
      <c r="W340" s="98"/>
      <c r="X340" s="98"/>
      <c r="Y340" s="98"/>
      <c r="Z340" s="98"/>
      <c r="AA340" s="98"/>
      <c r="AB340" s="98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4"/>
    </row>
    <row r="341" spans="2:38" x14ac:dyDescent="0.25">
      <c r="B341" s="67"/>
      <c r="C341" s="67"/>
      <c r="D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98"/>
      <c r="V341" s="98"/>
      <c r="W341" s="98"/>
      <c r="X341" s="98"/>
      <c r="Y341" s="98"/>
      <c r="Z341" s="98"/>
      <c r="AA341" s="98"/>
      <c r="AB341" s="98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4"/>
    </row>
    <row r="342" spans="2:38" x14ac:dyDescent="0.25">
      <c r="J342" s="67"/>
      <c r="S342" s="67"/>
      <c r="T342" s="67"/>
      <c r="U342" s="98"/>
      <c r="V342" s="98"/>
      <c r="W342" s="98"/>
      <c r="X342" s="98"/>
      <c r="Y342" s="98"/>
      <c r="Z342" s="98"/>
      <c r="AA342" s="98"/>
      <c r="AB342" s="98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4"/>
    </row>
    <row r="343" spans="2:38" x14ac:dyDescent="0.25">
      <c r="S343" s="67"/>
      <c r="T343" s="67"/>
      <c r="U343" s="98"/>
      <c r="V343" s="98"/>
      <c r="W343" s="98"/>
      <c r="X343" s="98"/>
      <c r="Y343" s="98"/>
      <c r="Z343" s="98"/>
      <c r="AA343" s="98"/>
      <c r="AB343" s="98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4"/>
    </row>
    <row r="344" spans="2:38" x14ac:dyDescent="0.25">
      <c r="S344" s="67"/>
      <c r="T344" s="67"/>
      <c r="U344" s="98"/>
      <c r="V344" s="98"/>
      <c r="W344" s="98"/>
      <c r="X344" s="98"/>
      <c r="Y344" s="98"/>
      <c r="Z344" s="98"/>
      <c r="AA344" s="98"/>
      <c r="AB344" s="98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4"/>
    </row>
    <row r="345" spans="2:38" x14ac:dyDescent="0.25">
      <c r="S345" s="67"/>
      <c r="T345" s="67"/>
      <c r="U345" s="98"/>
      <c r="V345" s="98"/>
      <c r="W345" s="98"/>
      <c r="X345" s="98"/>
      <c r="Y345" s="98"/>
      <c r="Z345" s="98"/>
      <c r="AA345" s="98"/>
      <c r="AB345" s="98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4"/>
    </row>
    <row r="346" spans="2:38" x14ac:dyDescent="0.25">
      <c r="T346" s="67"/>
      <c r="U346" s="98"/>
      <c r="V346" s="98"/>
      <c r="W346" s="98"/>
      <c r="X346" s="98"/>
      <c r="Y346" s="98"/>
      <c r="Z346" s="98"/>
      <c r="AA346" s="98"/>
      <c r="AB346" s="98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4"/>
    </row>
    <row r="347" spans="2:38" x14ac:dyDescent="0.25">
      <c r="T347" s="67"/>
      <c r="U347" s="98"/>
      <c r="V347" s="98"/>
      <c r="W347" s="98"/>
      <c r="X347" s="98"/>
      <c r="Y347" s="98"/>
      <c r="Z347" s="98"/>
      <c r="AA347" s="98"/>
      <c r="AB347" s="98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4"/>
    </row>
    <row r="348" spans="2:38" x14ac:dyDescent="0.25">
      <c r="W348" s="98"/>
      <c r="X348" s="98"/>
      <c r="Y348" s="98"/>
      <c r="Z348" s="98"/>
      <c r="AA348" s="98"/>
      <c r="AB348" s="98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4"/>
    </row>
    <row r="349" spans="2:38" x14ac:dyDescent="0.25">
      <c r="Z349" s="98"/>
      <c r="AA349" s="98"/>
      <c r="AB349" s="98"/>
      <c r="AC349" s="23"/>
      <c r="AD349" s="67"/>
      <c r="AE349" s="67"/>
      <c r="AF349" s="67"/>
      <c r="AG349" s="67"/>
      <c r="AH349" s="67"/>
      <c r="AI349" s="67"/>
      <c r="AJ349" s="67"/>
      <c r="AK349" s="67"/>
      <c r="AL349" s="194"/>
    </row>
    <row r="350" spans="2:38" x14ac:dyDescent="0.25">
      <c r="Z350" s="98"/>
      <c r="AA350" s="98"/>
      <c r="AB350" s="98"/>
      <c r="AC350" s="23"/>
      <c r="AD350" s="67"/>
      <c r="AE350" s="67"/>
      <c r="AF350" s="67"/>
      <c r="AG350" s="67"/>
      <c r="AH350" s="67"/>
      <c r="AI350" s="67"/>
      <c r="AJ350" s="67"/>
      <c r="AK350" s="67"/>
      <c r="AL350" s="194"/>
    </row>
    <row r="351" spans="2:38" x14ac:dyDescent="0.25">
      <c r="AB351" s="98"/>
      <c r="AC351" s="23"/>
      <c r="AD351" s="67"/>
      <c r="AE351" s="67"/>
      <c r="AF351" s="67"/>
      <c r="AG351" s="67"/>
      <c r="AH351" s="67"/>
      <c r="AI351" s="67"/>
      <c r="AJ351" s="67"/>
      <c r="AK351" s="67"/>
      <c r="AL351" s="194"/>
    </row>
    <row r="352" spans="2:38" x14ac:dyDescent="0.25">
      <c r="AB352" s="98"/>
      <c r="AC352" s="23"/>
      <c r="AD352" s="67"/>
      <c r="AE352" s="67"/>
      <c r="AF352" s="67"/>
      <c r="AG352" s="67"/>
      <c r="AH352" s="67"/>
      <c r="AI352" s="67"/>
      <c r="AJ352" s="67"/>
      <c r="AK352" s="67"/>
      <c r="AL352" s="194"/>
    </row>
    <row r="353" spans="28:38" x14ac:dyDescent="0.25">
      <c r="AB353" s="98"/>
      <c r="AC353" s="23"/>
      <c r="AD353" s="67"/>
      <c r="AE353" s="67"/>
      <c r="AF353" s="67"/>
      <c r="AG353" s="67"/>
      <c r="AH353" s="67"/>
      <c r="AI353" s="67"/>
      <c r="AJ353" s="67"/>
      <c r="AK353" s="67"/>
      <c r="AL353" s="194"/>
    </row>
    <row r="354" spans="28:38" x14ac:dyDescent="0.25">
      <c r="AB354" s="98"/>
      <c r="AC354" s="23"/>
      <c r="AD354" s="67"/>
      <c r="AE354" s="67"/>
      <c r="AF354" s="67"/>
      <c r="AG354" s="67"/>
      <c r="AH354" s="67"/>
      <c r="AI354" s="67"/>
      <c r="AJ354" s="67"/>
      <c r="AK354" s="67"/>
      <c r="AL354" s="194"/>
    </row>
    <row r="355" spans="28:38" x14ac:dyDescent="0.25">
      <c r="AB355" s="98"/>
      <c r="AC355" s="23"/>
      <c r="AD355" s="67"/>
      <c r="AE355" s="67"/>
      <c r="AF355" s="67"/>
      <c r="AG355" s="67"/>
      <c r="AH355" s="67"/>
      <c r="AI355" s="67"/>
      <c r="AJ355" s="67"/>
      <c r="AK355" s="67"/>
      <c r="AL355" s="194"/>
    </row>
    <row r="356" spans="28:38" x14ac:dyDescent="0.25">
      <c r="AB356" s="98"/>
      <c r="AC356" s="67"/>
      <c r="AD356" s="67"/>
      <c r="AE356" s="67"/>
      <c r="AF356" s="67"/>
      <c r="AG356" s="67"/>
      <c r="AH356" s="67"/>
      <c r="AI356" s="67"/>
      <c r="AJ356" s="67"/>
      <c r="AK356" s="67"/>
      <c r="AL356" s="194"/>
    </row>
    <row r="357" spans="28:38" x14ac:dyDescent="0.25">
      <c r="AB357" s="98"/>
      <c r="AC357" s="67"/>
      <c r="AD357" s="67"/>
      <c r="AE357" s="67"/>
      <c r="AF357" s="67"/>
      <c r="AG357" s="67"/>
      <c r="AH357" s="67"/>
      <c r="AI357" s="67"/>
      <c r="AJ357" s="67"/>
      <c r="AK357" s="67"/>
      <c r="AL357" s="194"/>
    </row>
    <row r="358" spans="28:38" x14ac:dyDescent="0.25">
      <c r="AC358" s="67"/>
      <c r="AD358" s="67"/>
      <c r="AE358" s="67"/>
      <c r="AF358" s="67"/>
      <c r="AG358" s="67"/>
      <c r="AH358" s="67"/>
      <c r="AI358" s="67"/>
      <c r="AJ358" s="67"/>
      <c r="AK358" s="67"/>
      <c r="AL358" s="194"/>
    </row>
    <row r="359" spans="28:38" x14ac:dyDescent="0.25">
      <c r="AC359" s="67"/>
      <c r="AD359" s="67"/>
      <c r="AE359" s="67"/>
      <c r="AF359" s="67"/>
      <c r="AG359" s="67"/>
      <c r="AH359" s="67"/>
      <c r="AI359" s="67"/>
      <c r="AJ359" s="67"/>
      <c r="AK359" s="67"/>
      <c r="AL359" s="194"/>
    </row>
    <row r="360" spans="28:38" x14ac:dyDescent="0.25">
      <c r="AC360" s="67"/>
      <c r="AD360" s="67"/>
      <c r="AE360" s="67"/>
      <c r="AF360" s="67"/>
      <c r="AG360" s="67"/>
      <c r="AH360" s="67"/>
      <c r="AI360" s="67"/>
      <c r="AJ360" s="67"/>
      <c r="AK360" s="67"/>
      <c r="AL360" s="194"/>
    </row>
    <row r="361" spans="28:38" x14ac:dyDescent="0.25">
      <c r="AC361" s="67"/>
      <c r="AE361" s="67"/>
      <c r="AF361" s="67"/>
      <c r="AG361" s="67"/>
      <c r="AH361" s="67"/>
      <c r="AI361" s="67"/>
      <c r="AJ361" s="67"/>
      <c r="AK361" s="67"/>
      <c r="AL361" s="194"/>
    </row>
    <row r="362" spans="28:38" x14ac:dyDescent="0.25">
      <c r="AC362" s="67"/>
      <c r="AE362" s="67"/>
      <c r="AF362" s="67"/>
      <c r="AG362" s="67"/>
      <c r="AH362" s="67"/>
      <c r="AI362" s="67"/>
      <c r="AJ362" s="67"/>
      <c r="AK362" s="67"/>
      <c r="AL362" s="194"/>
    </row>
    <row r="363" spans="28:38" x14ac:dyDescent="0.25">
      <c r="AC363" s="67"/>
    </row>
    <row r="364" spans="28:38" x14ac:dyDescent="0.25">
      <c r="AC364" s="67"/>
    </row>
    <row r="365" spans="28:38" x14ac:dyDescent="0.25">
      <c r="AC365" s="67"/>
    </row>
    <row r="366" spans="28:38" x14ac:dyDescent="0.25">
      <c r="AC366" s="67"/>
    </row>
    <row r="367" spans="28:38" x14ac:dyDescent="0.25">
      <c r="AC367" s="67"/>
    </row>
    <row r="368" spans="28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  <row r="444" spans="29:29" x14ac:dyDescent="0.25">
      <c r="AC444" s="67"/>
    </row>
    <row r="445" spans="29:29" x14ac:dyDescent="0.25">
      <c r="AC445" s="67"/>
    </row>
    <row r="446" spans="29:29" x14ac:dyDescent="0.25">
      <c r="AC446" s="67"/>
    </row>
    <row r="447" spans="29:29" x14ac:dyDescent="0.25">
      <c r="AC447" s="67"/>
    </row>
    <row r="448" spans="29:29" x14ac:dyDescent="0.25">
      <c r="AC448" s="67"/>
    </row>
    <row r="449" spans="29:29" x14ac:dyDescent="0.25">
      <c r="AC449" s="67"/>
    </row>
    <row r="450" spans="29:29" x14ac:dyDescent="0.25">
      <c r="AC450" s="67"/>
    </row>
  </sheetData>
  <mergeCells count="29"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2018-12-21T05:17:04Z</cp:lastPrinted>
  <dcterms:created xsi:type="dcterms:W3CDTF">2011-12-09T07:36:49Z</dcterms:created>
  <dcterms:modified xsi:type="dcterms:W3CDTF">2019-10-08T06:28:35Z</dcterms:modified>
</cp:coreProperties>
</file>