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7" i="1"/>
  <c r="E261"/>
  <c r="E214"/>
  <c r="E440"/>
  <c r="E453"/>
  <c r="E400"/>
  <c r="E408"/>
  <c r="E83"/>
  <c r="E82" s="1"/>
  <c r="E81" s="1"/>
  <c r="E476"/>
  <c r="E475" s="1"/>
  <c r="E474" s="1"/>
  <c r="E473" s="1"/>
  <c r="E472" s="1"/>
  <c r="E471" s="1"/>
  <c r="E422"/>
  <c r="E421" s="1"/>
  <c r="E420" s="1"/>
  <c r="E419" s="1"/>
  <c r="E359"/>
  <c r="E358" s="1"/>
  <c r="E356"/>
  <c r="E355" s="1"/>
  <c r="E342"/>
  <c r="E341" s="1"/>
  <c r="E347"/>
  <c r="E344" s="1"/>
  <c r="E345"/>
  <c r="E339"/>
  <c r="E338" s="1"/>
  <c r="E311"/>
  <c r="E148"/>
  <c r="E149"/>
  <c r="E199"/>
  <c r="E200"/>
  <c r="E323"/>
  <c r="E318"/>
  <c r="E280"/>
  <c r="E281"/>
  <c r="E273"/>
  <c r="E259"/>
  <c r="E255"/>
  <c r="E224"/>
  <c r="E223" s="1"/>
  <c r="E361"/>
  <c r="E362"/>
  <c r="E462"/>
  <c r="E88"/>
  <c r="E87" s="1"/>
  <c r="E86" s="1"/>
  <c r="E85" s="1"/>
  <c r="E74"/>
  <c r="E73" s="1"/>
  <c r="E72" s="1"/>
  <c r="E62"/>
  <c r="E417"/>
  <c r="E433"/>
  <c r="E432" s="1"/>
  <c r="E431" s="1"/>
  <c r="E430" s="1"/>
  <c r="E428"/>
  <c r="E427" s="1"/>
  <c r="E426" s="1"/>
  <c r="E425" s="1"/>
  <c r="E245"/>
  <c r="E244" s="1"/>
  <c r="E207"/>
  <c r="E206" s="1"/>
  <c r="E424" l="1"/>
  <c r="E140"/>
  <c r="E139" s="1"/>
  <c r="E138" s="1"/>
  <c r="E137" s="1"/>
  <c r="E136" s="1"/>
  <c r="E157" l="1"/>
  <c r="E107"/>
  <c r="E106" s="1"/>
  <c r="E105" s="1"/>
  <c r="E104" s="1"/>
  <c r="E103" s="1"/>
  <c r="E78"/>
  <c r="E77" s="1"/>
  <c r="E76" s="1"/>
  <c r="E71" s="1"/>
  <c r="E57"/>
  <c r="E56" s="1"/>
  <c r="E55" s="1"/>
  <c r="E54" s="1"/>
  <c r="E53" s="1"/>
  <c r="E50"/>
  <c r="E49" s="1"/>
  <c r="E48" s="1"/>
  <c r="E47" s="1"/>
  <c r="E469"/>
  <c r="E460"/>
  <c r="E459" s="1"/>
  <c r="E458" s="1"/>
  <c r="E441"/>
  <c r="E443"/>
  <c r="E445"/>
  <c r="E447"/>
  <c r="E382"/>
  <c r="E384"/>
  <c r="E387"/>
  <c r="E389"/>
  <c r="E393"/>
  <c r="E395"/>
  <c r="E398"/>
  <c r="E397" s="1"/>
  <c r="E402"/>
  <c r="E404"/>
  <c r="E406"/>
  <c r="E411"/>
  <c r="E413"/>
  <c r="E415"/>
  <c r="E376"/>
  <c r="E367"/>
  <c r="E366" s="1"/>
  <c r="E365" s="1"/>
  <c r="E364" s="1"/>
  <c r="E334"/>
  <c r="E333" s="1"/>
  <c r="E332" s="1"/>
  <c r="E351"/>
  <c r="E350" s="1"/>
  <c r="E349" s="1"/>
  <c r="E316"/>
  <c r="E315" s="1"/>
  <c r="E314" s="1"/>
  <c r="E307"/>
  <c r="E306" s="1"/>
  <c r="E305" s="1"/>
  <c r="E299"/>
  <c r="E298" s="1"/>
  <c r="E302"/>
  <c r="E301" s="1"/>
  <c r="E287"/>
  <c r="E289"/>
  <c r="E292"/>
  <c r="E294"/>
  <c r="E276"/>
  <c r="E275" s="1"/>
  <c r="E271"/>
  <c r="E265"/>
  <c r="E264" s="1"/>
  <c r="E263" s="1"/>
  <c r="E257"/>
  <c r="E253"/>
  <c r="E251"/>
  <c r="E250" s="1"/>
  <c r="E248"/>
  <c r="E247" s="1"/>
  <c r="E241"/>
  <c r="E240" s="1"/>
  <c r="E235"/>
  <c r="E234" s="1"/>
  <c r="E233" s="1"/>
  <c r="E230"/>
  <c r="E218"/>
  <c r="E217" s="1"/>
  <c r="E221"/>
  <c r="E212"/>
  <c r="E210"/>
  <c r="E197"/>
  <c r="E195"/>
  <c r="E401" l="1"/>
  <c r="E270"/>
  <c r="E269" s="1"/>
  <c r="E439"/>
  <c r="E438" s="1"/>
  <c r="E437" s="1"/>
  <c r="E436" s="1"/>
  <c r="E331"/>
  <c r="E330" s="1"/>
  <c r="E322"/>
  <c r="E321" s="1"/>
  <c r="E320" s="1"/>
  <c r="E243"/>
  <c r="E194"/>
  <c r="E193" s="1"/>
  <c r="E209"/>
  <c r="E205" s="1"/>
  <c r="E467"/>
  <c r="E466" s="1"/>
  <c r="E465" s="1"/>
  <c r="E464" s="1"/>
  <c r="E468"/>
  <c r="E457"/>
  <c r="E456" s="1"/>
  <c r="E455" s="1"/>
  <c r="E392"/>
  <c r="E386"/>
  <c r="E381"/>
  <c r="E304"/>
  <c r="E313"/>
  <c r="E374"/>
  <c r="E373" s="1"/>
  <c r="E372" s="1"/>
  <c r="E375"/>
  <c r="E410"/>
  <c r="E291"/>
  <c r="E286"/>
  <c r="E192"/>
  <c r="E216"/>
  <c r="E220"/>
  <c r="E228"/>
  <c r="E227" s="1"/>
  <c r="E229"/>
  <c r="E380"/>
  <c r="E232"/>
  <c r="E285"/>
  <c r="E284" s="1"/>
  <c r="E297"/>
  <c r="E296" s="1"/>
  <c r="E391"/>
  <c r="E175"/>
  <c r="E177"/>
  <c r="E179"/>
  <c r="E182"/>
  <c r="E181" s="1"/>
  <c r="E185"/>
  <c r="E184" s="1"/>
  <c r="E188"/>
  <c r="E187" s="1"/>
  <c r="E163"/>
  <c r="E165"/>
  <c r="E170"/>
  <c r="E169" s="1"/>
  <c r="E155"/>
  <c r="E146"/>
  <c r="E145" s="1"/>
  <c r="E144" s="1"/>
  <c r="E134"/>
  <c r="E132"/>
  <c r="E120"/>
  <c r="E122"/>
  <c r="E125"/>
  <c r="E124" s="1"/>
  <c r="E113"/>
  <c r="E112" s="1"/>
  <c r="E96"/>
  <c r="E95" s="1"/>
  <c r="E93"/>
  <c r="E92" s="1"/>
  <c r="E100"/>
  <c r="E99" s="1"/>
  <c r="E68"/>
  <c r="E67" s="1"/>
  <c r="E66" s="1"/>
  <c r="E61"/>
  <c r="E60" s="1"/>
  <c r="E59" s="1"/>
  <c r="E43"/>
  <c r="E39"/>
  <c r="E37"/>
  <c r="E30"/>
  <c r="E29" s="1"/>
  <c r="E28" s="1"/>
  <c r="E27" s="1"/>
  <c r="E25"/>
  <c r="E24" s="1"/>
  <c r="E23" s="1"/>
  <c r="E22" s="1"/>
  <c r="E162" l="1"/>
  <c r="E191"/>
  <c r="E190" s="1"/>
  <c r="E239"/>
  <c r="E226" s="1"/>
  <c r="E161"/>
  <c r="E204"/>
  <c r="E203" s="1"/>
  <c r="E379"/>
  <c r="E378" s="1"/>
  <c r="E371" s="1"/>
  <c r="E36"/>
  <c r="E35" s="1"/>
  <c r="E34" s="1"/>
  <c r="E329"/>
  <c r="E98"/>
  <c r="E111"/>
  <c r="E110" s="1"/>
  <c r="E109" s="1"/>
  <c r="E118"/>
  <c r="E117" s="1"/>
  <c r="E116" s="1"/>
  <c r="E160"/>
  <c r="E173"/>
  <c r="E172" s="1"/>
  <c r="E174"/>
  <c r="E154"/>
  <c r="E153" s="1"/>
  <c r="E152" s="1"/>
  <c r="E151" s="1"/>
  <c r="E283"/>
  <c r="E91"/>
  <c r="E119"/>
  <c r="E131"/>
  <c r="E130"/>
  <c r="E129" s="1"/>
  <c r="E128" s="1"/>
  <c r="E143"/>
  <c r="E142" s="1"/>
  <c r="E90" l="1"/>
  <c r="E102"/>
  <c r="E202"/>
  <c r="E159"/>
  <c r="E127" s="1"/>
  <c r="E70" l="1"/>
  <c r="E21" s="1"/>
  <c r="E20" s="1"/>
</calcChain>
</file>

<file path=xl/sharedStrings.xml><?xml version="1.0" encoding="utf-8"?>
<sst xmlns="http://schemas.openxmlformats.org/spreadsheetml/2006/main" count="1377" uniqueCount="586">
  <si>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</si>
  <si>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</si>
  <si>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</si>
  <si>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</si>
  <si>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</si>
  <si>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</si>
  <si>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</si>
  <si>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</si>
  <si>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</si>
  <si>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</si>
  <si>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</si>
  <si>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</si>
  <si>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</si>
  <si>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</si>
  <si>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</si>
  <si>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</si>
  <si>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</si>
  <si>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</si>
  <si>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</si>
  <si>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</si>
  <si>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</si>
  <si>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</si>
  <si>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0105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</si>
  <si>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</si>
  <si>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</si>
  <si>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</si>
  <si>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</si>
  <si>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</si>
  <si>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</si>
  <si>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</si>
  <si>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</si>
  <si>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</si>
  <si>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</si>
  <si>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</si>
  <si>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</si>
  <si>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</si>
  <si>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</si>
  <si>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</si>
  <si>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0314</t>
  </si>
  <si>
    <t>Другие вопросы в области национальной безопасности и правоохранительной деятельности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</si>
  <si>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</si>
  <si>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</si>
  <si>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</si>
  <si>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</si>
  <si>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</si>
  <si>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</si>
  <si>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</si>
  <si>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</si>
  <si>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</si>
  <si>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</si>
  <si>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</si>
  <si>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</si>
  <si>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</si>
  <si>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</si>
  <si>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</si>
  <si>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</si>
  <si>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</si>
  <si>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</si>
  <si>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</si>
  <si>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</si>
  <si>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</si>
  <si>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</si>
  <si>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</si>
  <si>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</si>
  <si>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</si>
  <si>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</si>
  <si>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</si>
  <si>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</si>
  <si>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</si>
  <si>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</si>
  <si>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</si>
  <si>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</si>
  <si>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</si>
  <si>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</si>
  <si>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</si>
  <si>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</si>
  <si>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</si>
  <si>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</si>
  <si>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</si>
  <si>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</si>
  <si>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</si>
  <si>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</si>
  <si>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</si>
  <si>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</si>
  <si>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</si>
  <si>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</si>
  <si>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</si>
  <si>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</si>
  <si>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</si>
  <si>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</si>
  <si>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</si>
  <si>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</si>
  <si>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</si>
  <si>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</si>
  <si>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</si>
  <si>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</si>
  <si>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</si>
  <si>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</si>
  <si>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</si>
  <si>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</si>
  <si>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</si>
  <si>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</si>
  <si>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</si>
  <si>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</si>
  <si>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</si>
  <si>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</si>
  <si>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</si>
  <si>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</si>
  <si>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</si>
  <si>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</si>
  <si>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</si>
  <si>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</si>
  <si>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Субвенции на реализацию государственных полномочий по созданию и организации деятельности комиссий по делам несовершеннолетних и их прав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</si>
  <si>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</si>
  <si>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</si>
  <si>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</si>
  <si>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</si>
  <si>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</si>
  <si>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</si>
  <si>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</si>
  <si>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</si>
  <si>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Обслуживание муниципального долга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</si>
  <si>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</si>
  <si>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</si>
  <si>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</si>
  <si>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</si>
  <si>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</si>
  <si>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</si>
  <si>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</si>
  <si>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</si>
  <si>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</si>
  <si>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</si>
  <si>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</si>
  <si>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</si>
  <si>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</si>
  <si>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</si>
  <si>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</si>
  <si>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</si>
  <si>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</si>
  <si>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</si>
  <si>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</si>
  <si>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0401</t>
  </si>
  <si>
    <t>Общеэкономические вопросы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</si>
  <si>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</si>
  <si>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</si>
  <si>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</si>
  <si>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Организация подвоза учащихся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</si>
  <si>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</si>
  <si>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</si>
  <si>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</si>
  <si>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Проведение районного этапа и обеспечение участия в региональном конкурсе "Безопасное колесо"</t>
  </si>
  <si>
    <t>Комплектование библиотечных фондов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</si>
  <si>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</si>
  <si>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</si>
  <si>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</si>
  <si>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</si>
  <si>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</si>
  <si>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</si>
  <si>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Выплата муниципальных стипендий студентам Тверской медицинской академии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</si>
  <si>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</si>
  <si>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</si>
  <si>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</si>
  <si>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</si>
  <si>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</si>
  <si>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</si>
  <si>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</si>
  <si>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</si>
  <si>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</si>
  <si>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</si>
  <si>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Проведение мероприятий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</si>
  <si>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</si>
  <si>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</si>
  <si>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</si>
  <si>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Организация мероприятий, способствующих создания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</si>
  <si>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</si>
  <si>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</si>
  <si>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</si>
  <si>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</si>
  <si>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</si>
  <si>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</si>
  <si>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</si>
  <si>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</si>
  <si>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</si>
  <si>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</si>
  <si>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 xml:space="preserve">КУЛЬТУРА, КИНЕМАТОГРАФИЯ </t>
  </si>
  <si>
    <t>Другие вопросы в области культуры, кинематографии</t>
  </si>
  <si>
    <t>Обслуживание государственного  внутреннего и муниципального долга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</si>
  <si>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</si>
  <si>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</si>
  <si>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9</t>
  </si>
  <si>
    <t>к Решению</t>
  </si>
  <si>
    <t xml:space="preserve">"О бюджете муниципального образования </t>
  </si>
  <si>
    <t xml:space="preserve">Тверской области "Весьегонский район" </t>
  </si>
  <si>
    <t>на 2016 год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</si>
  <si>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</si>
  <si>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</si>
  <si>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</si>
  <si>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бюджета на 2016 год</t>
  </si>
  <si>
    <t>Сумма, руб.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</si>
  <si>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</si>
  <si>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</si>
  <si>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</si>
  <si>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</si>
  <si>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</si>
  <si>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019012011С</t>
  </si>
  <si>
    <t>9900000000</t>
  </si>
  <si>
    <t>9990000000</t>
  </si>
  <si>
    <t>999002090Ц</t>
  </si>
  <si>
    <t>019022021С</t>
  </si>
  <si>
    <t>019032031С</t>
  </si>
  <si>
    <t>019032033С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</si>
  <si>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</si>
  <si>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2016-2018 годы"</t>
  </si>
  <si>
    <t>1000000000</t>
  </si>
  <si>
    <t>1030000000</t>
  </si>
  <si>
    <t>0120000000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</si>
  <si>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</si>
  <si>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1300000000</t>
  </si>
  <si>
    <t>1390000000</t>
  </si>
  <si>
    <t>131022021Б</t>
  </si>
  <si>
    <t>992002090А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</si>
  <si>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</si>
  <si>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0130000000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</si>
  <si>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</si>
  <si>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1200000000</t>
  </si>
  <si>
    <t>1210000000</t>
  </si>
  <si>
    <t>121012011Б</t>
  </si>
  <si>
    <t>121032032Б</t>
  </si>
  <si>
    <t>1220000000</t>
  </si>
  <si>
    <t>122012011Б</t>
  </si>
  <si>
    <t>0110000000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</si>
  <si>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</si>
  <si>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1040000000</t>
  </si>
  <si>
    <t>104012012Б</t>
  </si>
  <si>
    <t>104022021Б</t>
  </si>
  <si>
    <t>1010000000</t>
  </si>
  <si>
    <t>Субсидии бюджетным учреждениям</t>
  </si>
  <si>
    <t>0900000000</t>
  </si>
  <si>
    <t>0920000000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</si>
  <si>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</si>
  <si>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09201S030Ж</t>
  </si>
  <si>
    <t>0910000000</t>
  </si>
  <si>
    <t>091012011Б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</si>
  <si>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</si>
  <si>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0500000000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</si>
  <si>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</si>
  <si>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0510000000</t>
  </si>
  <si>
    <t>051012011Б</t>
  </si>
  <si>
    <t>051022021Б</t>
  </si>
  <si>
    <t>1600000000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</si>
  <si>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</si>
  <si>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1610000000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</si>
  <si>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</si>
  <si>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0400000000</t>
  </si>
  <si>
    <t>0410000000</t>
  </si>
  <si>
    <t>041022022Б</t>
  </si>
  <si>
    <t>041022023Б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</si>
  <si>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</si>
  <si>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1700000000</t>
  </si>
  <si>
    <t>1710000000</t>
  </si>
  <si>
    <t>171022021Г</t>
  </si>
  <si>
    <t>174022021В</t>
  </si>
  <si>
    <t>174012011В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</si>
  <si>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</si>
  <si>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1020000000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</si>
  <si>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</si>
  <si>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1400000000</t>
  </si>
  <si>
    <t>1430000000</t>
  </si>
  <si>
    <t>143012011Г</t>
  </si>
  <si>
    <t>1712022024Г</t>
  </si>
  <si>
    <t>1720000000</t>
  </si>
  <si>
    <t>172021075Г</t>
  </si>
  <si>
    <t>171011074Г</t>
  </si>
  <si>
    <t>172012011Г</t>
  </si>
  <si>
    <t>172032032Г</t>
  </si>
  <si>
    <t>1730000000</t>
  </si>
  <si>
    <t>173012011Г</t>
  </si>
  <si>
    <t>1740000000</t>
  </si>
  <si>
    <t>174022022В</t>
  </si>
  <si>
    <t>174012012В</t>
  </si>
  <si>
    <t>Муниципальная программа муниципального образования Тверской области " Весьегонский район"  "Молодежь Весьегонского района на 2016-2018 годы"</t>
  </si>
  <si>
    <t>0600000000</t>
  </si>
  <si>
    <t>0610000000</t>
  </si>
  <si>
    <t>061012014Б</t>
  </si>
  <si>
    <t>Участие в областных мероприятиях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</si>
  <si>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</si>
  <si>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</si>
  <si>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</si>
  <si>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молодежных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</si>
  <si>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</si>
  <si>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молодежи и других спортивных мероприятий среди молодежи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</si>
  <si>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</si>
  <si>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103012014Б</t>
  </si>
  <si>
    <t>103022021Б</t>
  </si>
  <si>
    <t>1500000000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</si>
  <si>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</si>
  <si>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1510000000</t>
  </si>
  <si>
    <t>151012011Д</t>
  </si>
  <si>
    <t>Расходы на выплаты персоналу казенных учреждений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</si>
  <si>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2016-2018 годы"</t>
  </si>
  <si>
    <t>1750000000</t>
  </si>
  <si>
    <t>1790000000</t>
  </si>
  <si>
    <t>179012011Д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</si>
  <si>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</si>
  <si>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</si>
  <si>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</si>
  <si>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</si>
  <si>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</si>
  <si>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</si>
  <si>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</si>
  <si>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0800000000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</si>
  <si>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</si>
  <si>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0840000000</t>
  </si>
  <si>
    <t>084022021Э</t>
  </si>
  <si>
    <t>Публичные нормативные социальные выплаты гражданам</t>
  </si>
  <si>
    <t>0810000000</t>
  </si>
  <si>
    <t>081012011Б</t>
  </si>
  <si>
    <t>081012012Б</t>
  </si>
  <si>
    <t>081022021Б</t>
  </si>
  <si>
    <t>081022022Б</t>
  </si>
  <si>
    <t>Социальные выплаты гражданам, кроме публичных нормативных социальных выплат</t>
  </si>
  <si>
    <t>0820000000</t>
  </si>
  <si>
    <t>082012011Э</t>
  </si>
  <si>
    <t>082012012Э</t>
  </si>
  <si>
    <t>082022021Б</t>
  </si>
  <si>
    <t>084012012Б</t>
  </si>
  <si>
    <t>084012013Э</t>
  </si>
  <si>
    <t>084032031Б</t>
  </si>
  <si>
    <t>084032032Б</t>
  </si>
  <si>
    <t>084032033Э</t>
  </si>
  <si>
    <t>084032034Б</t>
  </si>
  <si>
    <t>0830000000</t>
  </si>
  <si>
    <t>171011050О</t>
  </si>
  <si>
    <t>0700000000</t>
  </si>
  <si>
    <t>Муниципальная программа Весьегонского района "Развитие физической культуры и спорта в Весьегонском районе на 2016-2018 годы"</t>
  </si>
  <si>
    <t>0710000000</t>
  </si>
  <si>
    <t>071012011Б</t>
  </si>
  <si>
    <t>071012012Б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</si>
  <si>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</si>
  <si>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071012013Б</t>
  </si>
  <si>
    <t>071012014Б</t>
  </si>
  <si>
    <t>071012016Б</t>
  </si>
  <si>
    <t>0300000000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</si>
  <si>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</si>
  <si>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0310000000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</si>
  <si>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</si>
  <si>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1310000000</t>
  </si>
  <si>
    <t>051012012Б</t>
  </si>
  <si>
    <t>Устройство противопожарных барьеров, минерализованных полос</t>
  </si>
  <si>
    <t>Содержание и обслуживание противопожарных барьеров, минерализованной полосы</t>
  </si>
  <si>
    <t>1030200000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</si>
  <si>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</si>
  <si>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0120100000</t>
  </si>
  <si>
    <t>012015120О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</si>
  <si>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</si>
  <si>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</si>
  <si>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</si>
  <si>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013011054О</t>
  </si>
  <si>
    <t>1210100000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</si>
  <si>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</si>
  <si>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1210300000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</si>
  <si>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</si>
  <si>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1220100000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</si>
  <si>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</si>
  <si>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0120300000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</si>
  <si>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</si>
  <si>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</si>
  <si>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</si>
  <si>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</si>
  <si>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104012011Б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</si>
  <si>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</si>
  <si>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</si>
  <si>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</si>
  <si>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</si>
  <si>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 xml:space="preserve">Задача"Межведомственное взаимодействие в целях профилактики правонарушений в Весьегонском районе» </t>
  </si>
  <si>
    <t>0920100000</t>
  </si>
  <si>
    <t>Задача" Повышение транспортной доступности населенных пунктов Весьегонского района"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</si>
  <si>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</si>
  <si>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</si>
  <si>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</si>
  <si>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</si>
  <si>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</si>
  <si>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</si>
  <si>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1610100000</t>
  </si>
  <si>
    <t>Задача"Формирование благоприятной  правовой среды, стимулирующей развитие малого и среднего предпринимательства."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</si>
  <si>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</si>
  <si>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</si>
  <si>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</si>
  <si>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  <charset val="204"/>
      </rPr>
      <t>Задача</t>
    </r>
    <r>
      <rPr>
        <b/>
        <sz val="11"/>
        <rFont val="Times New Roman"/>
        <family val="1"/>
        <charset val="204"/>
      </rPr>
      <t xml:space="preserve">" </t>
    </r>
    <r>
      <rPr>
        <sz val="11"/>
        <rFont val="Times New Roman"/>
        <family val="1"/>
        <charset val="204"/>
      </rPr>
      <t>Развитие механизмов финансово-имущественной поддержки малого предпринимательства"</t>
    </r>
  </si>
  <si>
    <t>1610400000</t>
  </si>
  <si>
    <t>Задача "Взаимодействие субъектов малого и среднего предпринимательства Весьегонского района с инфраструктурными организациями поддержки малого и среднего предпринимательства."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</si>
  <si>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</si>
  <si>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</si>
  <si>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</si>
  <si>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</si>
  <si>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</si>
  <si>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</si>
  <si>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</si>
  <si>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</si>
  <si>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</si>
  <si>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</si>
  <si>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0410200000</t>
  </si>
  <si>
    <t>Задача" Обеспечение качественного функционирования полигона ТБО"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</si>
  <si>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</si>
  <si>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</si>
  <si>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</si>
  <si>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</si>
  <si>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171022023Г</t>
  </si>
  <si>
    <t>1740200000</t>
  </si>
  <si>
    <t>Задача"Проведение  противопожарных мероприятий в образовательных организациях"</t>
  </si>
  <si>
    <t>1740100000</t>
  </si>
  <si>
    <t>Задача".Мероприятия в рамках муниципальных программ направленных на ремонт образовательных организаций"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</si>
  <si>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</si>
  <si>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1430100000</t>
  </si>
  <si>
    <t>Задача"  Предоставление услуг дополнительного образования детей"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</si>
  <si>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</si>
  <si>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</si>
  <si>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</si>
  <si>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Зуадача" Организация предоставления общедоступного бесплатного дошкольного образования на территории Весьегонского района"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</si>
  <si>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</si>
  <si>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</si>
  <si>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</si>
  <si>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</si>
  <si>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 " Проведение  противопожарных мероприятий в образовательных организациях"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</si>
  <si>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</si>
  <si>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</si>
  <si>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</si>
  <si>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</si>
  <si>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</si>
  <si>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</si>
  <si>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</si>
  <si>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</si>
  <si>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</si>
  <si>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</si>
  <si>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"Кировец""</t>
    </r>
  </si>
  <si>
    <t>Задача" Организация отдыха и занятости детей и подростков в каникулярное время."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</si>
  <si>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</si>
  <si>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</si>
  <si>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</si>
  <si>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</si>
  <si>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</si>
  <si>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</si>
  <si>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</si>
  <si>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</si>
  <si>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</si>
  <si>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</si>
  <si>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</si>
  <si>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</si>
  <si>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</si>
  <si>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</si>
  <si>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</si>
  <si>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</si>
  <si>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</si>
  <si>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084012011Б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</si>
  <si>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</si>
  <si>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</si>
  <si>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</si>
  <si>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0830100000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</si>
  <si>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</si>
  <si>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08301R082О</t>
  </si>
  <si>
    <t>Задача."Организация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</si>
  <si>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</si>
  <si>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</si>
  <si>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</si>
  <si>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</si>
  <si>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1310200000</t>
  </si>
  <si>
    <t>Задача"Обеспечение эффективного управления муниципальным долгом Весьегонского района"</t>
  </si>
  <si>
    <t>139012011С</t>
  </si>
  <si>
    <t>101022021В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</si>
  <si>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</si>
  <si>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</si>
  <si>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</si>
  <si>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</si>
  <si>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</si>
  <si>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</si>
  <si>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</si>
  <si>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</si>
  <si>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</si>
  <si>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</si>
  <si>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</si>
  <si>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</si>
  <si>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</si>
  <si>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</si>
  <si>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</si>
  <si>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</si>
  <si>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</si>
  <si>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</si>
  <si>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</si>
  <si>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1020200000</t>
  </si>
  <si>
    <t>102022021В</t>
  </si>
  <si>
    <t>012025930О</t>
  </si>
  <si>
    <t>091011052О</t>
  </si>
  <si>
    <t>103031051О</t>
  </si>
  <si>
    <t>1030300000</t>
  </si>
  <si>
    <t>1760000000</t>
  </si>
  <si>
    <t>1760100000</t>
  </si>
  <si>
    <t>к решению Собрания депутатов Весьегонского района</t>
  </si>
  <si>
    <t>от  22.12.2015  №102</t>
  </si>
  <si>
    <t>019032034С</t>
  </si>
  <si>
    <t>Расходы на погашение кредиторской задолженности</t>
  </si>
  <si>
    <t>Иные закупки товаров, работ и услуг для обеспечения государственных (муниципальных) нужд</t>
  </si>
  <si>
    <t>174012018В</t>
  </si>
  <si>
    <t>179012012Д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</si>
  <si>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</si>
  <si>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176011056Э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</si>
  <si>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</si>
  <si>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310</t>
  </si>
  <si>
    <t>071012017Б</t>
  </si>
  <si>
    <t>Оплата кредиторской задолженности</t>
  </si>
  <si>
    <t>051012013Б</t>
  </si>
  <si>
    <t>Обеспечение деятельности учреждений дополнительного образования в сфере культуры за счет субсидии прошлых лет</t>
  </si>
  <si>
    <t>Обеспечение деятельности дошкольных образовательных организаций за счет субсидии прошлых лет</t>
  </si>
  <si>
    <t>Обеспечение деятельности общеобразовательных организаций за счет субсидий прошлых лет</t>
  </si>
  <si>
    <t>171022025Г</t>
  </si>
  <si>
    <t>143012014Г</t>
  </si>
  <si>
    <t>172032038Г</t>
  </si>
  <si>
    <t>Обеспечение деятельности организаций дополнительного образования детей за счет субсидии прошлых лет</t>
  </si>
  <si>
    <t xml:space="preserve">Обеспечение деятельности организаций дополнительного образования детей </t>
  </si>
  <si>
    <t>173012016Г</t>
  </si>
  <si>
    <t>Укрепление технического состояния общеобразовательных организаций за счет субсидии прошлых лет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</si>
  <si>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</si>
  <si>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</si>
  <si>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</si>
  <si>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</si>
  <si>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0120200000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</si>
  <si>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</si>
  <si>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</si>
  <si>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</si>
  <si>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</si>
  <si>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</si>
  <si>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</si>
  <si>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</si>
  <si>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</si>
  <si>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</si>
  <si>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</si>
  <si>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</si>
  <si>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 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</si>
  <si>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</si>
  <si>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</si>
  <si>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</si>
  <si>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</si>
  <si>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</si>
  <si>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</si>
  <si>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</si>
  <si>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</si>
  <si>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</si>
  <si>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</si>
  <si>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>Приложение 4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</si>
  <si>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</si>
  <si>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</si>
  <si>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</si>
  <si>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</si>
  <si>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151012012Д</t>
  </si>
  <si>
    <t>Расходы за счет безвозмездных поступлений</t>
  </si>
  <si>
    <t>141025144В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</si>
  <si>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трансферты, передаваемые бюджетам муниципальных образований Тверской области)</t>
  </si>
  <si>
    <t>141055147В</t>
  </si>
  <si>
    <t>Иные межбюджетные трансферты на государственную поддержку муниципальных учреждений культуры(иные межбюджетные трансферты, передаваемые бюджетам муниципальных образований Тверской области)</t>
  </si>
  <si>
    <t>141055146В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</si>
  <si>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 оцифровки(иные межбюджетные трансферты, передаваемые бюджетам муниципальных образований Тверской области)</t>
  </si>
  <si>
    <t>1410200000</t>
  </si>
  <si>
    <t>1410500000</t>
  </si>
  <si>
    <t xml:space="preserve">Задача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
</t>
  </si>
  <si>
    <t>Задача"Иные межбюджетные трансферты передаваемые бюджетам муниципальных образований Тверской области"</t>
  </si>
  <si>
    <t>1420300000</t>
  </si>
  <si>
    <t>Задача "Проведение противопожарных мероприятий и ремонт зданий и помещений учреждений культуры"</t>
  </si>
  <si>
    <t>142032031В</t>
  </si>
  <si>
    <t>Проведение ремонтных работ</t>
  </si>
  <si>
    <t>1420400000</t>
  </si>
  <si>
    <t>142045147В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</si>
  <si>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</si>
  <si>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</si>
  <si>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Задача "Повышение эффективности системы межбюджетных отношений в Весьегонском районе"</t>
  </si>
  <si>
    <t>Иные межбюджетные трансферты</t>
  </si>
  <si>
    <t>131042041М</t>
  </si>
  <si>
    <t>0160000000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</si>
  <si>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</si>
  <si>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0160100000</t>
  </si>
  <si>
    <t>Задача "Осуществление реализации переданных органам местного самоуправления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</si>
  <si>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016011057С</t>
  </si>
  <si>
    <t>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</si>
  <si>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084012015Б</t>
  </si>
  <si>
    <t>Оказание содействия по организации ритуальных услуг при погребении</t>
  </si>
  <si>
    <t>071012018Б</t>
  </si>
  <si>
    <t>Обучение членов судейских бригад муниципальных центров тестирования ГТО</t>
  </si>
  <si>
    <t xml:space="preserve">от 23.11.2016 №152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</si>
</sst>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1" fillId="0" borderId="0"/>
  </cellStyleXfs>
  <cellXfs count="20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0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center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0" fillId="3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9" fillId="2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9" fillId="4" borderId="1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Border="1"/>
    <xf numFmtId="0" fontId="4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/>
    </xf>
    <xf numFmtId="4" fontId="4" fillId="0" borderId="3" xfId="0" applyNumberFormat="1" applyFont="1" applyBorder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Border="1"/>
    <xf numFmtId="0" fontId="5" fillId="0" borderId="3" xfId="0" applyFont="1" applyFill="1" applyBorder="1"/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/>
    </xf>
    <xf numFmtId="0" fontId="4" fillId="0" borderId="3" xfId="0" applyFont="1" applyFill="1" applyBorder="1" applyAlignment="1">
      <alignment horizontal="center"/>
    </xf>
    <xf numFmtId="4" fontId="5" fillId="0" borderId="3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7"/>
  <sheetViews>
    <sheetView tabSelected="1" topLeftCell="A3" workbookViewId="0">
      <selection activeCell="A5" sqref="A5:E5"/>
    </sheetView>
  </sheetViews>
  <sheetFormatPr defaultRowHeight="15"/>
  <cols>
    <col min="2" max="2" width="13" customWidth="1"/>
    <col min="3" max="3" width="9.28515625" bestFit="1" customWidth="1"/>
    <col min="4" max="4" width="41.85546875" customWidth="1"/>
    <col min="5" max="5" width="24.28515625" customWidth="1"/>
    <col min="6" max="6" width="15.7109375" customWidth="1"/>
  </cols>
  <sheetData>
    <row r="1" spans="1:5" hidden="1">
      <c r="A1" s="202"/>
      <c r="B1" s="202"/>
      <c r="C1" s="202"/>
      <c r="D1" s="202"/>
      <c r="E1" s="202"/>
    </row>
    <row r="2" spans="1:5" hidden="1">
      <c r="A2" s="202"/>
      <c r="B2" s="202"/>
      <c r="C2" s="202"/>
      <c r="D2" s="202"/>
      <c r="E2" s="202"/>
    </row>
    <row r="3" spans="1:5" s="105" customFormat="1" ht="18.75">
      <c r="A3" s="195" t="s">
        <v>547</v>
      </c>
      <c r="B3" s="195"/>
      <c r="C3" s="195"/>
      <c r="D3" s="195"/>
      <c r="E3" s="195"/>
    </row>
    <row r="4" spans="1:5" s="105" customFormat="1" ht="18.75">
      <c r="A4" s="195" t="s">
        <v>496</v>
      </c>
      <c r="B4" s="195"/>
      <c r="C4" s="195"/>
      <c r="D4" s="195"/>
      <c r="E4" s="195"/>
    </row>
    <row r="5" spans="1:5" s="105" customFormat="1" ht="18.75">
      <c r="A5" s="195" t="s">
        <v>585</v>
      </c>
      <c r="B5" s="195"/>
      <c r="C5" s="195"/>
      <c r="D5" s="195"/>
      <c r="E5" s="195"/>
    </row>
    <row r="6" spans="1:5" ht="18.75">
      <c r="A6" s="195" t="s">
        <v>189</v>
      </c>
      <c r="B6" s="195"/>
      <c r="C6" s="195"/>
      <c r="D6" s="195"/>
      <c r="E6" s="195"/>
    </row>
    <row r="7" spans="1:5" ht="18.75">
      <c r="A7" s="195" t="s">
        <v>190</v>
      </c>
      <c r="B7" s="195"/>
      <c r="C7" s="195"/>
      <c r="D7" s="195"/>
      <c r="E7" s="195"/>
    </row>
    <row r="8" spans="1:5" ht="18.75">
      <c r="A8" s="195" t="s">
        <v>497</v>
      </c>
      <c r="B8" s="195"/>
      <c r="C8" s="195"/>
      <c r="D8" s="195"/>
      <c r="E8" s="195"/>
    </row>
    <row r="9" spans="1:5" ht="18.75">
      <c r="A9" s="195" t="s">
        <v>191</v>
      </c>
      <c r="B9" s="195"/>
      <c r="C9" s="195"/>
      <c r="D9" s="195"/>
      <c r="E9" s="195"/>
    </row>
    <row r="10" spans="1:5" ht="18.75">
      <c r="A10" s="195" t="s">
        <v>192</v>
      </c>
      <c r="B10" s="195"/>
      <c r="C10" s="195"/>
      <c r="D10" s="195"/>
      <c r="E10" s="195"/>
    </row>
    <row r="11" spans="1:5" ht="18.75">
      <c r="A11" s="195" t="s">
        <v>193</v>
      </c>
      <c r="B11" s="195"/>
      <c r="C11" s="195"/>
      <c r="D11" s="195"/>
      <c r="E11" s="195"/>
    </row>
    <row r="12" spans="1:5" ht="18.75">
      <c r="A12" s="194" t="s">
        <v>194</v>
      </c>
      <c r="B12" s="194"/>
      <c r="C12" s="194"/>
      <c r="D12" s="194"/>
      <c r="E12" s="194"/>
    </row>
    <row r="13" spans="1:5" ht="21.75" customHeight="1">
      <c r="A13" s="196" t="s">
        <v>195</v>
      </c>
      <c r="B13" s="196"/>
      <c r="C13" s="196"/>
      <c r="D13" s="196"/>
      <c r="E13" s="196"/>
    </row>
    <row r="14" spans="1:5" ht="22.5" customHeight="1">
      <c r="A14" s="196" t="s">
        <v>196</v>
      </c>
      <c r="B14" s="196"/>
      <c r="C14" s="196"/>
      <c r="D14" s="196"/>
      <c r="E14" s="196"/>
    </row>
    <row r="15" spans="1:5" ht="18.75">
      <c r="A15" s="197" t="s">
        <v>197</v>
      </c>
      <c r="B15" s="197"/>
      <c r="C15" s="197"/>
      <c r="D15" s="197"/>
      <c r="E15" s="197"/>
    </row>
    <row r="16" spans="1:5">
      <c r="A16" s="198" t="s">
        <v>0</v>
      </c>
      <c r="B16" s="198" t="s">
        <v>1</v>
      </c>
      <c r="C16" s="198" t="s">
        <v>2</v>
      </c>
      <c r="D16" s="198" t="s">
        <v>3</v>
      </c>
      <c r="E16" s="199" t="s">
        <v>198</v>
      </c>
    </row>
    <row r="17" spans="1:6" ht="15" customHeight="1">
      <c r="A17" s="198" t="s">
        <v>4</v>
      </c>
      <c r="B17" s="198" t="s">
        <v>4</v>
      </c>
      <c r="C17" s="198" t="s">
        <v>4</v>
      </c>
      <c r="D17" s="198" t="s">
        <v>4</v>
      </c>
      <c r="E17" s="200"/>
    </row>
    <row r="18" spans="1:6">
      <c r="A18" s="198" t="s">
        <v>4</v>
      </c>
      <c r="B18" s="198" t="s">
        <v>4</v>
      </c>
      <c r="C18" s="198" t="s">
        <v>4</v>
      </c>
      <c r="D18" s="198" t="s">
        <v>4</v>
      </c>
      <c r="E18" s="201"/>
    </row>
    <row r="19" spans="1:6">
      <c r="A19" s="1">
        <v>1</v>
      </c>
      <c r="B19" s="1">
        <v>2</v>
      </c>
      <c r="C19" s="1">
        <v>3</v>
      </c>
      <c r="D19" s="1">
        <v>4</v>
      </c>
      <c r="E19" s="1">
        <v>5</v>
      </c>
    </row>
    <row r="20" spans="1:6">
      <c r="A20" s="2" t="s">
        <v>4</v>
      </c>
      <c r="B20" s="2" t="s">
        <v>4</v>
      </c>
      <c r="C20" s="2" t="s">
        <v>4</v>
      </c>
      <c r="D20" s="2" t="s">
        <v>5</v>
      </c>
      <c r="E20" s="17">
        <f>E21+E102+E127+E190+E202+E329+E371+E436+E455+E464+E471</f>
        <v>193913934.71000001</v>
      </c>
      <c r="F20" s="19"/>
    </row>
    <row r="21" spans="1:6" s="15" customFormat="1" ht="28.5">
      <c r="A21" s="3" t="s">
        <v>6</v>
      </c>
      <c r="B21" s="2" t="s">
        <v>4</v>
      </c>
      <c r="C21" s="2" t="s">
        <v>4</v>
      </c>
      <c r="D21" s="4" t="s">
        <v>7</v>
      </c>
      <c r="E21" s="17">
        <f>E22+E27+E34+E53+E59+E66+E70</f>
        <v>27730431.41</v>
      </c>
      <c r="F21" s="18"/>
    </row>
    <row r="22" spans="1:6" ht="45">
      <c r="A22" s="1" t="s">
        <v>8</v>
      </c>
      <c r="B22" s="2" t="s">
        <v>4</v>
      </c>
      <c r="C22" s="2" t="s">
        <v>4</v>
      </c>
      <c r="D22" s="5" t="s">
        <v>9</v>
      </c>
      <c r="E22" s="12">
        <f>E23</f>
        <v>1102489</v>
      </c>
    </row>
    <row r="23" spans="1:6" ht="75">
      <c r="A23" s="1" t="s">
        <v>8</v>
      </c>
      <c r="B23" s="8" t="s">
        <v>202</v>
      </c>
      <c r="C23" s="6" t="s">
        <v>4</v>
      </c>
      <c r="D23" s="5" t="s">
        <v>211</v>
      </c>
      <c r="E23" s="12">
        <f>E24</f>
        <v>1102489</v>
      </c>
    </row>
    <row r="24" spans="1:6">
      <c r="A24" s="20" t="s">
        <v>8</v>
      </c>
      <c r="B24" s="8" t="s">
        <v>203</v>
      </c>
      <c r="C24" s="6"/>
      <c r="D24" s="5" t="s">
        <v>20</v>
      </c>
      <c r="E24" s="12">
        <f>E25</f>
        <v>1102489</v>
      </c>
    </row>
    <row r="25" spans="1:6">
      <c r="A25" s="1" t="s">
        <v>8</v>
      </c>
      <c r="B25" s="8" t="s">
        <v>204</v>
      </c>
      <c r="C25" s="7" t="s">
        <v>4</v>
      </c>
      <c r="D25" s="5" t="s">
        <v>10</v>
      </c>
      <c r="E25" s="12">
        <f>E26</f>
        <v>1102489</v>
      </c>
    </row>
    <row r="26" spans="1:6" ht="30">
      <c r="A26" s="1" t="s">
        <v>8</v>
      </c>
      <c r="B26" s="8" t="s">
        <v>204</v>
      </c>
      <c r="C26" s="25">
        <v>120</v>
      </c>
      <c r="D26" s="5" t="s">
        <v>199</v>
      </c>
      <c r="E26" s="12">
        <v>1102489</v>
      </c>
    </row>
    <row r="27" spans="1:6" ht="75">
      <c r="A27" s="8" t="s">
        <v>11</v>
      </c>
      <c r="B27" s="22" t="s">
        <v>4</v>
      </c>
      <c r="C27" s="2" t="s">
        <v>4</v>
      </c>
      <c r="D27" s="5" t="s">
        <v>12</v>
      </c>
      <c r="E27" s="12">
        <f>E28</f>
        <v>417555</v>
      </c>
    </row>
    <row r="28" spans="1:6" ht="30">
      <c r="A28" s="8" t="s">
        <v>11</v>
      </c>
      <c r="B28" s="8" t="s">
        <v>205</v>
      </c>
      <c r="C28" s="6" t="s">
        <v>4</v>
      </c>
      <c r="D28" s="5" t="s">
        <v>13</v>
      </c>
      <c r="E28" s="12">
        <f>E29</f>
        <v>417555</v>
      </c>
    </row>
    <row r="29" spans="1:6" ht="30">
      <c r="A29" s="8" t="s">
        <v>11</v>
      </c>
      <c r="B29" s="8" t="s">
        <v>206</v>
      </c>
      <c r="C29" s="7" t="s">
        <v>4</v>
      </c>
      <c r="D29" s="5" t="s">
        <v>14</v>
      </c>
      <c r="E29" s="12">
        <f>E30</f>
        <v>417555</v>
      </c>
    </row>
    <row r="30" spans="1:6">
      <c r="A30" s="8" t="s">
        <v>11</v>
      </c>
      <c r="B30" s="8" t="s">
        <v>207</v>
      </c>
      <c r="C30" s="7" t="s">
        <v>4</v>
      </c>
      <c r="D30" s="5" t="s">
        <v>15</v>
      </c>
      <c r="E30" s="12">
        <f>E31+E32+E33</f>
        <v>417555</v>
      </c>
    </row>
    <row r="31" spans="1:6" ht="30">
      <c r="A31" s="8" t="s">
        <v>11</v>
      </c>
      <c r="B31" s="8" t="s">
        <v>207</v>
      </c>
      <c r="C31" s="28">
        <v>120</v>
      </c>
      <c r="D31" s="9" t="s">
        <v>199</v>
      </c>
      <c r="E31" s="12">
        <v>42000</v>
      </c>
    </row>
    <row r="32" spans="1:6" ht="45">
      <c r="A32" s="8" t="s">
        <v>11</v>
      </c>
      <c r="B32" s="8" t="s">
        <v>207</v>
      </c>
      <c r="C32" s="25">
        <v>240</v>
      </c>
      <c r="D32" s="9" t="s">
        <v>200</v>
      </c>
      <c r="E32" s="12">
        <v>375205</v>
      </c>
    </row>
    <row r="33" spans="1:5">
      <c r="A33" s="8" t="s">
        <v>11</v>
      </c>
      <c r="B33" s="8" t="s">
        <v>207</v>
      </c>
      <c r="C33" s="34">
        <v>850</v>
      </c>
      <c r="D33" s="5" t="s">
        <v>201</v>
      </c>
      <c r="E33" s="12">
        <v>350</v>
      </c>
    </row>
    <row r="34" spans="1:5" ht="75">
      <c r="A34" s="8" t="s">
        <v>16</v>
      </c>
      <c r="B34" s="8"/>
      <c r="C34" s="1"/>
      <c r="D34" s="5" t="s">
        <v>17</v>
      </c>
      <c r="E34" s="12">
        <f>E35+E47</f>
        <v>19274880.41</v>
      </c>
    </row>
    <row r="35" spans="1:5" ht="75">
      <c r="A35" s="8" t="s">
        <v>16</v>
      </c>
      <c r="B35" s="8" t="s">
        <v>202</v>
      </c>
      <c r="C35" s="2" t="s">
        <v>4</v>
      </c>
      <c r="D35" s="5" t="s">
        <v>211</v>
      </c>
      <c r="E35" s="12">
        <f>E36</f>
        <v>18945780.41</v>
      </c>
    </row>
    <row r="36" spans="1:5">
      <c r="A36" s="8" t="s">
        <v>16</v>
      </c>
      <c r="B36" s="8" t="s">
        <v>203</v>
      </c>
      <c r="C36" s="2"/>
      <c r="D36" s="5" t="s">
        <v>20</v>
      </c>
      <c r="E36" s="12">
        <f>E37+E39+E43+E45</f>
        <v>18945780.41</v>
      </c>
    </row>
    <row r="37" spans="1:5" ht="45">
      <c r="A37" s="8" t="s">
        <v>16</v>
      </c>
      <c r="B37" s="8" t="s">
        <v>208</v>
      </c>
      <c r="C37" s="6" t="s">
        <v>4</v>
      </c>
      <c r="D37" s="5" t="s">
        <v>18</v>
      </c>
      <c r="E37" s="12">
        <f>E38</f>
        <v>1033961</v>
      </c>
    </row>
    <row r="38" spans="1:5" ht="30">
      <c r="A38" s="8" t="s">
        <v>16</v>
      </c>
      <c r="B38" s="8" t="s">
        <v>208</v>
      </c>
      <c r="C38" s="1">
        <v>120</v>
      </c>
      <c r="D38" s="5" t="s">
        <v>199</v>
      </c>
      <c r="E38" s="12">
        <v>1033961</v>
      </c>
    </row>
    <row r="39" spans="1:5">
      <c r="A39" s="8" t="s">
        <v>16</v>
      </c>
      <c r="B39" s="8" t="s">
        <v>209</v>
      </c>
      <c r="C39" s="21"/>
      <c r="D39" s="5" t="s">
        <v>15</v>
      </c>
      <c r="E39" s="12">
        <f>E40+E41+E42</f>
        <v>17060510</v>
      </c>
    </row>
    <row r="40" spans="1:5" ht="30">
      <c r="A40" s="8" t="s">
        <v>16</v>
      </c>
      <c r="B40" s="8" t="s">
        <v>209</v>
      </c>
      <c r="C40" s="21">
        <v>120</v>
      </c>
      <c r="D40" s="5" t="s">
        <v>199</v>
      </c>
      <c r="E40" s="12">
        <v>13374601</v>
      </c>
    </row>
    <row r="41" spans="1:5" ht="45">
      <c r="A41" s="8" t="s">
        <v>16</v>
      </c>
      <c r="B41" s="8" t="s">
        <v>209</v>
      </c>
      <c r="C41" s="21">
        <v>240</v>
      </c>
      <c r="D41" s="5" t="s">
        <v>200</v>
      </c>
      <c r="E41" s="12">
        <v>3650559</v>
      </c>
    </row>
    <row r="42" spans="1:5">
      <c r="A42" s="8" t="s">
        <v>16</v>
      </c>
      <c r="B42" s="8" t="s">
        <v>209</v>
      </c>
      <c r="C42" s="25">
        <v>850</v>
      </c>
      <c r="D42" s="5" t="s">
        <v>201</v>
      </c>
      <c r="E42" s="12">
        <v>35350</v>
      </c>
    </row>
    <row r="43" spans="1:5" ht="90">
      <c r="A43" s="8" t="s">
        <v>16</v>
      </c>
      <c r="B43" s="8" t="s">
        <v>210</v>
      </c>
      <c r="C43" s="21"/>
      <c r="D43" s="5" t="s">
        <v>21</v>
      </c>
      <c r="E43" s="12">
        <f>E44</f>
        <v>653700</v>
      </c>
    </row>
    <row r="44" spans="1:5" ht="45">
      <c r="A44" s="8" t="s">
        <v>16</v>
      </c>
      <c r="B44" s="8" t="s">
        <v>210</v>
      </c>
      <c r="C44" s="21">
        <v>240</v>
      </c>
      <c r="D44" s="5" t="s">
        <v>200</v>
      </c>
      <c r="E44" s="12">
        <v>653700</v>
      </c>
    </row>
    <row r="45" spans="1:5" s="105" customFormat="1" ht="30">
      <c r="A45" s="109" t="s">
        <v>16</v>
      </c>
      <c r="B45" s="109" t="s">
        <v>498</v>
      </c>
      <c r="C45" s="107"/>
      <c r="D45" s="108" t="s">
        <v>499</v>
      </c>
      <c r="E45" s="110">
        <v>197609.41</v>
      </c>
    </row>
    <row r="46" spans="1:5" s="105" customFormat="1" ht="61.5" customHeight="1">
      <c r="A46" s="109" t="s">
        <v>16</v>
      </c>
      <c r="B46" s="109" t="s">
        <v>498</v>
      </c>
      <c r="C46" s="107">
        <v>240</v>
      </c>
      <c r="D46" s="108" t="s">
        <v>500</v>
      </c>
      <c r="E46" s="110">
        <v>197609.41</v>
      </c>
    </row>
    <row r="47" spans="1:5" ht="75">
      <c r="A47" s="8" t="s">
        <v>16</v>
      </c>
      <c r="B47" s="8" t="s">
        <v>213</v>
      </c>
      <c r="C47" s="1"/>
      <c r="D47" s="5" t="s">
        <v>212</v>
      </c>
      <c r="E47" s="12">
        <f>E48</f>
        <v>329100</v>
      </c>
    </row>
    <row r="48" spans="1:5" ht="60">
      <c r="A48" s="8" t="s">
        <v>16</v>
      </c>
      <c r="B48" s="8" t="s">
        <v>214</v>
      </c>
      <c r="C48" s="1"/>
      <c r="D48" s="5" t="s">
        <v>19</v>
      </c>
      <c r="E48" s="12">
        <f>E49</f>
        <v>329100</v>
      </c>
    </row>
    <row r="49" spans="1:5" ht="60">
      <c r="A49" s="8" t="s">
        <v>16</v>
      </c>
      <c r="B49" s="8" t="s">
        <v>493</v>
      </c>
      <c r="C49" s="37"/>
      <c r="D49" s="38" t="s">
        <v>351</v>
      </c>
      <c r="E49" s="12">
        <f>E50</f>
        <v>329100</v>
      </c>
    </row>
    <row r="50" spans="1:5" ht="60">
      <c r="A50" s="8" t="s">
        <v>16</v>
      </c>
      <c r="B50" s="8" t="s">
        <v>492</v>
      </c>
      <c r="C50" s="21"/>
      <c r="D50" s="5" t="s">
        <v>112</v>
      </c>
      <c r="E50" s="12">
        <f>E51+E52</f>
        <v>329100</v>
      </c>
    </row>
    <row r="51" spans="1:5" ht="30">
      <c r="A51" s="8" t="s">
        <v>16</v>
      </c>
      <c r="B51" s="8" t="s">
        <v>492</v>
      </c>
      <c r="C51" s="1">
        <v>120</v>
      </c>
      <c r="D51" s="5" t="s">
        <v>199</v>
      </c>
      <c r="E51" s="12">
        <v>261137</v>
      </c>
    </row>
    <row r="52" spans="1:5" ht="45">
      <c r="A52" s="8" t="s">
        <v>16</v>
      </c>
      <c r="B52" s="8" t="s">
        <v>492</v>
      </c>
      <c r="C52" s="36">
        <v>240</v>
      </c>
      <c r="D52" s="9" t="s">
        <v>200</v>
      </c>
      <c r="E52" s="12">
        <v>67963</v>
      </c>
    </row>
    <row r="53" spans="1:5">
      <c r="A53" s="8" t="s">
        <v>22</v>
      </c>
      <c r="B53" s="8"/>
      <c r="C53" s="1"/>
      <c r="D53" s="5" t="s">
        <v>183</v>
      </c>
      <c r="E53" s="12">
        <f>E54</f>
        <v>21400</v>
      </c>
    </row>
    <row r="54" spans="1:5" ht="75">
      <c r="A54" s="8" t="s">
        <v>22</v>
      </c>
      <c r="B54" s="8" t="s">
        <v>202</v>
      </c>
      <c r="C54" s="6" t="s">
        <v>4</v>
      </c>
      <c r="D54" s="5" t="s">
        <v>211</v>
      </c>
      <c r="E54" s="12">
        <f>E55</f>
        <v>21400</v>
      </c>
    </row>
    <row r="55" spans="1:5" ht="105">
      <c r="A55" s="8" t="s">
        <v>22</v>
      </c>
      <c r="B55" s="8" t="s">
        <v>215</v>
      </c>
      <c r="C55" s="6"/>
      <c r="D55" s="5" t="s">
        <v>113</v>
      </c>
      <c r="E55" s="12">
        <f>E56</f>
        <v>21400</v>
      </c>
    </row>
    <row r="56" spans="1:5" s="39" customFormat="1" ht="75">
      <c r="A56" s="8" t="s">
        <v>22</v>
      </c>
      <c r="B56" s="8" t="s">
        <v>352</v>
      </c>
      <c r="C56" s="6"/>
      <c r="D56" s="40" t="s">
        <v>354</v>
      </c>
      <c r="E56" s="12">
        <f>E57</f>
        <v>21400</v>
      </c>
    </row>
    <row r="57" spans="1:5" ht="90">
      <c r="A57" s="8" t="s">
        <v>22</v>
      </c>
      <c r="B57" s="8" t="s">
        <v>353</v>
      </c>
      <c r="C57" s="7" t="s">
        <v>4</v>
      </c>
      <c r="D57" s="5" t="s">
        <v>175</v>
      </c>
      <c r="E57" s="12">
        <f>E58</f>
        <v>21400</v>
      </c>
    </row>
    <row r="58" spans="1:5" ht="45">
      <c r="A58" s="8" t="s">
        <v>22</v>
      </c>
      <c r="B58" s="8" t="s">
        <v>353</v>
      </c>
      <c r="C58" s="1">
        <v>240</v>
      </c>
      <c r="D58" s="5" t="s">
        <v>200</v>
      </c>
      <c r="E58" s="12">
        <v>21400</v>
      </c>
    </row>
    <row r="59" spans="1:5" ht="60">
      <c r="A59" s="8" t="s">
        <v>82</v>
      </c>
      <c r="B59" s="8"/>
      <c r="C59" s="11"/>
      <c r="D59" s="5" t="s">
        <v>83</v>
      </c>
      <c r="E59" s="12">
        <f>E60</f>
        <v>5487600</v>
      </c>
    </row>
    <row r="60" spans="1:5" ht="90">
      <c r="A60" s="8" t="s">
        <v>82</v>
      </c>
      <c r="B60" s="8" t="s">
        <v>217</v>
      </c>
      <c r="C60" s="11"/>
      <c r="D60" s="5" t="s">
        <v>216</v>
      </c>
      <c r="E60" s="12">
        <f>E61</f>
        <v>5487600</v>
      </c>
    </row>
    <row r="61" spans="1:5">
      <c r="A61" s="8" t="s">
        <v>82</v>
      </c>
      <c r="B61" s="8" t="s">
        <v>218</v>
      </c>
      <c r="C61" s="11"/>
      <c r="D61" s="5" t="s">
        <v>20</v>
      </c>
      <c r="E61" s="12">
        <f>E62</f>
        <v>5487600</v>
      </c>
    </row>
    <row r="62" spans="1:5">
      <c r="A62" s="8" t="s">
        <v>82</v>
      </c>
      <c r="B62" s="8" t="s">
        <v>467</v>
      </c>
      <c r="C62" s="11"/>
      <c r="D62" s="5" t="s">
        <v>126</v>
      </c>
      <c r="E62" s="12">
        <f>E63+E64+E65</f>
        <v>5487600</v>
      </c>
    </row>
    <row r="63" spans="1:5" ht="47.25">
      <c r="A63" s="8" t="s">
        <v>82</v>
      </c>
      <c r="B63" s="8" t="s">
        <v>467</v>
      </c>
      <c r="C63" s="11">
        <v>120</v>
      </c>
      <c r="D63" s="26" t="s">
        <v>199</v>
      </c>
      <c r="E63" s="12">
        <v>4612000</v>
      </c>
    </row>
    <row r="64" spans="1:5" ht="45">
      <c r="A64" s="8" t="s">
        <v>82</v>
      </c>
      <c r="B64" s="8" t="s">
        <v>467</v>
      </c>
      <c r="C64" s="11">
        <v>240</v>
      </c>
      <c r="D64" s="5" t="s">
        <v>200</v>
      </c>
      <c r="E64" s="12">
        <v>865600</v>
      </c>
    </row>
    <row r="65" spans="1:5" s="105" customFormat="1">
      <c r="A65" s="8" t="s">
        <v>82</v>
      </c>
      <c r="B65" s="8" t="s">
        <v>467</v>
      </c>
      <c r="C65" s="11">
        <v>850</v>
      </c>
      <c r="D65" s="5" t="s">
        <v>201</v>
      </c>
      <c r="E65" s="12">
        <v>10000</v>
      </c>
    </row>
    <row r="66" spans="1:5">
      <c r="A66" s="8" t="s">
        <v>23</v>
      </c>
      <c r="B66" s="8"/>
      <c r="C66" s="1"/>
      <c r="D66" s="5" t="s">
        <v>24</v>
      </c>
      <c r="E66" s="12">
        <f>E67</f>
        <v>310091</v>
      </c>
    </row>
    <row r="67" spans="1:5" ht="30">
      <c r="A67" s="8" t="s">
        <v>23</v>
      </c>
      <c r="B67" s="8" t="s">
        <v>205</v>
      </c>
      <c r="C67" s="6" t="s">
        <v>4</v>
      </c>
      <c r="D67" s="5" t="s">
        <v>13</v>
      </c>
      <c r="E67" s="12">
        <f>E68</f>
        <v>310091</v>
      </c>
    </row>
    <row r="68" spans="1:5">
      <c r="A68" s="8" t="s">
        <v>23</v>
      </c>
      <c r="B68" s="8" t="s">
        <v>220</v>
      </c>
      <c r="C68" s="2" t="s">
        <v>4</v>
      </c>
      <c r="D68" s="5" t="s">
        <v>25</v>
      </c>
      <c r="E68" s="12">
        <f>E69</f>
        <v>310091</v>
      </c>
    </row>
    <row r="69" spans="1:5">
      <c r="A69" s="8" t="s">
        <v>23</v>
      </c>
      <c r="B69" s="8" t="s">
        <v>220</v>
      </c>
      <c r="C69" s="10">
        <v>870</v>
      </c>
      <c r="D69" s="5" t="s">
        <v>120</v>
      </c>
      <c r="E69" s="12">
        <v>310091</v>
      </c>
    </row>
    <row r="70" spans="1:5">
      <c r="A70" s="8" t="s">
        <v>26</v>
      </c>
      <c r="B70" s="8"/>
      <c r="C70" s="7" t="s">
        <v>4</v>
      </c>
      <c r="D70" s="5" t="s">
        <v>27</v>
      </c>
      <c r="E70" s="12">
        <f>E71+E85+E90</f>
        <v>1116416</v>
      </c>
    </row>
    <row r="71" spans="1:5" ht="75">
      <c r="A71" s="8" t="s">
        <v>26</v>
      </c>
      <c r="B71" s="8" t="s">
        <v>202</v>
      </c>
      <c r="C71" s="7"/>
      <c r="D71" s="5" t="s">
        <v>221</v>
      </c>
      <c r="E71" s="12">
        <f>E72+E76+E81</f>
        <v>196216</v>
      </c>
    </row>
    <row r="72" spans="1:5" s="158" customFormat="1" ht="105">
      <c r="A72" s="165" t="s">
        <v>26</v>
      </c>
      <c r="B72" s="165" t="s">
        <v>215</v>
      </c>
      <c r="C72" s="7"/>
      <c r="D72" s="164" t="s">
        <v>113</v>
      </c>
      <c r="E72" s="166">
        <f>E73</f>
        <v>128316</v>
      </c>
    </row>
    <row r="73" spans="1:5" s="158" customFormat="1" ht="60">
      <c r="A73" s="165" t="s">
        <v>26</v>
      </c>
      <c r="B73" s="165" t="s">
        <v>524</v>
      </c>
      <c r="C73" s="7"/>
      <c r="D73" s="169" t="s">
        <v>365</v>
      </c>
      <c r="E73" s="166">
        <f>E74</f>
        <v>128316</v>
      </c>
    </row>
    <row r="74" spans="1:5" s="158" customFormat="1" ht="75">
      <c r="A74" s="165" t="s">
        <v>26</v>
      </c>
      <c r="B74" s="165" t="s">
        <v>525</v>
      </c>
      <c r="C74" s="7"/>
      <c r="D74" s="164" t="s">
        <v>526</v>
      </c>
      <c r="E74" s="166">
        <f>E75</f>
        <v>128316</v>
      </c>
    </row>
    <row r="75" spans="1:5" s="158" customFormat="1" ht="47.25">
      <c r="A75" s="165" t="s">
        <v>26</v>
      </c>
      <c r="B75" s="165" t="s">
        <v>525</v>
      </c>
      <c r="C75" s="168">
        <v>120</v>
      </c>
      <c r="D75" s="26" t="s">
        <v>199</v>
      </c>
      <c r="E75" s="166">
        <v>128316</v>
      </c>
    </row>
    <row r="76" spans="1:5" ht="105">
      <c r="A76" s="8" t="s">
        <v>26</v>
      </c>
      <c r="B76" s="8" t="s">
        <v>222</v>
      </c>
      <c r="C76" s="7"/>
      <c r="D76" s="5" t="s">
        <v>114</v>
      </c>
      <c r="E76" s="12">
        <f>E77</f>
        <v>66000</v>
      </c>
    </row>
    <row r="77" spans="1:5" s="41" customFormat="1" ht="105">
      <c r="A77" s="8" t="s">
        <v>26</v>
      </c>
      <c r="B77" s="8" t="s">
        <v>355</v>
      </c>
      <c r="C77" s="7"/>
      <c r="D77" s="40" t="s">
        <v>356</v>
      </c>
      <c r="E77" s="12">
        <f>E78</f>
        <v>66000</v>
      </c>
    </row>
    <row r="78" spans="1:5" ht="105">
      <c r="A78" s="8" t="s">
        <v>26</v>
      </c>
      <c r="B78" s="8" t="s">
        <v>357</v>
      </c>
      <c r="C78" s="7" t="s">
        <v>4</v>
      </c>
      <c r="D78" s="5" t="s">
        <v>115</v>
      </c>
      <c r="E78" s="12">
        <f>E79+E80</f>
        <v>66000</v>
      </c>
    </row>
    <row r="79" spans="1:5" ht="47.25">
      <c r="A79" s="8" t="s">
        <v>26</v>
      </c>
      <c r="B79" s="8" t="s">
        <v>357</v>
      </c>
      <c r="C79" s="1">
        <v>120</v>
      </c>
      <c r="D79" s="26" t="s">
        <v>199</v>
      </c>
      <c r="E79" s="12">
        <v>40000</v>
      </c>
    </row>
    <row r="80" spans="1:5" ht="45">
      <c r="A80" s="8" t="s">
        <v>26</v>
      </c>
      <c r="B80" s="8" t="s">
        <v>357</v>
      </c>
      <c r="C80" s="1">
        <v>240</v>
      </c>
      <c r="D80" s="5" t="s">
        <v>200</v>
      </c>
      <c r="E80" s="12">
        <v>26000</v>
      </c>
    </row>
    <row r="81" spans="1:5" s="178" customFormat="1" ht="105">
      <c r="A81" s="165" t="s">
        <v>26</v>
      </c>
      <c r="B81" s="165" t="s">
        <v>575</v>
      </c>
      <c r="C81" s="170"/>
      <c r="D81" s="164" t="s">
        <v>576</v>
      </c>
      <c r="E81" s="166">
        <f>E82</f>
        <v>1900</v>
      </c>
    </row>
    <row r="82" spans="1:5" s="178" customFormat="1" ht="135">
      <c r="A82" s="165" t="s">
        <v>26</v>
      </c>
      <c r="B82" s="165" t="s">
        <v>577</v>
      </c>
      <c r="C82" s="170"/>
      <c r="D82" s="164" t="s">
        <v>578</v>
      </c>
      <c r="E82" s="166">
        <f>E83</f>
        <v>1900</v>
      </c>
    </row>
    <row r="83" spans="1:5" s="178" customFormat="1" ht="120">
      <c r="A83" s="165" t="s">
        <v>26</v>
      </c>
      <c r="B83" s="165" t="s">
        <v>579</v>
      </c>
      <c r="C83" s="170"/>
      <c r="D83" s="164" t="s">
        <v>580</v>
      </c>
      <c r="E83" s="166">
        <f>E84</f>
        <v>1900</v>
      </c>
    </row>
    <row r="84" spans="1:5" s="178" customFormat="1" ht="47.25">
      <c r="A84" s="165" t="s">
        <v>26</v>
      </c>
      <c r="B84" s="165" t="s">
        <v>579</v>
      </c>
      <c r="C84" s="170">
        <v>120</v>
      </c>
      <c r="D84" s="26" t="s">
        <v>199</v>
      </c>
      <c r="E84" s="166">
        <v>1900</v>
      </c>
    </row>
    <row r="85" spans="1:5" s="158" customFormat="1" ht="75">
      <c r="A85" s="165" t="s">
        <v>26</v>
      </c>
      <c r="B85" s="165" t="s">
        <v>393</v>
      </c>
      <c r="C85" s="168"/>
      <c r="D85" s="164" t="s">
        <v>394</v>
      </c>
      <c r="E85" s="166">
        <f>E86</f>
        <v>763200</v>
      </c>
    </row>
    <row r="86" spans="1:5" s="158" customFormat="1" ht="105">
      <c r="A86" s="165" t="s">
        <v>26</v>
      </c>
      <c r="B86" s="165" t="s">
        <v>527</v>
      </c>
      <c r="C86" s="168"/>
      <c r="D86" s="164" t="s">
        <v>528</v>
      </c>
      <c r="E86" s="166">
        <f>E87</f>
        <v>763200</v>
      </c>
    </row>
    <row r="87" spans="1:5" s="158" customFormat="1" ht="60">
      <c r="A87" s="165" t="s">
        <v>26</v>
      </c>
      <c r="B87" s="165" t="s">
        <v>529</v>
      </c>
      <c r="C87" s="168"/>
      <c r="D87" s="164" t="s">
        <v>530</v>
      </c>
      <c r="E87" s="166">
        <f>E88</f>
        <v>763200</v>
      </c>
    </row>
    <row r="88" spans="1:5" s="158" customFormat="1" ht="135">
      <c r="A88" s="165" t="s">
        <v>26</v>
      </c>
      <c r="B88" s="165" t="s">
        <v>531</v>
      </c>
      <c r="C88" s="168"/>
      <c r="D88" s="164" t="s">
        <v>532</v>
      </c>
      <c r="E88" s="166">
        <f>E89</f>
        <v>763200</v>
      </c>
    </row>
    <row r="89" spans="1:5" s="158" customFormat="1" ht="45">
      <c r="A89" s="165" t="s">
        <v>26</v>
      </c>
      <c r="B89" s="165" t="s">
        <v>531</v>
      </c>
      <c r="C89" s="168">
        <v>240</v>
      </c>
      <c r="D89" s="164" t="s">
        <v>500</v>
      </c>
      <c r="E89" s="166">
        <v>763200</v>
      </c>
    </row>
    <row r="90" spans="1:5" ht="105">
      <c r="A90" s="8" t="s">
        <v>26</v>
      </c>
      <c r="B90" s="8" t="s">
        <v>224</v>
      </c>
      <c r="C90" s="6" t="s">
        <v>4</v>
      </c>
      <c r="D90" s="5" t="s">
        <v>223</v>
      </c>
      <c r="E90" s="12">
        <f>E91+E98</f>
        <v>157000</v>
      </c>
    </row>
    <row r="91" spans="1:5" ht="105">
      <c r="A91" s="8" t="s">
        <v>26</v>
      </c>
      <c r="B91" s="8" t="s">
        <v>225</v>
      </c>
      <c r="C91" s="6"/>
      <c r="D91" s="5" t="s">
        <v>29</v>
      </c>
      <c r="E91" s="12">
        <f>E93+E96</f>
        <v>106765</v>
      </c>
    </row>
    <row r="92" spans="1:5" s="42" customFormat="1" ht="60">
      <c r="A92" s="8" t="s">
        <v>26</v>
      </c>
      <c r="B92" s="8" t="s">
        <v>358</v>
      </c>
      <c r="C92" s="6"/>
      <c r="D92" s="38" t="s">
        <v>359</v>
      </c>
      <c r="E92" s="12">
        <f>E93</f>
        <v>64765</v>
      </c>
    </row>
    <row r="93" spans="1:5" ht="90">
      <c r="A93" s="8" t="s">
        <v>26</v>
      </c>
      <c r="B93" s="8" t="s">
        <v>226</v>
      </c>
      <c r="C93" s="7" t="s">
        <v>4</v>
      </c>
      <c r="D93" s="5" t="s">
        <v>174</v>
      </c>
      <c r="E93" s="12">
        <f>E94</f>
        <v>64765</v>
      </c>
    </row>
    <row r="94" spans="1:5" ht="45">
      <c r="A94" s="8" t="s">
        <v>26</v>
      </c>
      <c r="B94" s="8" t="s">
        <v>226</v>
      </c>
      <c r="C94" s="1">
        <v>240</v>
      </c>
      <c r="D94" s="5" t="s">
        <v>200</v>
      </c>
      <c r="E94" s="12">
        <v>64765</v>
      </c>
    </row>
    <row r="95" spans="1:5" s="43" customFormat="1" ht="75">
      <c r="A95" s="8" t="s">
        <v>26</v>
      </c>
      <c r="B95" s="8" t="s">
        <v>360</v>
      </c>
      <c r="C95" s="37"/>
      <c r="D95" s="45" t="s">
        <v>361</v>
      </c>
      <c r="E95" s="12">
        <f>E96</f>
        <v>42000</v>
      </c>
    </row>
    <row r="96" spans="1:5" ht="45">
      <c r="A96" s="8" t="s">
        <v>26</v>
      </c>
      <c r="B96" s="8" t="s">
        <v>227</v>
      </c>
      <c r="C96" s="7" t="s">
        <v>4</v>
      </c>
      <c r="D96" s="5" t="s">
        <v>127</v>
      </c>
      <c r="E96" s="12">
        <f>E97</f>
        <v>42000</v>
      </c>
    </row>
    <row r="97" spans="1:5" ht="45">
      <c r="A97" s="8" t="s">
        <v>26</v>
      </c>
      <c r="B97" s="8" t="s">
        <v>227</v>
      </c>
      <c r="C97" s="1">
        <v>240</v>
      </c>
      <c r="D97" s="5" t="s">
        <v>200</v>
      </c>
      <c r="E97" s="12">
        <v>42000</v>
      </c>
    </row>
    <row r="98" spans="1:5" ht="75">
      <c r="A98" s="8" t="s">
        <v>26</v>
      </c>
      <c r="B98" s="8" t="s">
        <v>228</v>
      </c>
      <c r="C98" s="2" t="s">
        <v>4</v>
      </c>
      <c r="D98" s="5" t="s">
        <v>30</v>
      </c>
      <c r="E98" s="12">
        <f>E100</f>
        <v>50235</v>
      </c>
    </row>
    <row r="99" spans="1:5" s="44" customFormat="1" ht="90">
      <c r="A99" s="8" t="s">
        <v>26</v>
      </c>
      <c r="B99" s="8" t="s">
        <v>362</v>
      </c>
      <c r="C99" s="2"/>
      <c r="D99" s="38" t="s">
        <v>363</v>
      </c>
      <c r="E99" s="12">
        <f>E100</f>
        <v>50235</v>
      </c>
    </row>
    <row r="100" spans="1:5" ht="45">
      <c r="A100" s="8" t="s">
        <v>26</v>
      </c>
      <c r="B100" s="8" t="s">
        <v>229</v>
      </c>
      <c r="C100" s="2" t="s">
        <v>4</v>
      </c>
      <c r="D100" s="5" t="s">
        <v>128</v>
      </c>
      <c r="E100" s="12">
        <f>E101</f>
        <v>50235</v>
      </c>
    </row>
    <row r="101" spans="1:5" ht="45">
      <c r="A101" s="8" t="s">
        <v>26</v>
      </c>
      <c r="B101" s="8" t="s">
        <v>229</v>
      </c>
      <c r="C101" s="10">
        <v>240</v>
      </c>
      <c r="D101" s="5" t="s">
        <v>200</v>
      </c>
      <c r="E101" s="12">
        <v>50235</v>
      </c>
    </row>
    <row r="102" spans="1:5" ht="42.75">
      <c r="A102" s="13" t="s">
        <v>31</v>
      </c>
      <c r="B102" s="13"/>
      <c r="C102" s="16"/>
      <c r="D102" s="4" t="s">
        <v>32</v>
      </c>
      <c r="E102" s="17">
        <f>E103+E109+E116</f>
        <v>1060160</v>
      </c>
    </row>
    <row r="103" spans="1:5">
      <c r="A103" s="8" t="s">
        <v>33</v>
      </c>
      <c r="B103" s="8"/>
      <c r="C103" s="10"/>
      <c r="D103" s="5" t="s">
        <v>34</v>
      </c>
      <c r="E103" s="12">
        <f>E104</f>
        <v>298600</v>
      </c>
    </row>
    <row r="104" spans="1:5" ht="75">
      <c r="A104" s="8" t="s">
        <v>33</v>
      </c>
      <c r="B104" s="8" t="s">
        <v>202</v>
      </c>
      <c r="C104" s="10"/>
      <c r="D104" s="5" t="s">
        <v>211</v>
      </c>
      <c r="E104" s="12">
        <f>E105</f>
        <v>298600</v>
      </c>
    </row>
    <row r="105" spans="1:5" ht="105">
      <c r="A105" s="8" t="s">
        <v>33</v>
      </c>
      <c r="B105" s="8" t="s">
        <v>215</v>
      </c>
      <c r="C105" s="10"/>
      <c r="D105" s="5" t="s">
        <v>113</v>
      </c>
      <c r="E105" s="12">
        <f>E106</f>
        <v>298600</v>
      </c>
    </row>
    <row r="106" spans="1:5" s="46" customFormat="1" ht="60">
      <c r="A106" s="8" t="s">
        <v>33</v>
      </c>
      <c r="B106" s="8" t="s">
        <v>364</v>
      </c>
      <c r="C106" s="10"/>
      <c r="D106" s="40" t="s">
        <v>365</v>
      </c>
      <c r="E106" s="12">
        <f>E107</f>
        <v>298600</v>
      </c>
    </row>
    <row r="107" spans="1:5" ht="60">
      <c r="A107" s="8" t="s">
        <v>33</v>
      </c>
      <c r="B107" s="8" t="s">
        <v>490</v>
      </c>
      <c r="C107" s="10"/>
      <c r="D107" s="5" t="s">
        <v>116</v>
      </c>
      <c r="E107" s="12">
        <f>E108</f>
        <v>298600</v>
      </c>
    </row>
    <row r="108" spans="1:5" ht="47.25">
      <c r="A108" s="8" t="s">
        <v>33</v>
      </c>
      <c r="B108" s="8" t="s">
        <v>490</v>
      </c>
      <c r="C108" s="11">
        <v>120</v>
      </c>
      <c r="D108" s="26" t="s">
        <v>199</v>
      </c>
      <c r="E108" s="12">
        <v>298600</v>
      </c>
    </row>
    <row r="109" spans="1:5" ht="60">
      <c r="A109" s="8" t="s">
        <v>35</v>
      </c>
      <c r="B109" s="8"/>
      <c r="C109" s="11"/>
      <c r="D109" s="5" t="s">
        <v>36</v>
      </c>
      <c r="E109" s="12">
        <f>E110</f>
        <v>744560</v>
      </c>
    </row>
    <row r="110" spans="1:5" ht="75">
      <c r="A110" s="8" t="s">
        <v>35</v>
      </c>
      <c r="B110" s="8" t="s">
        <v>202</v>
      </c>
      <c r="C110" s="11"/>
      <c r="D110" s="5" t="s">
        <v>211</v>
      </c>
      <c r="E110" s="12">
        <f>E111</f>
        <v>744560</v>
      </c>
    </row>
    <row r="111" spans="1:5" ht="60">
      <c r="A111" s="8" t="s">
        <v>35</v>
      </c>
      <c r="B111" s="8" t="s">
        <v>230</v>
      </c>
      <c r="C111" s="7"/>
      <c r="D111" s="5" t="s">
        <v>28</v>
      </c>
      <c r="E111" s="12">
        <f>E113</f>
        <v>744560</v>
      </c>
    </row>
    <row r="112" spans="1:5" s="48" customFormat="1" ht="45">
      <c r="A112" s="8" t="s">
        <v>35</v>
      </c>
      <c r="B112" s="8" t="s">
        <v>366</v>
      </c>
      <c r="C112" s="7"/>
      <c r="D112" s="40" t="s">
        <v>367</v>
      </c>
      <c r="E112" s="12">
        <f>E113</f>
        <v>744560</v>
      </c>
    </row>
    <row r="113" spans="1:5" ht="45">
      <c r="A113" s="8" t="s">
        <v>35</v>
      </c>
      <c r="B113" s="8" t="s">
        <v>482</v>
      </c>
      <c r="C113" s="11"/>
      <c r="D113" s="5" t="s">
        <v>37</v>
      </c>
      <c r="E113" s="12">
        <f>E114+E115</f>
        <v>744560</v>
      </c>
    </row>
    <row r="114" spans="1:5" ht="47.25">
      <c r="A114" s="8" t="s">
        <v>35</v>
      </c>
      <c r="B114" s="8" t="s">
        <v>482</v>
      </c>
      <c r="C114" s="11">
        <v>120</v>
      </c>
      <c r="D114" s="26" t="s">
        <v>199</v>
      </c>
      <c r="E114" s="12">
        <v>681548</v>
      </c>
    </row>
    <row r="115" spans="1:5" ht="45">
      <c r="A115" s="8" t="s">
        <v>35</v>
      </c>
      <c r="B115" s="8" t="s">
        <v>482</v>
      </c>
      <c r="C115" s="11">
        <v>240</v>
      </c>
      <c r="D115" s="5" t="s">
        <v>200</v>
      </c>
      <c r="E115" s="12">
        <v>63012</v>
      </c>
    </row>
    <row r="116" spans="1:5" ht="45">
      <c r="A116" s="8" t="s">
        <v>38</v>
      </c>
      <c r="B116" s="8"/>
      <c r="C116" s="11"/>
      <c r="D116" s="5" t="s">
        <v>39</v>
      </c>
      <c r="E116" s="12">
        <f>E117</f>
        <v>17000</v>
      </c>
    </row>
    <row r="117" spans="1:5" ht="75">
      <c r="A117" s="8" t="s">
        <v>38</v>
      </c>
      <c r="B117" s="8" t="s">
        <v>213</v>
      </c>
      <c r="C117" s="11"/>
      <c r="D117" s="5" t="s">
        <v>231</v>
      </c>
      <c r="E117" s="12">
        <f>E118</f>
        <v>17000</v>
      </c>
    </row>
    <row r="118" spans="1:5" ht="75">
      <c r="A118" s="8" t="s">
        <v>38</v>
      </c>
      <c r="B118" s="8" t="s">
        <v>232</v>
      </c>
      <c r="C118" s="11"/>
      <c r="D118" s="5" t="s">
        <v>42</v>
      </c>
      <c r="E118" s="12">
        <f>E120+E122+E125</f>
        <v>17000</v>
      </c>
    </row>
    <row r="119" spans="1:5" s="49" customFormat="1" ht="60">
      <c r="A119" s="8" t="s">
        <v>38</v>
      </c>
      <c r="B119" s="8" t="s">
        <v>368</v>
      </c>
      <c r="C119" s="11"/>
      <c r="D119" s="47" t="s">
        <v>370</v>
      </c>
      <c r="E119" s="12">
        <f>E120+E122</f>
        <v>13500</v>
      </c>
    </row>
    <row r="120" spans="1:5" ht="30">
      <c r="A120" s="8" t="s">
        <v>38</v>
      </c>
      <c r="B120" s="8" t="s">
        <v>369</v>
      </c>
      <c r="C120" s="11"/>
      <c r="D120" s="5" t="s">
        <v>129</v>
      </c>
      <c r="E120" s="12">
        <f>E121</f>
        <v>3500</v>
      </c>
    </row>
    <row r="121" spans="1:5" ht="45">
      <c r="A121" s="8" t="s">
        <v>38</v>
      </c>
      <c r="B121" s="8" t="s">
        <v>369</v>
      </c>
      <c r="C121" s="11">
        <v>240</v>
      </c>
      <c r="D121" s="5" t="s">
        <v>200</v>
      </c>
      <c r="E121" s="12">
        <v>3500</v>
      </c>
    </row>
    <row r="122" spans="1:5" ht="75">
      <c r="A122" s="8" t="s">
        <v>38</v>
      </c>
      <c r="B122" s="8" t="s">
        <v>233</v>
      </c>
      <c r="C122" s="11"/>
      <c r="D122" s="5" t="s">
        <v>130</v>
      </c>
      <c r="E122" s="12">
        <f>E123</f>
        <v>10000</v>
      </c>
    </row>
    <row r="123" spans="1:5" ht="45">
      <c r="A123" s="8" t="s">
        <v>38</v>
      </c>
      <c r="B123" s="8" t="s">
        <v>233</v>
      </c>
      <c r="C123" s="11">
        <v>240</v>
      </c>
      <c r="D123" s="5" t="s">
        <v>200</v>
      </c>
      <c r="E123" s="12">
        <v>10000</v>
      </c>
    </row>
    <row r="124" spans="1:5" s="50" customFormat="1" ht="30">
      <c r="A124" s="8" t="s">
        <v>38</v>
      </c>
      <c r="B124" s="8" t="s">
        <v>371</v>
      </c>
      <c r="C124" s="11"/>
      <c r="D124" s="47" t="s">
        <v>372</v>
      </c>
      <c r="E124" s="12">
        <f>E125</f>
        <v>3500</v>
      </c>
    </row>
    <row r="125" spans="1:5" ht="60">
      <c r="A125" s="8" t="s">
        <v>38</v>
      </c>
      <c r="B125" s="8" t="s">
        <v>234</v>
      </c>
      <c r="C125" s="11"/>
      <c r="D125" s="5" t="s">
        <v>131</v>
      </c>
      <c r="E125" s="12">
        <f>E126</f>
        <v>3500</v>
      </c>
    </row>
    <row r="126" spans="1:5" ht="45">
      <c r="A126" s="8" t="s">
        <v>38</v>
      </c>
      <c r="B126" s="8" t="s">
        <v>234</v>
      </c>
      <c r="C126" s="11">
        <v>240</v>
      </c>
      <c r="D126" s="5" t="s">
        <v>200</v>
      </c>
      <c r="E126" s="12">
        <v>3500</v>
      </c>
    </row>
    <row r="127" spans="1:5">
      <c r="A127" s="13" t="s">
        <v>43</v>
      </c>
      <c r="B127" s="13"/>
      <c r="C127" s="14"/>
      <c r="D127" s="4" t="s">
        <v>44</v>
      </c>
      <c r="E127" s="17">
        <f>E128+E136+E142+E151+E159</f>
        <v>16207140.92</v>
      </c>
    </row>
    <row r="128" spans="1:5">
      <c r="A128" s="8" t="s">
        <v>141</v>
      </c>
      <c r="B128" s="8"/>
      <c r="C128" s="11"/>
      <c r="D128" s="5" t="s">
        <v>142</v>
      </c>
      <c r="E128" s="12">
        <f>E129</f>
        <v>70000</v>
      </c>
    </row>
    <row r="129" spans="1:5" ht="75">
      <c r="A129" s="8" t="s">
        <v>141</v>
      </c>
      <c r="B129" s="8" t="s">
        <v>213</v>
      </c>
      <c r="C129" s="11"/>
      <c r="D129" s="5" t="s">
        <v>263</v>
      </c>
      <c r="E129" s="12">
        <f>E130</f>
        <v>70000</v>
      </c>
    </row>
    <row r="130" spans="1:5" ht="45">
      <c r="A130" s="8" t="s">
        <v>141</v>
      </c>
      <c r="B130" s="8" t="s">
        <v>235</v>
      </c>
      <c r="C130" s="11"/>
      <c r="D130" s="5" t="s">
        <v>40</v>
      </c>
      <c r="E130" s="12">
        <f>E132+E134</f>
        <v>70000</v>
      </c>
    </row>
    <row r="131" spans="1:5" s="51" customFormat="1" ht="45">
      <c r="A131" s="8" t="s">
        <v>141</v>
      </c>
      <c r="B131" s="8" t="s">
        <v>373</v>
      </c>
      <c r="C131" s="11"/>
      <c r="D131" s="53" t="s">
        <v>374</v>
      </c>
      <c r="E131" s="12">
        <f>E132+E134</f>
        <v>70000</v>
      </c>
    </row>
    <row r="132" spans="1:5" ht="60">
      <c r="A132" s="8" t="s">
        <v>141</v>
      </c>
      <c r="B132" s="8" t="s">
        <v>468</v>
      </c>
      <c r="C132" s="11"/>
      <c r="D132" s="7" t="s">
        <v>143</v>
      </c>
      <c r="E132" s="12">
        <f>E133</f>
        <v>60000</v>
      </c>
    </row>
    <row r="133" spans="1:5">
      <c r="A133" s="8" t="s">
        <v>141</v>
      </c>
      <c r="B133" s="8" t="s">
        <v>468</v>
      </c>
      <c r="C133" s="11">
        <v>610</v>
      </c>
      <c r="D133" s="5" t="s">
        <v>236</v>
      </c>
      <c r="E133" s="12">
        <v>60000</v>
      </c>
    </row>
    <row r="134" spans="1:5" ht="60">
      <c r="A134" s="8" t="s">
        <v>141</v>
      </c>
      <c r="B134" s="8" t="s">
        <v>469</v>
      </c>
      <c r="C134" s="11"/>
      <c r="D134" s="7" t="s">
        <v>536</v>
      </c>
      <c r="E134" s="12">
        <f>E135</f>
        <v>10000</v>
      </c>
    </row>
    <row r="135" spans="1:5" ht="45">
      <c r="A135" s="8" t="s">
        <v>141</v>
      </c>
      <c r="B135" s="8" t="s">
        <v>469</v>
      </c>
      <c r="C135" s="11">
        <v>240</v>
      </c>
      <c r="D135" s="164" t="s">
        <v>200</v>
      </c>
      <c r="E135" s="12">
        <v>10000</v>
      </c>
    </row>
    <row r="136" spans="1:5" s="58" customFormat="1">
      <c r="A136" s="8" t="s">
        <v>391</v>
      </c>
      <c r="B136" s="8"/>
      <c r="C136" s="11"/>
      <c r="D136" s="5" t="s">
        <v>392</v>
      </c>
      <c r="E136" s="12">
        <f>E137</f>
        <v>96900</v>
      </c>
    </row>
    <row r="137" spans="1:5" s="58" customFormat="1" ht="75">
      <c r="A137" s="8" t="s">
        <v>391</v>
      </c>
      <c r="B137" s="8" t="s">
        <v>393</v>
      </c>
      <c r="C137" s="11"/>
      <c r="D137" s="5" t="s">
        <v>394</v>
      </c>
      <c r="E137" s="12">
        <f>E138</f>
        <v>96900</v>
      </c>
    </row>
    <row r="138" spans="1:5" s="58" customFormat="1" ht="150">
      <c r="A138" s="8" t="s">
        <v>391</v>
      </c>
      <c r="B138" s="8" t="s">
        <v>395</v>
      </c>
      <c r="C138" s="11"/>
      <c r="D138" s="5" t="s">
        <v>400</v>
      </c>
      <c r="E138" s="12">
        <f>E139</f>
        <v>96900</v>
      </c>
    </row>
    <row r="139" spans="1:5" s="58" customFormat="1" ht="150">
      <c r="A139" s="8" t="s">
        <v>391</v>
      </c>
      <c r="B139" s="8" t="s">
        <v>396</v>
      </c>
      <c r="C139" s="11"/>
      <c r="D139" s="5" t="s">
        <v>397</v>
      </c>
      <c r="E139" s="12">
        <f>E140</f>
        <v>96900</v>
      </c>
    </row>
    <row r="140" spans="1:5" s="58" customFormat="1" ht="105">
      <c r="A140" s="8" t="s">
        <v>391</v>
      </c>
      <c r="B140" s="8" t="s">
        <v>398</v>
      </c>
      <c r="C140" s="11"/>
      <c r="D140" s="5" t="s">
        <v>399</v>
      </c>
      <c r="E140" s="12">
        <f>E141</f>
        <v>96900</v>
      </c>
    </row>
    <row r="141" spans="1:5" s="58" customFormat="1" ht="45">
      <c r="A141" s="8" t="s">
        <v>391</v>
      </c>
      <c r="B141" s="8" t="s">
        <v>398</v>
      </c>
      <c r="C141" s="11">
        <v>240</v>
      </c>
      <c r="D141" s="5" t="s">
        <v>200</v>
      </c>
      <c r="E141" s="12">
        <v>96900</v>
      </c>
    </row>
    <row r="142" spans="1:5">
      <c r="A142" s="8" t="s">
        <v>45</v>
      </c>
      <c r="B142" s="8"/>
      <c r="C142" s="11"/>
      <c r="D142" s="5" t="s">
        <v>46</v>
      </c>
      <c r="E142" s="12">
        <f>E143</f>
        <v>4216200</v>
      </c>
    </row>
    <row r="143" spans="1:5" ht="75">
      <c r="A143" s="8" t="s">
        <v>45</v>
      </c>
      <c r="B143" s="8" t="s">
        <v>237</v>
      </c>
      <c r="C143" s="11"/>
      <c r="D143" s="5" t="s">
        <v>239</v>
      </c>
      <c r="E143" s="12">
        <f>E144</f>
        <v>4216200</v>
      </c>
    </row>
    <row r="144" spans="1:5" ht="45">
      <c r="A144" s="8" t="s">
        <v>45</v>
      </c>
      <c r="B144" s="8" t="s">
        <v>238</v>
      </c>
      <c r="C144" s="11"/>
      <c r="D144" s="5" t="s">
        <v>47</v>
      </c>
      <c r="E144" s="12">
        <f>E145+E148</f>
        <v>4216200</v>
      </c>
    </row>
    <row r="145" spans="1:5" s="52" customFormat="1" ht="45">
      <c r="A145" s="8" t="s">
        <v>45</v>
      </c>
      <c r="B145" s="8" t="s">
        <v>375</v>
      </c>
      <c r="C145" s="11"/>
      <c r="D145" s="55" t="s">
        <v>376</v>
      </c>
      <c r="E145" s="12">
        <f>E146</f>
        <v>2108100</v>
      </c>
    </row>
    <row r="146" spans="1:5" ht="60">
      <c r="A146" s="8" t="s">
        <v>45</v>
      </c>
      <c r="B146" s="8" t="s">
        <v>240</v>
      </c>
      <c r="C146" s="11"/>
      <c r="D146" s="5" t="s">
        <v>132</v>
      </c>
      <c r="E146" s="12">
        <f>E147</f>
        <v>2108100</v>
      </c>
    </row>
    <row r="147" spans="1:5" ht="60">
      <c r="A147" s="8" t="s">
        <v>45</v>
      </c>
      <c r="B147" s="8" t="s">
        <v>240</v>
      </c>
      <c r="C147" s="11">
        <v>810</v>
      </c>
      <c r="D147" s="5" t="s">
        <v>243</v>
      </c>
      <c r="E147" s="12">
        <v>2108100</v>
      </c>
    </row>
    <row r="148" spans="1:5" s="158" customFormat="1" ht="90">
      <c r="A148" s="165" t="s">
        <v>45</v>
      </c>
      <c r="B148" s="165" t="s">
        <v>550</v>
      </c>
      <c r="C148" s="11"/>
      <c r="D148" s="103" t="s">
        <v>551</v>
      </c>
      <c r="E148" s="166">
        <f>E149</f>
        <v>2108100</v>
      </c>
    </row>
    <row r="149" spans="1:5" s="158" customFormat="1" ht="105">
      <c r="A149" s="165" t="s">
        <v>45</v>
      </c>
      <c r="B149" s="165" t="s">
        <v>549</v>
      </c>
      <c r="C149" s="11"/>
      <c r="D149" s="164" t="s">
        <v>548</v>
      </c>
      <c r="E149" s="166">
        <f>E150</f>
        <v>2108100</v>
      </c>
    </row>
    <row r="150" spans="1:5" s="158" customFormat="1" ht="60">
      <c r="A150" s="165" t="s">
        <v>45</v>
      </c>
      <c r="B150" s="165" t="s">
        <v>549</v>
      </c>
      <c r="C150" s="11">
        <v>810</v>
      </c>
      <c r="D150" s="164" t="s">
        <v>243</v>
      </c>
      <c r="E150" s="166">
        <v>2108100</v>
      </c>
    </row>
    <row r="151" spans="1:5">
      <c r="A151" s="8" t="s">
        <v>48</v>
      </c>
      <c r="B151" s="8"/>
      <c r="C151" s="11"/>
      <c r="D151" s="5" t="s">
        <v>49</v>
      </c>
      <c r="E151" s="12">
        <f>E152</f>
        <v>11694040.92</v>
      </c>
    </row>
    <row r="152" spans="1:5" ht="75">
      <c r="A152" s="8" t="s">
        <v>48</v>
      </c>
      <c r="B152" s="8" t="s">
        <v>237</v>
      </c>
      <c r="C152" s="11"/>
      <c r="D152" s="5" t="s">
        <v>239</v>
      </c>
      <c r="E152" s="12">
        <f>E153</f>
        <v>11694040.92</v>
      </c>
    </row>
    <row r="153" spans="1:5" ht="45">
      <c r="A153" s="8" t="s">
        <v>48</v>
      </c>
      <c r="B153" s="8" t="s">
        <v>241</v>
      </c>
      <c r="C153" s="11"/>
      <c r="D153" s="5" t="s">
        <v>182</v>
      </c>
      <c r="E153" s="12">
        <f>E154</f>
        <v>11694040.92</v>
      </c>
    </row>
    <row r="154" spans="1:5" s="54" customFormat="1" ht="45">
      <c r="A154" s="8" t="s">
        <v>48</v>
      </c>
      <c r="B154" s="8" t="s">
        <v>377</v>
      </c>
      <c r="C154" s="11"/>
      <c r="D154" s="55" t="s">
        <v>378</v>
      </c>
      <c r="E154" s="12">
        <f>E155+E157</f>
        <v>11694040.92</v>
      </c>
    </row>
    <row r="155" spans="1:5" ht="30">
      <c r="A155" s="8" t="s">
        <v>48</v>
      </c>
      <c r="B155" s="8" t="s">
        <v>242</v>
      </c>
      <c r="C155" s="11"/>
      <c r="D155" s="5" t="s">
        <v>166</v>
      </c>
      <c r="E155" s="12">
        <f>E156</f>
        <v>5278340.92</v>
      </c>
    </row>
    <row r="156" spans="1:5" ht="45">
      <c r="A156" s="8" t="s">
        <v>48</v>
      </c>
      <c r="B156" s="8" t="s">
        <v>242</v>
      </c>
      <c r="C156" s="11">
        <v>240</v>
      </c>
      <c r="D156" s="5" t="s">
        <v>200</v>
      </c>
      <c r="E156" s="12">
        <v>5278340.92</v>
      </c>
    </row>
    <row r="157" spans="1:5" ht="60">
      <c r="A157" s="8" t="s">
        <v>48</v>
      </c>
      <c r="B157" s="8" t="s">
        <v>491</v>
      </c>
      <c r="C157" s="11"/>
      <c r="D157" s="5" t="s">
        <v>50</v>
      </c>
      <c r="E157" s="12">
        <f>E158</f>
        <v>6415700</v>
      </c>
    </row>
    <row r="158" spans="1:5" ht="45">
      <c r="A158" s="8" t="s">
        <v>48</v>
      </c>
      <c r="B158" s="8" t="s">
        <v>491</v>
      </c>
      <c r="C158" s="11">
        <v>240</v>
      </c>
      <c r="D158" s="5" t="s">
        <v>200</v>
      </c>
      <c r="E158" s="12">
        <v>6415700</v>
      </c>
    </row>
    <row r="159" spans="1:5" s="15" customFormat="1" ht="30">
      <c r="A159" s="8" t="s">
        <v>51</v>
      </c>
      <c r="B159" s="8"/>
      <c r="C159" s="11"/>
      <c r="D159" s="5" t="s">
        <v>52</v>
      </c>
      <c r="E159" s="12">
        <f>E160+E172</f>
        <v>130000</v>
      </c>
    </row>
    <row r="160" spans="1:5" ht="60">
      <c r="A160" s="8" t="s">
        <v>51</v>
      </c>
      <c r="B160" s="8" t="s">
        <v>244</v>
      </c>
      <c r="C160" s="11"/>
      <c r="D160" s="5" t="s">
        <v>245</v>
      </c>
      <c r="E160" s="12">
        <f>E161</f>
        <v>100000</v>
      </c>
    </row>
    <row r="161" spans="1:5" ht="30">
      <c r="A161" s="8" t="s">
        <v>51</v>
      </c>
      <c r="B161" s="8" t="s">
        <v>246</v>
      </c>
      <c r="C161" s="11"/>
      <c r="D161" s="5" t="s">
        <v>53</v>
      </c>
      <c r="E161" s="12">
        <f>E162+E169</f>
        <v>100000</v>
      </c>
    </row>
    <row r="162" spans="1:5" s="56" customFormat="1" ht="60">
      <c r="A162" s="8" t="s">
        <v>51</v>
      </c>
      <c r="B162" s="8" t="s">
        <v>379</v>
      </c>
      <c r="C162" s="11"/>
      <c r="D162" s="38" t="s">
        <v>380</v>
      </c>
      <c r="E162" s="12">
        <f>E163+E165+E167</f>
        <v>70000</v>
      </c>
    </row>
    <row r="163" spans="1:5" ht="30">
      <c r="A163" s="8" t="s">
        <v>54</v>
      </c>
      <c r="B163" s="8" t="s">
        <v>247</v>
      </c>
      <c r="C163" s="11"/>
      <c r="D163" s="5" t="s">
        <v>133</v>
      </c>
      <c r="E163" s="12">
        <f>E164</f>
        <v>40000</v>
      </c>
    </row>
    <row r="164" spans="1:5" ht="45">
      <c r="A164" s="8" t="s">
        <v>54</v>
      </c>
      <c r="B164" s="8" t="s">
        <v>247</v>
      </c>
      <c r="C164" s="11">
        <v>240</v>
      </c>
      <c r="D164" s="5" t="s">
        <v>200</v>
      </c>
      <c r="E164" s="12">
        <v>40000</v>
      </c>
    </row>
    <row r="165" spans="1:5">
      <c r="A165" s="8" t="s">
        <v>51</v>
      </c>
      <c r="B165" s="8" t="s">
        <v>347</v>
      </c>
      <c r="C165" s="11"/>
      <c r="D165" s="5" t="s">
        <v>134</v>
      </c>
      <c r="E165" s="12">
        <f>E166</f>
        <v>10000</v>
      </c>
    </row>
    <row r="166" spans="1:5" ht="45">
      <c r="A166" s="8" t="s">
        <v>51</v>
      </c>
      <c r="B166" s="8" t="s">
        <v>347</v>
      </c>
      <c r="C166" s="11">
        <v>240</v>
      </c>
      <c r="D166" s="5" t="s">
        <v>200</v>
      </c>
      <c r="E166" s="12">
        <v>10000</v>
      </c>
    </row>
    <row r="167" spans="1:5" s="158" customFormat="1">
      <c r="A167" s="165" t="s">
        <v>51</v>
      </c>
      <c r="B167" s="165" t="s">
        <v>509</v>
      </c>
      <c r="C167" s="163"/>
      <c r="D167" s="167" t="s">
        <v>508</v>
      </c>
      <c r="E167" s="166">
        <v>20000</v>
      </c>
    </row>
    <row r="168" spans="1:5" s="158" customFormat="1" ht="45">
      <c r="A168" s="165" t="s">
        <v>51</v>
      </c>
      <c r="B168" s="165" t="s">
        <v>509</v>
      </c>
      <c r="C168" s="163">
        <v>240</v>
      </c>
      <c r="D168" s="164" t="s">
        <v>500</v>
      </c>
      <c r="E168" s="166">
        <v>20000</v>
      </c>
    </row>
    <row r="169" spans="1:5" s="57" customFormat="1" ht="75" customHeight="1">
      <c r="A169" s="8" t="s">
        <v>51</v>
      </c>
      <c r="B169" s="8" t="s">
        <v>381</v>
      </c>
      <c r="C169" s="11"/>
      <c r="D169" s="38" t="s">
        <v>382</v>
      </c>
      <c r="E169" s="12">
        <f>E170</f>
        <v>30000</v>
      </c>
    </row>
    <row r="170" spans="1:5" ht="45">
      <c r="A170" s="8" t="s">
        <v>51</v>
      </c>
      <c r="B170" s="8" t="s">
        <v>248</v>
      </c>
      <c r="C170" s="11"/>
      <c r="D170" s="5" t="s">
        <v>135</v>
      </c>
      <c r="E170" s="12">
        <f>E171</f>
        <v>30000</v>
      </c>
    </row>
    <row r="171" spans="1:5" ht="45">
      <c r="A171" s="8" t="s">
        <v>51</v>
      </c>
      <c r="B171" s="8" t="s">
        <v>248</v>
      </c>
      <c r="C171" s="11">
        <v>240</v>
      </c>
      <c r="D171" s="5" t="s">
        <v>200</v>
      </c>
      <c r="E171" s="12">
        <v>30000</v>
      </c>
    </row>
    <row r="172" spans="1:5" ht="75">
      <c r="A172" s="8" t="s">
        <v>51</v>
      </c>
      <c r="B172" s="8" t="s">
        <v>249</v>
      </c>
      <c r="C172" s="11"/>
      <c r="D172" s="5" t="s">
        <v>250</v>
      </c>
      <c r="E172" s="12">
        <f>E173</f>
        <v>30000</v>
      </c>
    </row>
    <row r="173" spans="1:5" ht="75">
      <c r="A173" s="8" t="s">
        <v>51</v>
      </c>
      <c r="B173" s="8" t="s">
        <v>251</v>
      </c>
      <c r="C173" s="11"/>
      <c r="D173" s="5" t="s">
        <v>88</v>
      </c>
      <c r="E173" s="12">
        <f>E175+E177+E179+E182+E185+E188</f>
        <v>30000</v>
      </c>
    </row>
    <row r="174" spans="1:5" s="58" customFormat="1" ht="45">
      <c r="A174" s="8" t="s">
        <v>51</v>
      </c>
      <c r="B174" s="8" t="s">
        <v>383</v>
      </c>
      <c r="C174" s="11"/>
      <c r="D174" s="40" t="s">
        <v>384</v>
      </c>
      <c r="E174" s="12">
        <f>E175+E177+E179</f>
        <v>12500</v>
      </c>
    </row>
    <row r="175" spans="1:5" ht="30">
      <c r="A175" s="8" t="s">
        <v>51</v>
      </c>
      <c r="B175" s="8" t="s">
        <v>470</v>
      </c>
      <c r="C175" s="35"/>
      <c r="D175" s="5" t="s">
        <v>136</v>
      </c>
      <c r="E175" s="12">
        <f>E176</f>
        <v>5500</v>
      </c>
    </row>
    <row r="176" spans="1:5">
      <c r="A176" s="8" t="s">
        <v>51</v>
      </c>
      <c r="B176" s="8" t="s">
        <v>470</v>
      </c>
      <c r="C176" s="35">
        <v>610</v>
      </c>
      <c r="D176" s="5" t="s">
        <v>236</v>
      </c>
      <c r="E176" s="12">
        <v>5500</v>
      </c>
    </row>
    <row r="177" spans="1:5" ht="75">
      <c r="A177" s="8" t="s">
        <v>51</v>
      </c>
      <c r="B177" s="8" t="s">
        <v>471</v>
      </c>
      <c r="C177" s="11"/>
      <c r="D177" s="5" t="s">
        <v>137</v>
      </c>
      <c r="E177" s="12">
        <f>E178</f>
        <v>5000</v>
      </c>
    </row>
    <row r="178" spans="1:5">
      <c r="A178" s="8" t="s">
        <v>51</v>
      </c>
      <c r="B178" s="8" t="s">
        <v>471</v>
      </c>
      <c r="C178" s="11">
        <v>610</v>
      </c>
      <c r="D178" s="5" t="s">
        <v>236</v>
      </c>
      <c r="E178" s="12">
        <v>5000</v>
      </c>
    </row>
    <row r="179" spans="1:5" ht="60">
      <c r="A179" s="8" t="s">
        <v>51</v>
      </c>
      <c r="B179" s="8" t="s">
        <v>472</v>
      </c>
      <c r="C179" s="11"/>
      <c r="D179" s="5" t="s">
        <v>138</v>
      </c>
      <c r="E179" s="12">
        <f>E180</f>
        <v>2000</v>
      </c>
    </row>
    <row r="180" spans="1:5">
      <c r="A180" s="8" t="s">
        <v>51</v>
      </c>
      <c r="B180" s="8" t="s">
        <v>472</v>
      </c>
      <c r="C180" s="11">
        <v>610</v>
      </c>
      <c r="D180" s="5" t="s">
        <v>236</v>
      </c>
      <c r="E180" s="12">
        <v>2000</v>
      </c>
    </row>
    <row r="181" spans="1:5" s="58" customFormat="1" ht="60">
      <c r="A181" s="8" t="s">
        <v>51</v>
      </c>
      <c r="B181" s="8" t="s">
        <v>385</v>
      </c>
      <c r="C181" s="11"/>
      <c r="D181" s="40" t="s">
        <v>386</v>
      </c>
      <c r="E181" s="12">
        <f>E182</f>
        <v>12000</v>
      </c>
    </row>
    <row r="182" spans="1:5" ht="45">
      <c r="A182" s="8" t="s">
        <v>51</v>
      </c>
      <c r="B182" s="8" t="s">
        <v>473</v>
      </c>
      <c r="C182" s="11"/>
      <c r="D182" s="5" t="s">
        <v>139</v>
      </c>
      <c r="E182" s="12">
        <f>E183</f>
        <v>12000</v>
      </c>
    </row>
    <row r="183" spans="1:5">
      <c r="A183" s="8" t="s">
        <v>51</v>
      </c>
      <c r="B183" s="8" t="s">
        <v>473</v>
      </c>
      <c r="C183" s="11">
        <v>610</v>
      </c>
      <c r="D183" s="5" t="s">
        <v>236</v>
      </c>
      <c r="E183" s="12">
        <v>12000</v>
      </c>
    </row>
    <row r="184" spans="1:5" s="58" customFormat="1" ht="45">
      <c r="A184" s="8" t="s">
        <v>51</v>
      </c>
      <c r="B184" s="8" t="s">
        <v>387</v>
      </c>
      <c r="C184" s="11"/>
      <c r="D184" s="59" t="s">
        <v>388</v>
      </c>
      <c r="E184" s="12">
        <f>E185</f>
        <v>1500</v>
      </c>
    </row>
    <row r="185" spans="1:5">
      <c r="A185" s="8" t="s">
        <v>51</v>
      </c>
      <c r="B185" s="8" t="s">
        <v>474</v>
      </c>
      <c r="C185" s="11"/>
      <c r="D185" s="5" t="s">
        <v>140</v>
      </c>
      <c r="E185" s="12">
        <f>E186</f>
        <v>1500</v>
      </c>
    </row>
    <row r="186" spans="1:5">
      <c r="A186" s="8" t="s">
        <v>51</v>
      </c>
      <c r="B186" s="8" t="s">
        <v>474</v>
      </c>
      <c r="C186" s="11">
        <v>610</v>
      </c>
      <c r="D186" s="5" t="s">
        <v>236</v>
      </c>
      <c r="E186" s="12">
        <v>1500</v>
      </c>
    </row>
    <row r="187" spans="1:5" s="58" customFormat="1" ht="90">
      <c r="A187" s="8" t="s">
        <v>51</v>
      </c>
      <c r="B187" s="8" t="s">
        <v>389</v>
      </c>
      <c r="C187" s="11"/>
      <c r="D187" s="40" t="s">
        <v>390</v>
      </c>
      <c r="E187" s="12">
        <f>E188</f>
        <v>4000</v>
      </c>
    </row>
    <row r="188" spans="1:5" ht="75">
      <c r="A188" s="8" t="s">
        <v>51</v>
      </c>
      <c r="B188" s="8" t="s">
        <v>475</v>
      </c>
      <c r="C188" s="11"/>
      <c r="D188" s="5" t="s">
        <v>180</v>
      </c>
      <c r="E188" s="12">
        <f>E189</f>
        <v>4000</v>
      </c>
    </row>
    <row r="189" spans="1:5">
      <c r="A189" s="8" t="s">
        <v>51</v>
      </c>
      <c r="B189" s="8" t="s">
        <v>475</v>
      </c>
      <c r="C189" s="11">
        <v>610</v>
      </c>
      <c r="D189" s="5" t="s">
        <v>236</v>
      </c>
      <c r="E189" s="12">
        <v>4000</v>
      </c>
    </row>
    <row r="190" spans="1:5" s="15" customFormat="1" ht="28.5">
      <c r="A190" s="13" t="s">
        <v>483</v>
      </c>
      <c r="B190" s="13"/>
      <c r="C190" s="3"/>
      <c r="D190" s="4" t="s">
        <v>484</v>
      </c>
      <c r="E190" s="17">
        <f>E191</f>
        <v>279909</v>
      </c>
    </row>
    <row r="191" spans="1:5">
      <c r="A191" s="8" t="s">
        <v>485</v>
      </c>
      <c r="B191" s="8"/>
      <c r="C191" s="32"/>
      <c r="D191" s="5" t="s">
        <v>486</v>
      </c>
      <c r="E191" s="12">
        <f>E192+E199</f>
        <v>279909</v>
      </c>
    </row>
    <row r="192" spans="1:5" ht="60">
      <c r="A192" s="8" t="s">
        <v>485</v>
      </c>
      <c r="B192" s="8" t="s">
        <v>253</v>
      </c>
      <c r="C192" s="32"/>
      <c r="D192" s="5" t="s">
        <v>252</v>
      </c>
      <c r="E192" s="12">
        <f>E193</f>
        <v>90000</v>
      </c>
    </row>
    <row r="193" spans="1:5" ht="75">
      <c r="A193" s="8" t="s">
        <v>485</v>
      </c>
      <c r="B193" s="8" t="s">
        <v>254</v>
      </c>
      <c r="C193" s="32"/>
      <c r="D193" s="5" t="s">
        <v>188</v>
      </c>
      <c r="E193" s="12">
        <f>E194</f>
        <v>90000</v>
      </c>
    </row>
    <row r="194" spans="1:5" s="58" customFormat="1" ht="30">
      <c r="A194" s="8" t="s">
        <v>485</v>
      </c>
      <c r="B194" s="8" t="s">
        <v>401</v>
      </c>
      <c r="C194" s="37"/>
      <c r="D194" s="60" t="s">
        <v>402</v>
      </c>
      <c r="E194" s="12">
        <f>E195+E197</f>
        <v>90000</v>
      </c>
    </row>
    <row r="195" spans="1:5" ht="30">
      <c r="A195" s="8" t="s">
        <v>485</v>
      </c>
      <c r="B195" s="8" t="s">
        <v>255</v>
      </c>
      <c r="C195" s="33"/>
      <c r="D195" s="5" t="s">
        <v>348</v>
      </c>
      <c r="E195" s="12">
        <f>E196</f>
        <v>0</v>
      </c>
    </row>
    <row r="196" spans="1:5" ht="45">
      <c r="A196" s="8" t="s">
        <v>485</v>
      </c>
      <c r="B196" s="8" t="s">
        <v>255</v>
      </c>
      <c r="C196" s="33">
        <v>240</v>
      </c>
      <c r="D196" s="5" t="s">
        <v>200</v>
      </c>
      <c r="E196" s="12">
        <v>0</v>
      </c>
    </row>
    <row r="197" spans="1:5" ht="45">
      <c r="A197" s="8" t="s">
        <v>485</v>
      </c>
      <c r="B197" s="8" t="s">
        <v>256</v>
      </c>
      <c r="C197" s="32"/>
      <c r="D197" s="5" t="s">
        <v>349</v>
      </c>
      <c r="E197" s="12">
        <f>E198</f>
        <v>90000</v>
      </c>
    </row>
    <row r="198" spans="1:5" ht="45">
      <c r="A198" s="8" t="s">
        <v>485</v>
      </c>
      <c r="B198" s="8" t="s">
        <v>256</v>
      </c>
      <c r="C198" s="32">
        <v>240</v>
      </c>
      <c r="D198" s="5" t="s">
        <v>200</v>
      </c>
      <c r="E198" s="12">
        <v>90000</v>
      </c>
    </row>
    <row r="199" spans="1:5" s="158" customFormat="1" ht="30">
      <c r="A199" s="165" t="s">
        <v>485</v>
      </c>
      <c r="B199" s="165" t="s">
        <v>205</v>
      </c>
      <c r="C199" s="6" t="s">
        <v>4</v>
      </c>
      <c r="D199" s="164" t="s">
        <v>13</v>
      </c>
      <c r="E199" s="166">
        <f>E200</f>
        <v>189909</v>
      </c>
    </row>
    <row r="200" spans="1:5" s="158" customFormat="1">
      <c r="A200" s="165" t="s">
        <v>485</v>
      </c>
      <c r="B200" s="165" t="s">
        <v>220</v>
      </c>
      <c r="C200" s="2" t="s">
        <v>4</v>
      </c>
      <c r="D200" s="164" t="s">
        <v>25</v>
      </c>
      <c r="E200" s="166">
        <f>E201</f>
        <v>189909</v>
      </c>
    </row>
    <row r="201" spans="1:5" s="158" customFormat="1" ht="45">
      <c r="A201" s="165" t="s">
        <v>485</v>
      </c>
      <c r="B201" s="165" t="s">
        <v>220</v>
      </c>
      <c r="C201" s="10">
        <v>240</v>
      </c>
      <c r="D201" s="164" t="s">
        <v>200</v>
      </c>
      <c r="E201" s="166">
        <v>189909</v>
      </c>
    </row>
    <row r="202" spans="1:5">
      <c r="A202" s="13" t="s">
        <v>55</v>
      </c>
      <c r="B202" s="13"/>
      <c r="C202" s="14"/>
      <c r="D202" s="4" t="s">
        <v>56</v>
      </c>
      <c r="E202" s="17">
        <f>E203+E226+E283+E320</f>
        <v>116914577.48000002</v>
      </c>
    </row>
    <row r="203" spans="1:5">
      <c r="A203" s="8" t="s">
        <v>103</v>
      </c>
      <c r="B203" s="8"/>
      <c r="C203" s="11"/>
      <c r="D203" s="5" t="s">
        <v>104</v>
      </c>
      <c r="E203" s="12">
        <f>E204+E223</f>
        <v>31006505.559999999</v>
      </c>
    </row>
    <row r="204" spans="1:5" ht="75">
      <c r="A204" s="8" t="s">
        <v>103</v>
      </c>
      <c r="B204" s="8" t="s">
        <v>258</v>
      </c>
      <c r="C204" s="11"/>
      <c r="D204" s="5" t="s">
        <v>257</v>
      </c>
      <c r="E204" s="12">
        <f>E205+E216</f>
        <v>30944505.559999999</v>
      </c>
    </row>
    <row r="205" spans="1:5" ht="30">
      <c r="A205" s="8" t="s">
        <v>103</v>
      </c>
      <c r="B205" s="8" t="s">
        <v>259</v>
      </c>
      <c r="C205" s="11"/>
      <c r="D205" s="5" t="s">
        <v>105</v>
      </c>
      <c r="E205" s="12">
        <f>E206+E209</f>
        <v>30216076.18</v>
      </c>
    </row>
    <row r="206" spans="1:5" s="58" customFormat="1" ht="75">
      <c r="A206" s="8" t="s">
        <v>103</v>
      </c>
      <c r="B206" s="8" t="s">
        <v>403</v>
      </c>
      <c r="C206" s="11"/>
      <c r="D206" s="62" t="s">
        <v>404</v>
      </c>
      <c r="E206" s="12">
        <f>E207</f>
        <v>13760000</v>
      </c>
    </row>
    <row r="207" spans="1:5" ht="105">
      <c r="A207" s="8" t="s">
        <v>103</v>
      </c>
      <c r="B207" s="8" t="s">
        <v>272</v>
      </c>
      <c r="C207" s="11"/>
      <c r="D207" s="5" t="s">
        <v>117</v>
      </c>
      <c r="E207" s="12">
        <f>E208</f>
        <v>13760000</v>
      </c>
    </row>
    <row r="208" spans="1:5">
      <c r="A208" s="8" t="s">
        <v>103</v>
      </c>
      <c r="B208" s="8" t="s">
        <v>272</v>
      </c>
      <c r="C208" s="11">
        <v>610</v>
      </c>
      <c r="D208" s="5" t="s">
        <v>236</v>
      </c>
      <c r="E208" s="12">
        <v>13760000</v>
      </c>
    </row>
    <row r="209" spans="1:5" s="61" customFormat="1" ht="60">
      <c r="A209" s="8" t="s">
        <v>103</v>
      </c>
      <c r="B209" s="8" t="s">
        <v>405</v>
      </c>
      <c r="C209" s="11"/>
      <c r="D209" s="64" t="s">
        <v>406</v>
      </c>
      <c r="E209" s="12">
        <f>E210+E212+E214</f>
        <v>16456076.18</v>
      </c>
    </row>
    <row r="210" spans="1:5" ht="30">
      <c r="A210" s="8" t="s">
        <v>103</v>
      </c>
      <c r="B210" s="8" t="s">
        <v>260</v>
      </c>
      <c r="C210" s="11"/>
      <c r="D210" s="5" t="s">
        <v>125</v>
      </c>
      <c r="E210" s="12">
        <f>E211</f>
        <v>13532748</v>
      </c>
    </row>
    <row r="211" spans="1:5">
      <c r="A211" s="8" t="s">
        <v>103</v>
      </c>
      <c r="B211" s="8" t="s">
        <v>260</v>
      </c>
      <c r="C211" s="11">
        <v>610</v>
      </c>
      <c r="D211" s="5" t="s">
        <v>236</v>
      </c>
      <c r="E211" s="12">
        <v>13532748</v>
      </c>
    </row>
    <row r="212" spans="1:5" ht="30">
      <c r="A212" s="8" t="s">
        <v>103</v>
      </c>
      <c r="B212" s="8" t="s">
        <v>407</v>
      </c>
      <c r="C212" s="11"/>
      <c r="D212" s="5" t="s">
        <v>144</v>
      </c>
      <c r="E212" s="12">
        <f>E213</f>
        <v>2040440</v>
      </c>
    </row>
    <row r="213" spans="1:5">
      <c r="A213" s="8" t="s">
        <v>103</v>
      </c>
      <c r="B213" s="8" t="s">
        <v>407</v>
      </c>
      <c r="C213" s="11">
        <v>610</v>
      </c>
      <c r="D213" s="5" t="s">
        <v>236</v>
      </c>
      <c r="E213" s="12">
        <v>2040440</v>
      </c>
    </row>
    <row r="214" spans="1:5" s="106" customFormat="1" ht="45">
      <c r="A214" s="114" t="s">
        <v>103</v>
      </c>
      <c r="B214" s="165" t="s">
        <v>513</v>
      </c>
      <c r="C214" s="112"/>
      <c r="D214" s="164" t="s">
        <v>511</v>
      </c>
      <c r="E214" s="115">
        <f>E215</f>
        <v>882888.18</v>
      </c>
    </row>
    <row r="215" spans="1:5" s="106" customFormat="1">
      <c r="A215" s="114" t="s">
        <v>103</v>
      </c>
      <c r="B215" s="165" t="s">
        <v>513</v>
      </c>
      <c r="C215" s="112">
        <v>610</v>
      </c>
      <c r="D215" s="113" t="s">
        <v>236</v>
      </c>
      <c r="E215" s="115">
        <v>882888.18</v>
      </c>
    </row>
    <row r="216" spans="1:5" ht="30">
      <c r="A216" s="8" t="s">
        <v>103</v>
      </c>
      <c r="B216" s="8" t="s">
        <v>277</v>
      </c>
      <c r="C216" s="11"/>
      <c r="D216" s="5" t="s">
        <v>106</v>
      </c>
      <c r="E216" s="12">
        <f>E218+E221</f>
        <v>728429.38</v>
      </c>
    </row>
    <row r="217" spans="1:5" s="63" customFormat="1" ht="45">
      <c r="A217" s="8" t="s">
        <v>103</v>
      </c>
      <c r="B217" s="8" t="s">
        <v>408</v>
      </c>
      <c r="C217" s="11"/>
      <c r="D217" s="62" t="s">
        <v>409</v>
      </c>
      <c r="E217" s="12">
        <f>E218</f>
        <v>100000</v>
      </c>
    </row>
    <row r="218" spans="1:5" ht="45">
      <c r="A218" s="8" t="s">
        <v>103</v>
      </c>
      <c r="B218" s="8" t="s">
        <v>261</v>
      </c>
      <c r="C218" s="11"/>
      <c r="D218" s="5" t="s">
        <v>176</v>
      </c>
      <c r="E218" s="12">
        <f>E219</f>
        <v>100000</v>
      </c>
    </row>
    <row r="219" spans="1:5">
      <c r="A219" s="8" t="s">
        <v>103</v>
      </c>
      <c r="B219" s="8" t="s">
        <v>261</v>
      </c>
      <c r="C219" s="11">
        <v>610</v>
      </c>
      <c r="D219" s="5" t="s">
        <v>236</v>
      </c>
      <c r="E219" s="12">
        <v>100000</v>
      </c>
    </row>
    <row r="220" spans="1:5" s="65" customFormat="1" ht="45">
      <c r="A220" s="8" t="s">
        <v>103</v>
      </c>
      <c r="B220" s="8" t="s">
        <v>410</v>
      </c>
      <c r="C220" s="11"/>
      <c r="D220" s="62" t="s">
        <v>411</v>
      </c>
      <c r="E220" s="12">
        <f>E221</f>
        <v>628429.38</v>
      </c>
    </row>
    <row r="221" spans="1:5" ht="30">
      <c r="A221" s="8" t="s">
        <v>103</v>
      </c>
      <c r="B221" s="8" t="s">
        <v>262</v>
      </c>
      <c r="C221" s="11"/>
      <c r="D221" s="5" t="s">
        <v>177</v>
      </c>
      <c r="E221" s="12">
        <f>E222</f>
        <v>628429.38</v>
      </c>
    </row>
    <row r="222" spans="1:5">
      <c r="A222" s="8" t="s">
        <v>103</v>
      </c>
      <c r="B222" s="8" t="s">
        <v>262</v>
      </c>
      <c r="C222" s="11">
        <v>610</v>
      </c>
      <c r="D222" s="5" t="s">
        <v>236</v>
      </c>
      <c r="E222" s="12">
        <v>628429.38</v>
      </c>
    </row>
    <row r="223" spans="1:5" s="158" customFormat="1" ht="30">
      <c r="A223" s="165" t="s">
        <v>103</v>
      </c>
      <c r="B223" s="165" t="s">
        <v>205</v>
      </c>
      <c r="C223" s="168"/>
      <c r="D223" s="164" t="s">
        <v>13</v>
      </c>
      <c r="E223" s="166">
        <f>E224</f>
        <v>62000</v>
      </c>
    </row>
    <row r="224" spans="1:5" s="158" customFormat="1" ht="60">
      <c r="A224" s="165" t="s">
        <v>103</v>
      </c>
      <c r="B224" s="165" t="s">
        <v>537</v>
      </c>
      <c r="C224" s="168"/>
      <c r="D224" s="164" t="s">
        <v>538</v>
      </c>
      <c r="E224" s="166">
        <f>E225</f>
        <v>62000</v>
      </c>
    </row>
    <row r="225" spans="1:5" s="158" customFormat="1">
      <c r="A225" s="165" t="s">
        <v>103</v>
      </c>
      <c r="B225" s="165" t="s">
        <v>537</v>
      </c>
      <c r="C225" s="168">
        <v>610</v>
      </c>
      <c r="D225" s="164" t="s">
        <v>236</v>
      </c>
      <c r="E225" s="166">
        <v>62000</v>
      </c>
    </row>
    <row r="226" spans="1:5" s="105" customFormat="1">
      <c r="A226" s="8" t="s">
        <v>89</v>
      </c>
      <c r="B226" s="8"/>
      <c r="C226" s="11"/>
      <c r="D226" s="5" t="s">
        <v>90</v>
      </c>
      <c r="E226" s="12">
        <f>E227+E232+E239+E280</f>
        <v>78971175.310000017</v>
      </c>
    </row>
    <row r="227" spans="1:5" s="105" customFormat="1" ht="75">
      <c r="A227" s="8" t="s">
        <v>89</v>
      </c>
      <c r="B227" s="8" t="s">
        <v>213</v>
      </c>
      <c r="C227" s="11"/>
      <c r="D227" s="5" t="s">
        <v>263</v>
      </c>
      <c r="E227" s="12">
        <f>E228</f>
        <v>10000</v>
      </c>
    </row>
    <row r="228" spans="1:5" s="105" customFormat="1" ht="45">
      <c r="A228" s="8" t="s">
        <v>89</v>
      </c>
      <c r="B228" s="8" t="s">
        <v>264</v>
      </c>
      <c r="C228" s="11"/>
      <c r="D228" s="5" t="s">
        <v>41</v>
      </c>
      <c r="E228" s="12">
        <f>E230</f>
        <v>10000</v>
      </c>
    </row>
    <row r="229" spans="1:5" ht="120">
      <c r="A229" s="8" t="s">
        <v>89</v>
      </c>
      <c r="B229" s="8" t="s">
        <v>488</v>
      </c>
      <c r="C229" s="11"/>
      <c r="D229" s="53" t="s">
        <v>412</v>
      </c>
      <c r="E229" s="12">
        <f>E230</f>
        <v>10000</v>
      </c>
    </row>
    <row r="230" spans="1:5" ht="45">
      <c r="A230" s="8" t="s">
        <v>89</v>
      </c>
      <c r="B230" s="8" t="s">
        <v>489</v>
      </c>
      <c r="C230" s="11"/>
      <c r="D230" s="5" t="s">
        <v>150</v>
      </c>
      <c r="E230" s="12">
        <f>E231</f>
        <v>10000</v>
      </c>
    </row>
    <row r="231" spans="1:5">
      <c r="A231" s="8" t="s">
        <v>89</v>
      </c>
      <c r="B231" s="8" t="s">
        <v>489</v>
      </c>
      <c r="C231" s="11">
        <v>610</v>
      </c>
      <c r="D231" s="5" t="s">
        <v>236</v>
      </c>
      <c r="E231" s="12">
        <v>10000</v>
      </c>
    </row>
    <row r="232" spans="1:5" s="67" customFormat="1" ht="60">
      <c r="A232" s="8" t="s">
        <v>89</v>
      </c>
      <c r="B232" s="8" t="s">
        <v>266</v>
      </c>
      <c r="C232" s="11"/>
      <c r="D232" s="5" t="s">
        <v>265</v>
      </c>
      <c r="E232" s="12">
        <f>E233</f>
        <v>3897371.48</v>
      </c>
    </row>
    <row r="233" spans="1:5" ht="30">
      <c r="A233" s="8" t="s">
        <v>89</v>
      </c>
      <c r="B233" s="8" t="s">
        <v>267</v>
      </c>
      <c r="C233" s="11"/>
      <c r="D233" s="5" t="s">
        <v>91</v>
      </c>
      <c r="E233" s="12">
        <f>E234</f>
        <v>3897371.48</v>
      </c>
    </row>
    <row r="234" spans="1:5" s="15" customFormat="1" ht="30">
      <c r="A234" s="8" t="s">
        <v>89</v>
      </c>
      <c r="B234" s="8" t="s">
        <v>413</v>
      </c>
      <c r="C234" s="11"/>
      <c r="D234" s="38" t="s">
        <v>414</v>
      </c>
      <c r="E234" s="12">
        <f>E235+E237</f>
        <v>3897371.48</v>
      </c>
    </row>
    <row r="235" spans="1:5" ht="45">
      <c r="A235" s="8" t="s">
        <v>89</v>
      </c>
      <c r="B235" s="8" t="s">
        <v>268</v>
      </c>
      <c r="C235" s="11"/>
      <c r="D235" s="5" t="s">
        <v>92</v>
      </c>
      <c r="E235" s="12">
        <f>E236</f>
        <v>3859663</v>
      </c>
    </row>
    <row r="236" spans="1:5">
      <c r="A236" s="8" t="s">
        <v>89</v>
      </c>
      <c r="B236" s="8" t="s">
        <v>268</v>
      </c>
      <c r="C236" s="11">
        <v>610</v>
      </c>
      <c r="D236" s="5" t="s">
        <v>236</v>
      </c>
      <c r="E236" s="12">
        <v>3859663</v>
      </c>
    </row>
    <row r="237" spans="1:5" s="111" customFormat="1" ht="45">
      <c r="A237" s="119" t="s">
        <v>89</v>
      </c>
      <c r="B237" s="165" t="s">
        <v>514</v>
      </c>
      <c r="C237" s="117"/>
      <c r="D237" s="164" t="s">
        <v>510</v>
      </c>
      <c r="E237" s="120">
        <v>37708.480000000003</v>
      </c>
    </row>
    <row r="238" spans="1:5" s="111" customFormat="1">
      <c r="A238" s="119" t="s">
        <v>89</v>
      </c>
      <c r="B238" s="165" t="s">
        <v>514</v>
      </c>
      <c r="C238" s="117">
        <v>610</v>
      </c>
      <c r="D238" s="118" t="s">
        <v>236</v>
      </c>
      <c r="E238" s="120">
        <v>37708.480000000003</v>
      </c>
    </row>
    <row r="239" spans="1:5" s="66" customFormat="1" ht="62.25" customHeight="1">
      <c r="A239" s="8" t="s">
        <v>89</v>
      </c>
      <c r="B239" s="8" t="s">
        <v>258</v>
      </c>
      <c r="C239" s="7"/>
      <c r="D239" s="5" t="s">
        <v>257</v>
      </c>
      <c r="E239" s="12">
        <f>E240+E243+E263+E269</f>
        <v>74966803.830000013</v>
      </c>
    </row>
    <row r="240" spans="1:5" ht="30">
      <c r="A240" s="8" t="s">
        <v>89</v>
      </c>
      <c r="B240" s="8" t="s">
        <v>259</v>
      </c>
      <c r="C240" s="7"/>
      <c r="D240" s="5" t="s">
        <v>105</v>
      </c>
      <c r="E240" s="12">
        <f>E241</f>
        <v>153150</v>
      </c>
    </row>
    <row r="241" spans="1:5" ht="30">
      <c r="A241" s="8" t="s">
        <v>89</v>
      </c>
      <c r="B241" s="8" t="s">
        <v>269</v>
      </c>
      <c r="C241" s="7"/>
      <c r="D241" s="5" t="s">
        <v>167</v>
      </c>
      <c r="E241" s="12">
        <f>E242</f>
        <v>153150</v>
      </c>
    </row>
    <row r="242" spans="1:5">
      <c r="A242" s="8" t="s">
        <v>89</v>
      </c>
      <c r="B242" s="8" t="s">
        <v>269</v>
      </c>
      <c r="C242" s="28">
        <v>610</v>
      </c>
      <c r="D242" s="5" t="s">
        <v>236</v>
      </c>
      <c r="E242" s="12">
        <v>153150</v>
      </c>
    </row>
    <row r="243" spans="1:5" ht="30">
      <c r="A243" s="8" t="s">
        <v>89</v>
      </c>
      <c r="B243" s="8" t="s">
        <v>270</v>
      </c>
      <c r="C243" s="11"/>
      <c r="D243" s="5" t="s">
        <v>107</v>
      </c>
      <c r="E243" s="12">
        <f>E244+E247+E250</f>
        <v>70351041.150000006</v>
      </c>
    </row>
    <row r="244" spans="1:5" ht="105">
      <c r="A244" s="8" t="s">
        <v>89</v>
      </c>
      <c r="B244" s="8" t="s">
        <v>415</v>
      </c>
      <c r="C244" s="11"/>
      <c r="D244" s="69" t="s">
        <v>416</v>
      </c>
      <c r="E244" s="12">
        <f>E245</f>
        <v>46324600</v>
      </c>
    </row>
    <row r="245" spans="1:5" ht="150">
      <c r="A245" s="8" t="s">
        <v>89</v>
      </c>
      <c r="B245" s="8" t="s">
        <v>271</v>
      </c>
      <c r="C245" s="11"/>
      <c r="D245" s="5" t="s">
        <v>108</v>
      </c>
      <c r="E245" s="12">
        <f>E246</f>
        <v>46324600</v>
      </c>
    </row>
    <row r="246" spans="1:5">
      <c r="A246" s="8" t="s">
        <v>89</v>
      </c>
      <c r="B246" s="8" t="s">
        <v>271</v>
      </c>
      <c r="C246" s="11">
        <v>610</v>
      </c>
      <c r="D246" s="5" t="s">
        <v>236</v>
      </c>
      <c r="E246" s="12">
        <v>46324600</v>
      </c>
    </row>
    <row r="247" spans="1:5" s="68" customFormat="1" ht="60">
      <c r="A247" s="8" t="s">
        <v>89</v>
      </c>
      <c r="B247" s="8" t="s">
        <v>417</v>
      </c>
      <c r="C247" s="11"/>
      <c r="D247" s="69" t="s">
        <v>418</v>
      </c>
      <c r="E247" s="12">
        <f>E248</f>
        <v>544940</v>
      </c>
    </row>
    <row r="248" spans="1:5" ht="30">
      <c r="A248" s="8" t="s">
        <v>89</v>
      </c>
      <c r="B248" s="8" t="s">
        <v>273</v>
      </c>
      <c r="C248" s="11"/>
      <c r="D248" s="5" t="s">
        <v>122</v>
      </c>
      <c r="E248" s="12">
        <f>E249</f>
        <v>544940</v>
      </c>
    </row>
    <row r="249" spans="1:5">
      <c r="A249" s="8" t="s">
        <v>89</v>
      </c>
      <c r="B249" s="8" t="s">
        <v>273</v>
      </c>
      <c r="C249" s="11">
        <v>610</v>
      </c>
      <c r="D249" s="5" t="s">
        <v>236</v>
      </c>
      <c r="E249" s="12">
        <v>544940</v>
      </c>
    </row>
    <row r="250" spans="1:5" s="71" customFormat="1" ht="105">
      <c r="A250" s="8" t="s">
        <v>89</v>
      </c>
      <c r="B250" s="8" t="s">
        <v>419</v>
      </c>
      <c r="C250" s="11"/>
      <c r="D250" s="69" t="s">
        <v>420</v>
      </c>
      <c r="E250" s="12">
        <f>E251+E253+E255+E257+E259+E261</f>
        <v>23481501.149999999</v>
      </c>
    </row>
    <row r="251" spans="1:5" ht="30">
      <c r="A251" s="8" t="s">
        <v>89</v>
      </c>
      <c r="B251" s="8" t="s">
        <v>274</v>
      </c>
      <c r="C251" s="11"/>
      <c r="D251" s="5" t="s">
        <v>123</v>
      </c>
      <c r="E251" s="12">
        <f>E252</f>
        <v>16748478</v>
      </c>
    </row>
    <row r="252" spans="1:5">
      <c r="A252" s="8" t="s">
        <v>89</v>
      </c>
      <c r="B252" s="8" t="s">
        <v>274</v>
      </c>
      <c r="C252" s="11">
        <v>610</v>
      </c>
      <c r="D252" s="5" t="s">
        <v>236</v>
      </c>
      <c r="E252" s="12">
        <v>16748478</v>
      </c>
    </row>
    <row r="253" spans="1:5" s="72" customFormat="1" ht="45">
      <c r="A253" s="8" t="s">
        <v>89</v>
      </c>
      <c r="B253" s="8" t="s">
        <v>476</v>
      </c>
      <c r="C253" s="11"/>
      <c r="D253" s="5" t="s">
        <v>145</v>
      </c>
      <c r="E253" s="12">
        <f>E254</f>
        <v>690719</v>
      </c>
    </row>
    <row r="254" spans="1:5">
      <c r="A254" s="8" t="s">
        <v>89</v>
      </c>
      <c r="B254" s="8" t="s">
        <v>476</v>
      </c>
      <c r="C254" s="11">
        <v>610</v>
      </c>
      <c r="D254" s="5" t="s">
        <v>236</v>
      </c>
      <c r="E254" s="12">
        <v>690719</v>
      </c>
    </row>
    <row r="255" spans="1:5" s="158" customFormat="1" ht="60">
      <c r="A255" s="165" t="s">
        <v>89</v>
      </c>
      <c r="B255" s="165" t="s">
        <v>539</v>
      </c>
      <c r="C255" s="168"/>
      <c r="D255" s="164" t="s">
        <v>540</v>
      </c>
      <c r="E255" s="166">
        <f>E256</f>
        <v>875000</v>
      </c>
    </row>
    <row r="256" spans="1:5" s="158" customFormat="1">
      <c r="A256" s="165" t="s">
        <v>89</v>
      </c>
      <c r="B256" s="165" t="s">
        <v>539</v>
      </c>
      <c r="C256" s="168">
        <v>610</v>
      </c>
      <c r="D256" s="164" t="s">
        <v>236</v>
      </c>
      <c r="E256" s="166">
        <v>875000</v>
      </c>
    </row>
    <row r="257" spans="1:5">
      <c r="A257" s="8" t="s">
        <v>89</v>
      </c>
      <c r="B257" s="8" t="s">
        <v>477</v>
      </c>
      <c r="C257" s="11"/>
      <c r="D257" s="5" t="s">
        <v>146</v>
      </c>
      <c r="E257" s="12">
        <f>E258</f>
        <v>3229383</v>
      </c>
    </row>
    <row r="258" spans="1:5">
      <c r="A258" s="8" t="s">
        <v>89</v>
      </c>
      <c r="B258" s="8" t="s">
        <v>477</v>
      </c>
      <c r="C258" s="11">
        <v>610</v>
      </c>
      <c r="D258" s="5" t="s">
        <v>236</v>
      </c>
      <c r="E258" s="12">
        <v>3229383</v>
      </c>
    </row>
    <row r="259" spans="1:5" s="158" customFormat="1" ht="120">
      <c r="A259" s="165" t="s">
        <v>89</v>
      </c>
      <c r="B259" s="165" t="s">
        <v>541</v>
      </c>
      <c r="C259" s="168"/>
      <c r="D259" s="164" t="s">
        <v>542</v>
      </c>
      <c r="E259" s="166">
        <f>E260</f>
        <v>997400</v>
      </c>
    </row>
    <row r="260" spans="1:5" s="158" customFormat="1">
      <c r="A260" s="165" t="s">
        <v>89</v>
      </c>
      <c r="B260" s="165" t="s">
        <v>541</v>
      </c>
      <c r="C260" s="168">
        <v>610</v>
      </c>
      <c r="D260" s="164" t="s">
        <v>236</v>
      </c>
      <c r="E260" s="166">
        <v>997400</v>
      </c>
    </row>
    <row r="261" spans="1:5" s="116" customFormat="1" ht="45">
      <c r="A261" s="124" t="s">
        <v>89</v>
      </c>
      <c r="B261" s="165" t="s">
        <v>515</v>
      </c>
      <c r="C261" s="122"/>
      <c r="D261" s="164" t="s">
        <v>512</v>
      </c>
      <c r="E261" s="125">
        <f>E262</f>
        <v>940521.15</v>
      </c>
    </row>
    <row r="262" spans="1:5" s="116" customFormat="1">
      <c r="A262" s="124" t="s">
        <v>89</v>
      </c>
      <c r="B262" s="165" t="s">
        <v>515</v>
      </c>
      <c r="C262" s="122">
        <v>610</v>
      </c>
      <c r="D262" s="123" t="s">
        <v>236</v>
      </c>
      <c r="E262" s="125">
        <v>940521.15</v>
      </c>
    </row>
    <row r="263" spans="1:5" ht="30">
      <c r="A263" s="8" t="s">
        <v>89</v>
      </c>
      <c r="B263" s="8" t="s">
        <v>275</v>
      </c>
      <c r="C263" s="11"/>
      <c r="D263" s="5" t="s">
        <v>124</v>
      </c>
      <c r="E263" s="12">
        <f>E264</f>
        <v>3802409.5</v>
      </c>
    </row>
    <row r="264" spans="1:5" ht="45">
      <c r="A264" s="8" t="s">
        <v>89</v>
      </c>
      <c r="B264" s="8" t="s">
        <v>421</v>
      </c>
      <c r="C264" s="11"/>
      <c r="D264" s="69" t="s">
        <v>422</v>
      </c>
      <c r="E264" s="12">
        <f>E265+E267</f>
        <v>3802409.5</v>
      </c>
    </row>
    <row r="265" spans="1:5" ht="30">
      <c r="A265" s="8" t="s">
        <v>89</v>
      </c>
      <c r="B265" s="8" t="s">
        <v>276</v>
      </c>
      <c r="C265" s="11"/>
      <c r="D265" s="164" t="s">
        <v>517</v>
      </c>
      <c r="E265" s="12">
        <f>E266</f>
        <v>3789663</v>
      </c>
    </row>
    <row r="266" spans="1:5">
      <c r="A266" s="8" t="s">
        <v>89</v>
      </c>
      <c r="B266" s="8" t="s">
        <v>276</v>
      </c>
      <c r="C266" s="11">
        <v>610</v>
      </c>
      <c r="D266" s="5" t="s">
        <v>236</v>
      </c>
      <c r="E266" s="12">
        <v>3789663</v>
      </c>
    </row>
    <row r="267" spans="1:5" s="121" customFormat="1" ht="45">
      <c r="A267" s="129" t="s">
        <v>89</v>
      </c>
      <c r="B267" s="165" t="s">
        <v>518</v>
      </c>
      <c r="C267" s="127"/>
      <c r="D267" s="164" t="s">
        <v>516</v>
      </c>
      <c r="E267" s="130">
        <f>E268</f>
        <v>12746.5</v>
      </c>
    </row>
    <row r="268" spans="1:5" s="121" customFormat="1">
      <c r="A268" s="129" t="s">
        <v>89</v>
      </c>
      <c r="B268" s="165" t="s">
        <v>518</v>
      </c>
      <c r="C268" s="127">
        <v>610</v>
      </c>
      <c r="D268" s="128" t="s">
        <v>236</v>
      </c>
      <c r="E268" s="130">
        <v>12746.5</v>
      </c>
    </row>
    <row r="269" spans="1:5" s="73" customFormat="1" ht="30">
      <c r="A269" s="8" t="s">
        <v>89</v>
      </c>
      <c r="B269" s="8" t="s">
        <v>277</v>
      </c>
      <c r="C269" s="11"/>
      <c r="D269" s="5" t="s">
        <v>106</v>
      </c>
      <c r="E269" s="12">
        <f>E270+E275+E278</f>
        <v>660203.17999999993</v>
      </c>
    </row>
    <row r="270" spans="1:5" ht="45">
      <c r="A270" s="8" t="s">
        <v>89</v>
      </c>
      <c r="B270" s="8" t="s">
        <v>408</v>
      </c>
      <c r="C270" s="11"/>
      <c r="D270" s="69" t="s">
        <v>423</v>
      </c>
      <c r="E270" s="12">
        <f>E271+E273</f>
        <v>433789</v>
      </c>
    </row>
    <row r="271" spans="1:5" ht="30">
      <c r="A271" s="8" t="s">
        <v>89</v>
      </c>
      <c r="B271" s="8" t="s">
        <v>278</v>
      </c>
      <c r="C271" s="11"/>
      <c r="D271" s="5" t="s">
        <v>178</v>
      </c>
      <c r="E271" s="12">
        <f>E272</f>
        <v>361589</v>
      </c>
    </row>
    <row r="272" spans="1:5">
      <c r="A272" s="8" t="s">
        <v>89</v>
      </c>
      <c r="B272" s="8" t="s">
        <v>278</v>
      </c>
      <c r="C272" s="11">
        <v>610</v>
      </c>
      <c r="D272" s="5" t="s">
        <v>236</v>
      </c>
      <c r="E272" s="12">
        <v>361589</v>
      </c>
    </row>
    <row r="273" spans="1:5" s="158" customFormat="1" ht="90">
      <c r="A273" s="165" t="s">
        <v>89</v>
      </c>
      <c r="B273" s="165" t="s">
        <v>543</v>
      </c>
      <c r="C273" s="168"/>
      <c r="D273" s="164" t="s">
        <v>544</v>
      </c>
      <c r="E273" s="166">
        <f>E274</f>
        <v>72200</v>
      </c>
    </row>
    <row r="274" spans="1:5" s="158" customFormat="1">
      <c r="A274" s="165" t="s">
        <v>89</v>
      </c>
      <c r="B274" s="165" t="s">
        <v>543</v>
      </c>
      <c r="C274" s="168">
        <v>610</v>
      </c>
      <c r="D274" s="164" t="s">
        <v>236</v>
      </c>
      <c r="E274" s="166">
        <v>72200</v>
      </c>
    </row>
    <row r="275" spans="1:5" s="74" customFormat="1" ht="45">
      <c r="A275" s="8" t="s">
        <v>89</v>
      </c>
      <c r="B275" s="8" t="s">
        <v>410</v>
      </c>
      <c r="C275" s="11"/>
      <c r="D275" s="69" t="s">
        <v>424</v>
      </c>
      <c r="E275" s="12">
        <f>E276</f>
        <v>147000</v>
      </c>
    </row>
    <row r="276" spans="1:5" ht="30">
      <c r="A276" s="8" t="s">
        <v>89</v>
      </c>
      <c r="B276" s="8" t="s">
        <v>279</v>
      </c>
      <c r="C276" s="11"/>
      <c r="D276" s="5" t="s">
        <v>179</v>
      </c>
      <c r="E276" s="12">
        <f>E277</f>
        <v>147000</v>
      </c>
    </row>
    <row r="277" spans="1:5">
      <c r="A277" s="8" t="s">
        <v>89</v>
      </c>
      <c r="B277" s="8" t="s">
        <v>279</v>
      </c>
      <c r="C277" s="11">
        <v>610</v>
      </c>
      <c r="D277" s="5" t="s">
        <v>236</v>
      </c>
      <c r="E277" s="12">
        <v>147000</v>
      </c>
    </row>
    <row r="278" spans="1:5" s="126" customFormat="1" ht="45">
      <c r="A278" s="134" t="s">
        <v>89</v>
      </c>
      <c r="B278" s="134" t="s">
        <v>501</v>
      </c>
      <c r="C278" s="132"/>
      <c r="D278" s="164" t="s">
        <v>519</v>
      </c>
      <c r="E278" s="135">
        <v>79414.179999999993</v>
      </c>
    </row>
    <row r="279" spans="1:5" s="126" customFormat="1">
      <c r="A279" s="134" t="s">
        <v>89</v>
      </c>
      <c r="B279" s="134" t="s">
        <v>501</v>
      </c>
      <c r="C279" s="132">
        <v>610</v>
      </c>
      <c r="D279" s="133" t="s">
        <v>236</v>
      </c>
      <c r="E279" s="135">
        <v>79414.179999999993</v>
      </c>
    </row>
    <row r="280" spans="1:5" s="158" customFormat="1" ht="30">
      <c r="A280" s="165" t="s">
        <v>89</v>
      </c>
      <c r="B280" s="165" t="s">
        <v>205</v>
      </c>
      <c r="C280" s="168"/>
      <c r="D280" s="164" t="s">
        <v>13</v>
      </c>
      <c r="E280" s="166">
        <f>E281</f>
        <v>97000</v>
      </c>
    </row>
    <row r="281" spans="1:5" s="158" customFormat="1" ht="60">
      <c r="A281" s="165" t="s">
        <v>89</v>
      </c>
      <c r="B281" s="165" t="s">
        <v>537</v>
      </c>
      <c r="C281" s="168"/>
      <c r="D281" s="164" t="s">
        <v>538</v>
      </c>
      <c r="E281" s="166">
        <f>E282</f>
        <v>97000</v>
      </c>
    </row>
    <row r="282" spans="1:5" s="158" customFormat="1">
      <c r="A282" s="165" t="s">
        <v>89</v>
      </c>
      <c r="B282" s="165" t="s">
        <v>537</v>
      </c>
      <c r="C282" s="168">
        <v>610</v>
      </c>
      <c r="D282" s="164" t="s">
        <v>236</v>
      </c>
      <c r="E282" s="166">
        <v>97000</v>
      </c>
    </row>
    <row r="283" spans="1:5" s="75" customFormat="1">
      <c r="A283" s="8" t="s">
        <v>57</v>
      </c>
      <c r="B283" s="8"/>
      <c r="C283" s="11"/>
      <c r="D283" s="5" t="s">
        <v>58</v>
      </c>
      <c r="E283" s="12">
        <f>E284+E296+E304+E313</f>
        <v>2028778</v>
      </c>
    </row>
    <row r="284" spans="1:5" ht="102" customHeight="1">
      <c r="A284" s="8" t="s">
        <v>57</v>
      </c>
      <c r="B284" s="8" t="s">
        <v>281</v>
      </c>
      <c r="C284" s="11"/>
      <c r="D284" s="5" t="s">
        <v>280</v>
      </c>
      <c r="E284" s="12">
        <f>E285</f>
        <v>100000</v>
      </c>
    </row>
    <row r="285" spans="1:5" ht="60">
      <c r="A285" s="8" t="s">
        <v>57</v>
      </c>
      <c r="B285" s="8" t="s">
        <v>282</v>
      </c>
      <c r="C285" s="11"/>
      <c r="D285" s="5" t="s">
        <v>59</v>
      </c>
      <c r="E285" s="12">
        <f>E287+E289+E292+E294</f>
        <v>100000</v>
      </c>
    </row>
    <row r="286" spans="1:5" s="105" customFormat="1" ht="30">
      <c r="A286" s="8" t="s">
        <v>57</v>
      </c>
      <c r="B286" s="8" t="s">
        <v>425</v>
      </c>
      <c r="C286" s="11"/>
      <c r="D286" s="77" t="s">
        <v>426</v>
      </c>
      <c r="E286" s="12">
        <f>E287+E289</f>
        <v>46000</v>
      </c>
    </row>
    <row r="287" spans="1:5" s="105" customFormat="1" ht="30">
      <c r="A287" s="8" t="s">
        <v>57</v>
      </c>
      <c r="B287" s="8" t="s">
        <v>283</v>
      </c>
      <c r="C287" s="11"/>
      <c r="D287" s="5" t="s">
        <v>284</v>
      </c>
      <c r="E287" s="12">
        <f>E288</f>
        <v>10000</v>
      </c>
    </row>
    <row r="288" spans="1:5" s="105" customFormat="1" ht="45">
      <c r="A288" s="8" t="s">
        <v>57</v>
      </c>
      <c r="B288" s="8" t="s">
        <v>283</v>
      </c>
      <c r="C288" s="11">
        <v>240</v>
      </c>
      <c r="D288" s="5" t="s">
        <v>200</v>
      </c>
      <c r="E288" s="12">
        <v>10000</v>
      </c>
    </row>
    <row r="289" spans="1:5" s="105" customFormat="1" ht="45">
      <c r="A289" s="8" t="s">
        <v>57</v>
      </c>
      <c r="B289" s="8" t="s">
        <v>285</v>
      </c>
      <c r="C289" s="11"/>
      <c r="D289" s="5" t="s">
        <v>286</v>
      </c>
      <c r="E289" s="12">
        <f>E290</f>
        <v>36000</v>
      </c>
    </row>
    <row r="290" spans="1:5" ht="45">
      <c r="A290" s="8" t="s">
        <v>57</v>
      </c>
      <c r="B290" s="8" t="s">
        <v>285</v>
      </c>
      <c r="C290" s="11">
        <v>240</v>
      </c>
      <c r="D290" s="5" t="s">
        <v>200</v>
      </c>
      <c r="E290" s="12">
        <v>36000</v>
      </c>
    </row>
    <row r="291" spans="1:5" ht="75">
      <c r="A291" s="8" t="s">
        <v>57</v>
      </c>
      <c r="B291" s="8" t="s">
        <v>427</v>
      </c>
      <c r="C291" s="11"/>
      <c r="D291" s="77" t="s">
        <v>428</v>
      </c>
      <c r="E291" s="12">
        <f>E292+E294</f>
        <v>54000</v>
      </c>
    </row>
    <row r="292" spans="1:5" ht="60">
      <c r="A292" s="8" t="s">
        <v>57</v>
      </c>
      <c r="B292" s="8" t="s">
        <v>287</v>
      </c>
      <c r="C292" s="11"/>
      <c r="D292" s="5" t="s">
        <v>288</v>
      </c>
      <c r="E292" s="12">
        <f>E293</f>
        <v>24000</v>
      </c>
    </row>
    <row r="293" spans="1:5" s="76" customFormat="1" ht="45.75" customHeight="1">
      <c r="A293" s="8" t="s">
        <v>57</v>
      </c>
      <c r="B293" s="8" t="s">
        <v>287</v>
      </c>
      <c r="C293" s="11">
        <v>240</v>
      </c>
      <c r="D293" s="5" t="s">
        <v>200</v>
      </c>
      <c r="E293" s="12">
        <v>24000</v>
      </c>
    </row>
    <row r="294" spans="1:5" ht="45">
      <c r="A294" s="8" t="s">
        <v>57</v>
      </c>
      <c r="B294" s="8" t="s">
        <v>289</v>
      </c>
      <c r="C294" s="11"/>
      <c r="D294" s="5" t="s">
        <v>290</v>
      </c>
      <c r="E294" s="12">
        <f>E295</f>
        <v>30000</v>
      </c>
    </row>
    <row r="295" spans="1:5" ht="45">
      <c r="A295" s="8" t="s">
        <v>57</v>
      </c>
      <c r="B295" s="8" t="s">
        <v>289</v>
      </c>
      <c r="C295" s="11">
        <v>240</v>
      </c>
      <c r="D295" s="5" t="s">
        <v>200</v>
      </c>
      <c r="E295" s="12">
        <v>30000</v>
      </c>
    </row>
    <row r="296" spans="1:5" ht="75">
      <c r="A296" s="8" t="s">
        <v>57</v>
      </c>
      <c r="B296" s="8" t="s">
        <v>213</v>
      </c>
      <c r="C296" s="1"/>
      <c r="D296" s="5" t="s">
        <v>291</v>
      </c>
      <c r="E296" s="12">
        <f>E297</f>
        <v>0</v>
      </c>
    </row>
    <row r="297" spans="1:5" ht="60">
      <c r="A297" s="8" t="s">
        <v>57</v>
      </c>
      <c r="B297" s="8" t="s">
        <v>214</v>
      </c>
      <c r="C297" s="11"/>
      <c r="D297" s="5" t="s">
        <v>19</v>
      </c>
      <c r="E297" s="12">
        <f>E299+E302</f>
        <v>0</v>
      </c>
    </row>
    <row r="298" spans="1:5" s="70" customFormat="1" ht="105">
      <c r="A298" s="8" t="s">
        <v>57</v>
      </c>
      <c r="B298" s="8" t="s">
        <v>429</v>
      </c>
      <c r="C298" s="11"/>
      <c r="D298" s="38" t="s">
        <v>430</v>
      </c>
      <c r="E298" s="12">
        <f>E299</f>
        <v>0</v>
      </c>
    </row>
    <row r="299" spans="1:5" ht="45">
      <c r="A299" s="8" t="s">
        <v>57</v>
      </c>
      <c r="B299" s="8" t="s">
        <v>292</v>
      </c>
      <c r="C299" s="11"/>
      <c r="D299" s="5" t="s">
        <v>147</v>
      </c>
      <c r="E299" s="12">
        <f>E300</f>
        <v>0</v>
      </c>
    </row>
    <row r="300" spans="1:5" ht="45">
      <c r="A300" s="8" t="s">
        <v>57</v>
      </c>
      <c r="B300" s="8" t="s">
        <v>292</v>
      </c>
      <c r="C300" s="11">
        <v>240</v>
      </c>
      <c r="D300" s="5" t="s">
        <v>200</v>
      </c>
      <c r="E300" s="12">
        <v>0</v>
      </c>
    </row>
    <row r="301" spans="1:5" ht="60">
      <c r="A301" s="8" t="s">
        <v>57</v>
      </c>
      <c r="B301" s="8" t="s">
        <v>350</v>
      </c>
      <c r="C301" s="11"/>
      <c r="D301" s="77" t="s">
        <v>431</v>
      </c>
      <c r="E301" s="12">
        <f>E302</f>
        <v>0</v>
      </c>
    </row>
    <row r="302" spans="1:5" ht="45">
      <c r="A302" s="8" t="s">
        <v>57</v>
      </c>
      <c r="B302" s="8" t="s">
        <v>293</v>
      </c>
      <c r="C302" s="11"/>
      <c r="D302" s="5" t="s">
        <v>148</v>
      </c>
      <c r="E302" s="12">
        <f>E303</f>
        <v>0</v>
      </c>
    </row>
    <row r="303" spans="1:5" ht="45">
      <c r="A303" s="8" t="s">
        <v>57</v>
      </c>
      <c r="B303" s="8" t="s">
        <v>293</v>
      </c>
      <c r="C303" s="11">
        <v>240</v>
      </c>
      <c r="D303" s="5" t="s">
        <v>200</v>
      </c>
      <c r="E303" s="12">
        <v>0</v>
      </c>
    </row>
    <row r="304" spans="1:5" ht="75">
      <c r="A304" s="8" t="s">
        <v>57</v>
      </c>
      <c r="B304" s="8" t="s">
        <v>294</v>
      </c>
      <c r="C304" s="11"/>
      <c r="D304" s="5" t="s">
        <v>295</v>
      </c>
      <c r="E304" s="12">
        <f>E305</f>
        <v>1301028</v>
      </c>
    </row>
    <row r="305" spans="1:5" s="78" customFormat="1" ht="30">
      <c r="A305" s="8" t="s">
        <v>57</v>
      </c>
      <c r="B305" s="8" t="s">
        <v>296</v>
      </c>
      <c r="C305" s="11"/>
      <c r="D305" s="5" t="s">
        <v>93</v>
      </c>
      <c r="E305" s="12">
        <f>E306</f>
        <v>1301028</v>
      </c>
    </row>
    <row r="306" spans="1:5" ht="45">
      <c r="A306" s="8" t="s">
        <v>57</v>
      </c>
      <c r="B306" s="8" t="s">
        <v>433</v>
      </c>
      <c r="C306" s="11"/>
      <c r="D306" s="79" t="s">
        <v>434</v>
      </c>
      <c r="E306" s="12">
        <f>E307+E311</f>
        <v>1301028</v>
      </c>
    </row>
    <row r="307" spans="1:5" ht="30">
      <c r="A307" s="8" t="s">
        <v>57</v>
      </c>
      <c r="B307" s="8" t="s">
        <v>297</v>
      </c>
      <c r="C307" s="11"/>
      <c r="D307" s="5" t="s">
        <v>94</v>
      </c>
      <c r="E307" s="12">
        <f>E308+E309+E310</f>
        <v>1221028</v>
      </c>
    </row>
    <row r="308" spans="1:5" s="80" customFormat="1" ht="31.5">
      <c r="A308" s="8" t="s">
        <v>57</v>
      </c>
      <c r="B308" s="8" t="s">
        <v>297</v>
      </c>
      <c r="C308" s="11">
        <v>110</v>
      </c>
      <c r="D308" s="26" t="s">
        <v>298</v>
      </c>
      <c r="E308" s="12">
        <v>882048</v>
      </c>
    </row>
    <row r="309" spans="1:5" ht="45">
      <c r="A309" s="8" t="s">
        <v>57</v>
      </c>
      <c r="B309" s="8" t="s">
        <v>297</v>
      </c>
      <c r="C309" s="11">
        <v>240</v>
      </c>
      <c r="D309" s="5" t="s">
        <v>200</v>
      </c>
      <c r="E309" s="12">
        <v>326480</v>
      </c>
    </row>
    <row r="310" spans="1:5">
      <c r="A310" s="8" t="s">
        <v>57</v>
      </c>
      <c r="B310" s="8" t="s">
        <v>297</v>
      </c>
      <c r="C310" s="11">
        <v>850</v>
      </c>
      <c r="D310" s="5" t="s">
        <v>201</v>
      </c>
      <c r="E310" s="12">
        <v>12500</v>
      </c>
    </row>
    <row r="311" spans="1:5" s="158" customFormat="1" ht="30">
      <c r="A311" s="165" t="s">
        <v>57</v>
      </c>
      <c r="B311" s="165" t="s">
        <v>552</v>
      </c>
      <c r="C311" s="11"/>
      <c r="D311" s="164" t="s">
        <v>553</v>
      </c>
      <c r="E311" s="166">
        <f>E312</f>
        <v>80000</v>
      </c>
    </row>
    <row r="312" spans="1:5" s="158" customFormat="1" ht="45">
      <c r="A312" s="165" t="s">
        <v>57</v>
      </c>
      <c r="B312" s="165" t="s">
        <v>552</v>
      </c>
      <c r="C312" s="11">
        <v>240</v>
      </c>
      <c r="D312" s="164" t="s">
        <v>200</v>
      </c>
      <c r="E312" s="166">
        <v>80000</v>
      </c>
    </row>
    <row r="313" spans="1:5" ht="75">
      <c r="A313" s="8" t="s">
        <v>57</v>
      </c>
      <c r="B313" s="8" t="s">
        <v>258</v>
      </c>
      <c r="C313" s="7"/>
      <c r="D313" s="5" t="s">
        <v>299</v>
      </c>
      <c r="E313" s="12">
        <f>E314</f>
        <v>627750</v>
      </c>
    </row>
    <row r="314" spans="1:5" ht="45">
      <c r="A314" s="8" t="s">
        <v>57</v>
      </c>
      <c r="B314" s="8" t="s">
        <v>300</v>
      </c>
      <c r="C314" s="11"/>
      <c r="D314" s="5" t="s">
        <v>109</v>
      </c>
      <c r="E314" s="12">
        <f>E315</f>
        <v>627750</v>
      </c>
    </row>
    <row r="315" spans="1:5" s="81" customFormat="1" ht="30">
      <c r="A315" s="8" t="s">
        <v>57</v>
      </c>
      <c r="B315" s="8" t="s">
        <v>432</v>
      </c>
      <c r="C315" s="11"/>
      <c r="D315" s="84" t="s">
        <v>435</v>
      </c>
      <c r="E315" s="12">
        <f>E316+E318</f>
        <v>627750</v>
      </c>
    </row>
    <row r="316" spans="1:5" ht="30">
      <c r="A316" s="8" t="s">
        <v>57</v>
      </c>
      <c r="B316" s="8" t="s">
        <v>487</v>
      </c>
      <c r="C316" s="11"/>
      <c r="D316" s="5" t="s">
        <v>118</v>
      </c>
      <c r="E316" s="12">
        <f>E317</f>
        <v>36750</v>
      </c>
    </row>
    <row r="317" spans="1:5">
      <c r="A317" s="8" t="s">
        <v>57</v>
      </c>
      <c r="B317" s="8" t="s">
        <v>487</v>
      </c>
      <c r="C317" s="11">
        <v>610</v>
      </c>
      <c r="D317" s="5" t="s">
        <v>236</v>
      </c>
      <c r="E317" s="12">
        <v>36750</v>
      </c>
    </row>
    <row r="318" spans="1:5" s="158" customFormat="1" ht="30">
      <c r="A318" s="165" t="s">
        <v>57</v>
      </c>
      <c r="B318" s="165" t="s">
        <v>545</v>
      </c>
      <c r="C318" s="168"/>
      <c r="D318" s="164" t="s">
        <v>546</v>
      </c>
      <c r="E318" s="166">
        <f>E319</f>
        <v>591000</v>
      </c>
    </row>
    <row r="319" spans="1:5" s="158" customFormat="1">
      <c r="A319" s="165" t="s">
        <v>57</v>
      </c>
      <c r="B319" s="165" t="s">
        <v>545</v>
      </c>
      <c r="C319" s="168">
        <v>610</v>
      </c>
      <c r="D319" s="164" t="s">
        <v>236</v>
      </c>
      <c r="E319" s="166">
        <v>591000</v>
      </c>
    </row>
    <row r="320" spans="1:5">
      <c r="A320" s="8" t="s">
        <v>110</v>
      </c>
      <c r="B320" s="8"/>
      <c r="C320" s="11"/>
      <c r="D320" s="5" t="s">
        <v>111</v>
      </c>
      <c r="E320" s="193">
        <f>E321</f>
        <v>4908118.6100000003</v>
      </c>
    </row>
    <row r="321" spans="1:5" ht="75">
      <c r="A321" s="8" t="s">
        <v>110</v>
      </c>
      <c r="B321" s="8" t="s">
        <v>258</v>
      </c>
      <c r="C321" s="7"/>
      <c r="D321" s="5" t="s">
        <v>299</v>
      </c>
      <c r="E321" s="193">
        <f>E322</f>
        <v>4908118.6100000003</v>
      </c>
    </row>
    <row r="322" spans="1:5">
      <c r="A322" s="8" t="s">
        <v>110</v>
      </c>
      <c r="B322" s="8" t="s">
        <v>301</v>
      </c>
      <c r="C322" s="11"/>
      <c r="D322" s="5" t="s">
        <v>20</v>
      </c>
      <c r="E322" s="12">
        <f>E323+E327</f>
        <v>4908118.6100000003</v>
      </c>
    </row>
    <row r="323" spans="1:5" ht="30">
      <c r="A323" s="8" t="s">
        <v>110</v>
      </c>
      <c r="B323" s="8" t="s">
        <v>302</v>
      </c>
      <c r="C323" s="11"/>
      <c r="D323" s="5" t="s">
        <v>149</v>
      </c>
      <c r="E323" s="12">
        <f>E324+E325+E326</f>
        <v>4885264.62</v>
      </c>
    </row>
    <row r="324" spans="1:5" s="81" customFormat="1" ht="31.5">
      <c r="A324" s="8" t="s">
        <v>110</v>
      </c>
      <c r="B324" s="8" t="s">
        <v>302</v>
      </c>
      <c r="C324" s="11">
        <v>110</v>
      </c>
      <c r="D324" s="26" t="s">
        <v>298</v>
      </c>
      <c r="E324" s="12">
        <v>3707155</v>
      </c>
    </row>
    <row r="325" spans="1:5" ht="45">
      <c r="A325" s="8" t="s">
        <v>110</v>
      </c>
      <c r="B325" s="8" t="s">
        <v>302</v>
      </c>
      <c r="C325" s="25">
        <v>240</v>
      </c>
      <c r="D325" s="5" t="s">
        <v>200</v>
      </c>
      <c r="E325" s="12">
        <v>1175259.6200000001</v>
      </c>
    </row>
    <row r="326" spans="1:5" s="158" customFormat="1">
      <c r="A326" s="165" t="s">
        <v>110</v>
      </c>
      <c r="B326" s="165" t="s">
        <v>302</v>
      </c>
      <c r="C326" s="168">
        <v>850</v>
      </c>
      <c r="D326" s="164" t="s">
        <v>201</v>
      </c>
      <c r="E326" s="166">
        <v>2850</v>
      </c>
    </row>
    <row r="327" spans="1:5" s="131" customFormat="1" ht="30">
      <c r="A327" s="139" t="s">
        <v>110</v>
      </c>
      <c r="B327" s="139" t="s">
        <v>502</v>
      </c>
      <c r="C327" s="137"/>
      <c r="D327" s="138" t="s">
        <v>499</v>
      </c>
      <c r="E327" s="140">
        <v>22853.99</v>
      </c>
    </row>
    <row r="328" spans="1:5" s="131" customFormat="1" ht="45">
      <c r="A328" s="139" t="s">
        <v>110</v>
      </c>
      <c r="B328" s="139" t="s">
        <v>502</v>
      </c>
      <c r="C328" s="137">
        <v>240</v>
      </c>
      <c r="D328" s="138" t="s">
        <v>500</v>
      </c>
      <c r="E328" s="140">
        <v>22853.99</v>
      </c>
    </row>
    <row r="329" spans="1:5">
      <c r="A329" s="13" t="s">
        <v>95</v>
      </c>
      <c r="B329" s="13"/>
      <c r="C329" s="14"/>
      <c r="D329" s="4" t="s">
        <v>184</v>
      </c>
      <c r="E329" s="17">
        <f>E330+E364</f>
        <v>20170786.899999999</v>
      </c>
    </row>
    <row r="330" spans="1:5">
      <c r="A330" s="8" t="s">
        <v>96</v>
      </c>
      <c r="B330" s="8"/>
      <c r="C330" s="11"/>
      <c r="D330" s="5" t="s">
        <v>97</v>
      </c>
      <c r="E330" s="12">
        <f>E331+E361</f>
        <v>18748260.899999999</v>
      </c>
    </row>
    <row r="331" spans="1:5" ht="60">
      <c r="A331" s="8" t="s">
        <v>96</v>
      </c>
      <c r="B331" s="8" t="s">
        <v>266</v>
      </c>
      <c r="C331" s="11"/>
      <c r="D331" s="5" t="s">
        <v>265</v>
      </c>
      <c r="E331" s="12">
        <f>E332+E349</f>
        <v>18657260.899999999</v>
      </c>
    </row>
    <row r="332" spans="1:5" ht="30">
      <c r="A332" s="8" t="s">
        <v>96</v>
      </c>
      <c r="B332" s="8" t="s">
        <v>303</v>
      </c>
      <c r="C332" s="11"/>
      <c r="D332" s="5" t="s">
        <v>98</v>
      </c>
      <c r="E332" s="12">
        <f>E333+E338+E341+E344</f>
        <v>6901841.2999999998</v>
      </c>
    </row>
    <row r="333" spans="1:5" ht="60">
      <c r="A333" s="8" t="s">
        <v>96</v>
      </c>
      <c r="B333" s="8" t="s">
        <v>436</v>
      </c>
      <c r="C333" s="11"/>
      <c r="D333" s="38" t="s">
        <v>437</v>
      </c>
      <c r="E333" s="12">
        <f>E334+E336</f>
        <v>6646796.2999999998</v>
      </c>
    </row>
    <row r="334" spans="1:5">
      <c r="A334" s="8" t="s">
        <v>96</v>
      </c>
      <c r="B334" s="8" t="s">
        <v>304</v>
      </c>
      <c r="C334" s="11"/>
      <c r="D334" s="5" t="s">
        <v>99</v>
      </c>
      <c r="E334" s="12">
        <f>E335</f>
        <v>6619852</v>
      </c>
    </row>
    <row r="335" spans="1:5">
      <c r="A335" s="8" t="s">
        <v>96</v>
      </c>
      <c r="B335" s="8" t="s">
        <v>304</v>
      </c>
      <c r="C335" s="11">
        <v>610</v>
      </c>
      <c r="D335" s="5" t="s">
        <v>236</v>
      </c>
      <c r="E335" s="12">
        <v>6619852</v>
      </c>
    </row>
    <row r="336" spans="1:5" s="136" customFormat="1" ht="30">
      <c r="A336" s="143" t="s">
        <v>96</v>
      </c>
      <c r="B336" s="165" t="s">
        <v>521</v>
      </c>
      <c r="C336" s="142"/>
      <c r="D336" s="164" t="s">
        <v>520</v>
      </c>
      <c r="E336" s="144">
        <v>26944.3</v>
      </c>
    </row>
    <row r="337" spans="1:5" s="136" customFormat="1">
      <c r="A337" s="143" t="s">
        <v>96</v>
      </c>
      <c r="B337" s="165" t="s">
        <v>521</v>
      </c>
      <c r="C337" s="142">
        <v>610</v>
      </c>
      <c r="D337" s="167" t="s">
        <v>236</v>
      </c>
      <c r="E337" s="144">
        <v>26944.3</v>
      </c>
    </row>
    <row r="338" spans="1:5" s="158" customFormat="1" ht="90">
      <c r="A338" s="165" t="s">
        <v>96</v>
      </c>
      <c r="B338" s="165" t="s">
        <v>560</v>
      </c>
      <c r="C338" s="170"/>
      <c r="D338" s="171" t="s">
        <v>562</v>
      </c>
      <c r="E338" s="166">
        <f>E339</f>
        <v>3500</v>
      </c>
    </row>
    <row r="339" spans="1:5" s="158" customFormat="1" ht="120">
      <c r="A339" s="165" t="s">
        <v>96</v>
      </c>
      <c r="B339" s="165" t="s">
        <v>554</v>
      </c>
      <c r="C339" s="170"/>
      <c r="D339" s="171" t="s">
        <v>555</v>
      </c>
      <c r="E339" s="166">
        <f>E340</f>
        <v>3500</v>
      </c>
    </row>
    <row r="340" spans="1:5" s="158" customFormat="1">
      <c r="A340" s="165" t="s">
        <v>96</v>
      </c>
      <c r="B340" s="165" t="s">
        <v>554</v>
      </c>
      <c r="C340" s="170">
        <v>610</v>
      </c>
      <c r="D340" s="167" t="s">
        <v>236</v>
      </c>
      <c r="E340" s="166">
        <v>3500</v>
      </c>
    </row>
    <row r="341" spans="1:5" s="173" customFormat="1" ht="30">
      <c r="A341" s="165" t="s">
        <v>96</v>
      </c>
      <c r="B341" s="165" t="s">
        <v>438</v>
      </c>
      <c r="C341" s="11"/>
      <c r="D341" s="174" t="s">
        <v>439</v>
      </c>
      <c r="E341" s="166">
        <f>E342</f>
        <v>100000</v>
      </c>
    </row>
    <row r="342" spans="1:5" s="173" customFormat="1">
      <c r="A342" s="165" t="s">
        <v>96</v>
      </c>
      <c r="B342" s="165" t="s">
        <v>305</v>
      </c>
      <c r="C342" s="11"/>
      <c r="D342" s="164" t="s">
        <v>151</v>
      </c>
      <c r="E342" s="166">
        <f>E343</f>
        <v>100000</v>
      </c>
    </row>
    <row r="343" spans="1:5" s="173" customFormat="1">
      <c r="A343" s="165" t="s">
        <v>96</v>
      </c>
      <c r="B343" s="165" t="s">
        <v>305</v>
      </c>
      <c r="C343" s="11">
        <v>610</v>
      </c>
      <c r="D343" s="164" t="s">
        <v>236</v>
      </c>
      <c r="E343" s="166">
        <v>100000</v>
      </c>
    </row>
    <row r="344" spans="1:5" s="158" customFormat="1" ht="45">
      <c r="A344" s="165" t="s">
        <v>96</v>
      </c>
      <c r="B344" s="165" t="s">
        <v>561</v>
      </c>
      <c r="C344" s="170"/>
      <c r="D344" s="175" t="s">
        <v>563</v>
      </c>
      <c r="E344" s="166">
        <f>E345+E347</f>
        <v>151545</v>
      </c>
    </row>
    <row r="345" spans="1:5" s="158" customFormat="1" ht="90">
      <c r="A345" s="165" t="s">
        <v>96</v>
      </c>
      <c r="B345" s="165" t="s">
        <v>556</v>
      </c>
      <c r="C345" s="170"/>
      <c r="D345" s="171" t="s">
        <v>557</v>
      </c>
      <c r="E345" s="166">
        <f>E346</f>
        <v>100000</v>
      </c>
    </row>
    <row r="346" spans="1:5" s="158" customFormat="1">
      <c r="A346" s="165" t="s">
        <v>96</v>
      </c>
      <c r="B346" s="165" t="s">
        <v>556</v>
      </c>
      <c r="C346" s="170">
        <v>610</v>
      </c>
      <c r="D346" s="172" t="s">
        <v>236</v>
      </c>
      <c r="E346" s="166">
        <v>100000</v>
      </c>
    </row>
    <row r="347" spans="1:5" s="158" customFormat="1" ht="150">
      <c r="A347" s="165" t="s">
        <v>96</v>
      </c>
      <c r="B347" s="165" t="s">
        <v>558</v>
      </c>
      <c r="C347" s="170"/>
      <c r="D347" s="171" t="s">
        <v>559</v>
      </c>
      <c r="E347" s="166">
        <f>E348</f>
        <v>51545</v>
      </c>
    </row>
    <row r="348" spans="1:5" s="158" customFormat="1">
      <c r="A348" s="165" t="s">
        <v>96</v>
      </c>
      <c r="B348" s="165" t="s">
        <v>558</v>
      </c>
      <c r="C348" s="170">
        <v>610</v>
      </c>
      <c r="D348" s="145" t="s">
        <v>236</v>
      </c>
      <c r="E348" s="166">
        <v>51545</v>
      </c>
    </row>
    <row r="349" spans="1:5" ht="45">
      <c r="A349" s="8" t="s">
        <v>96</v>
      </c>
      <c r="B349" s="8" t="s">
        <v>306</v>
      </c>
      <c r="C349" s="11"/>
      <c r="D349" s="5" t="s">
        <v>100</v>
      </c>
      <c r="E349" s="12">
        <f>E350+E355+E358</f>
        <v>11755419.6</v>
      </c>
    </row>
    <row r="350" spans="1:5" ht="90">
      <c r="A350" s="8" t="s">
        <v>96</v>
      </c>
      <c r="B350" s="8" t="s">
        <v>440</v>
      </c>
      <c r="C350" s="11"/>
      <c r="D350" s="38" t="s">
        <v>441</v>
      </c>
      <c r="E350" s="12">
        <f>E351+E353</f>
        <v>11293419.6</v>
      </c>
    </row>
    <row r="351" spans="1:5" ht="30">
      <c r="A351" s="8" t="s">
        <v>96</v>
      </c>
      <c r="B351" s="8" t="s">
        <v>307</v>
      </c>
      <c r="C351" s="11"/>
      <c r="D351" s="5" t="s">
        <v>101</v>
      </c>
      <c r="E351" s="12">
        <f>E352</f>
        <v>11236990</v>
      </c>
    </row>
    <row r="352" spans="1:5">
      <c r="A352" s="8" t="s">
        <v>96</v>
      </c>
      <c r="B352" s="8" t="s">
        <v>307</v>
      </c>
      <c r="C352" s="11">
        <v>610</v>
      </c>
      <c r="D352" s="5" t="s">
        <v>236</v>
      </c>
      <c r="E352" s="12">
        <v>11236990</v>
      </c>
    </row>
    <row r="353" spans="1:5" s="83" customFormat="1" ht="30">
      <c r="A353" s="149" t="s">
        <v>96</v>
      </c>
      <c r="B353" s="165" t="s">
        <v>523</v>
      </c>
      <c r="C353" s="147"/>
      <c r="D353" s="164" t="s">
        <v>522</v>
      </c>
      <c r="E353" s="150">
        <v>56429.599999999999</v>
      </c>
    </row>
    <row r="354" spans="1:5">
      <c r="A354" s="149" t="s">
        <v>96</v>
      </c>
      <c r="B354" s="165" t="s">
        <v>523</v>
      </c>
      <c r="C354" s="147">
        <v>610</v>
      </c>
      <c r="D354" s="148" t="s">
        <v>236</v>
      </c>
      <c r="E354" s="150">
        <v>56429.599999999999</v>
      </c>
    </row>
    <row r="355" spans="1:5" s="173" customFormat="1" ht="45">
      <c r="A355" s="165" t="s">
        <v>96</v>
      </c>
      <c r="B355" s="165" t="s">
        <v>564</v>
      </c>
      <c r="C355" s="170"/>
      <c r="D355" s="177" t="s">
        <v>565</v>
      </c>
      <c r="E355" s="166">
        <f>E356</f>
        <v>362000</v>
      </c>
    </row>
    <row r="356" spans="1:5" s="173" customFormat="1">
      <c r="A356" s="165" t="s">
        <v>96</v>
      </c>
      <c r="B356" s="165" t="s">
        <v>566</v>
      </c>
      <c r="C356" s="170"/>
      <c r="D356" s="38" t="s">
        <v>567</v>
      </c>
      <c r="E356" s="166">
        <f>E357</f>
        <v>362000</v>
      </c>
    </row>
    <row r="357" spans="1:5" s="173" customFormat="1">
      <c r="A357" s="165" t="s">
        <v>96</v>
      </c>
      <c r="B357" s="165" t="s">
        <v>566</v>
      </c>
      <c r="C357" s="170">
        <v>610</v>
      </c>
      <c r="D357" s="164" t="s">
        <v>236</v>
      </c>
      <c r="E357" s="166">
        <v>362000</v>
      </c>
    </row>
    <row r="358" spans="1:5" s="178" customFormat="1" ht="45">
      <c r="A358" s="165" t="s">
        <v>96</v>
      </c>
      <c r="B358" s="165" t="s">
        <v>568</v>
      </c>
      <c r="C358" s="170"/>
      <c r="D358" s="179" t="s">
        <v>563</v>
      </c>
      <c r="E358" s="166">
        <f>E359</f>
        <v>100000</v>
      </c>
    </row>
    <row r="359" spans="1:5" s="173" customFormat="1" ht="90">
      <c r="A359" s="165" t="s">
        <v>96</v>
      </c>
      <c r="B359" s="165" t="s">
        <v>569</v>
      </c>
      <c r="C359" s="170"/>
      <c r="D359" s="171" t="s">
        <v>557</v>
      </c>
      <c r="E359" s="166">
        <f>E360</f>
        <v>100000</v>
      </c>
    </row>
    <row r="360" spans="1:5" s="173" customFormat="1">
      <c r="A360" s="165" t="s">
        <v>96</v>
      </c>
      <c r="B360" s="165" t="s">
        <v>569</v>
      </c>
      <c r="C360" s="170">
        <v>610</v>
      </c>
      <c r="D360" s="164" t="s">
        <v>236</v>
      </c>
      <c r="E360" s="166">
        <v>100000</v>
      </c>
    </row>
    <row r="361" spans="1:5" ht="30">
      <c r="A361" s="165" t="s">
        <v>96</v>
      </c>
      <c r="B361" s="165" t="s">
        <v>205</v>
      </c>
      <c r="C361" s="168"/>
      <c r="D361" s="164" t="s">
        <v>13</v>
      </c>
      <c r="E361" s="166">
        <f>E362</f>
        <v>91000</v>
      </c>
    </row>
    <row r="362" spans="1:5" s="141" customFormat="1" ht="60">
      <c r="A362" s="165" t="s">
        <v>96</v>
      </c>
      <c r="B362" s="165" t="s">
        <v>537</v>
      </c>
      <c r="C362" s="168"/>
      <c r="D362" s="164" t="s">
        <v>538</v>
      </c>
      <c r="E362" s="166">
        <f>E363</f>
        <v>91000</v>
      </c>
    </row>
    <row r="363" spans="1:5" s="141" customFormat="1">
      <c r="A363" s="165" t="s">
        <v>96</v>
      </c>
      <c r="B363" s="165" t="s">
        <v>537</v>
      </c>
      <c r="C363" s="168">
        <v>610</v>
      </c>
      <c r="D363" s="164" t="s">
        <v>236</v>
      </c>
      <c r="E363" s="166">
        <v>91000</v>
      </c>
    </row>
    <row r="364" spans="1:5" s="158" customFormat="1" ht="30">
      <c r="A364" s="8" t="s">
        <v>102</v>
      </c>
      <c r="B364" s="8"/>
      <c r="C364" s="11"/>
      <c r="D364" s="5" t="s">
        <v>185</v>
      </c>
      <c r="E364" s="12">
        <f>E365</f>
        <v>1422526</v>
      </c>
    </row>
    <row r="365" spans="1:5" s="158" customFormat="1" ht="60">
      <c r="A365" s="8" t="s">
        <v>102</v>
      </c>
      <c r="B365" s="8" t="s">
        <v>266</v>
      </c>
      <c r="C365" s="11"/>
      <c r="D365" s="5" t="s">
        <v>265</v>
      </c>
      <c r="E365" s="12">
        <f>E366</f>
        <v>1422526</v>
      </c>
    </row>
    <row r="366" spans="1:5" s="158" customFormat="1">
      <c r="A366" s="8" t="s">
        <v>102</v>
      </c>
      <c r="B366" s="8" t="s">
        <v>308</v>
      </c>
      <c r="C366" s="11"/>
      <c r="D366" s="5" t="s">
        <v>20</v>
      </c>
      <c r="E366" s="12">
        <f>E367</f>
        <v>1422526</v>
      </c>
    </row>
    <row r="367" spans="1:5" s="85" customFormat="1" ht="50.25" customHeight="1">
      <c r="A367" s="8" t="s">
        <v>102</v>
      </c>
      <c r="B367" s="8" t="s">
        <v>309</v>
      </c>
      <c r="C367" s="11"/>
      <c r="D367" s="5" t="s">
        <v>152</v>
      </c>
      <c r="E367" s="12">
        <f>E368+E369+E370</f>
        <v>1422526</v>
      </c>
    </row>
    <row r="368" spans="1:5" ht="31.5">
      <c r="A368" s="8" t="s">
        <v>102</v>
      </c>
      <c r="B368" s="8" t="s">
        <v>309</v>
      </c>
      <c r="C368" s="11">
        <v>110</v>
      </c>
      <c r="D368" s="26" t="s">
        <v>298</v>
      </c>
      <c r="E368" s="12">
        <v>1286999</v>
      </c>
    </row>
    <row r="369" spans="1:5" ht="45">
      <c r="A369" s="8" t="s">
        <v>102</v>
      </c>
      <c r="B369" s="8" t="s">
        <v>309</v>
      </c>
      <c r="C369" s="11">
        <v>240</v>
      </c>
      <c r="D369" s="5" t="s">
        <v>200</v>
      </c>
      <c r="E369" s="12">
        <v>134527</v>
      </c>
    </row>
    <row r="370" spans="1:5">
      <c r="A370" s="8" t="s">
        <v>102</v>
      </c>
      <c r="B370" s="8" t="s">
        <v>309</v>
      </c>
      <c r="C370" s="11">
        <v>850</v>
      </c>
      <c r="D370" s="5" t="s">
        <v>201</v>
      </c>
      <c r="E370" s="12">
        <v>1000</v>
      </c>
    </row>
    <row r="371" spans="1:5" s="86" customFormat="1">
      <c r="A371" s="13" t="s">
        <v>60</v>
      </c>
      <c r="B371" s="13"/>
      <c r="C371" s="14"/>
      <c r="D371" s="4" t="s">
        <v>61</v>
      </c>
      <c r="E371" s="17">
        <f>E372+E378+E424</f>
        <v>8281324</v>
      </c>
    </row>
    <row r="372" spans="1:5">
      <c r="A372" s="8" t="s">
        <v>62</v>
      </c>
      <c r="B372" s="8"/>
      <c r="C372" s="11"/>
      <c r="D372" s="5" t="s">
        <v>63</v>
      </c>
      <c r="E372" s="12">
        <f>E373</f>
        <v>274824</v>
      </c>
    </row>
    <row r="373" spans="1:5" ht="75">
      <c r="A373" s="8" t="s">
        <v>62</v>
      </c>
      <c r="B373" s="8" t="s">
        <v>310</v>
      </c>
      <c r="C373" s="11"/>
      <c r="D373" s="5" t="s">
        <v>311</v>
      </c>
      <c r="E373" s="12">
        <f>E374</f>
        <v>274824</v>
      </c>
    </row>
    <row r="374" spans="1:5" ht="30">
      <c r="A374" s="8" t="s">
        <v>62</v>
      </c>
      <c r="B374" s="8" t="s">
        <v>312</v>
      </c>
      <c r="C374" s="11"/>
      <c r="D374" s="5" t="s">
        <v>64</v>
      </c>
      <c r="E374" s="12">
        <f>E376</f>
        <v>274824</v>
      </c>
    </row>
    <row r="375" spans="1:5" ht="60">
      <c r="A375" s="8" t="s">
        <v>62</v>
      </c>
      <c r="B375" s="8" t="s">
        <v>442</v>
      </c>
      <c r="C375" s="11"/>
      <c r="D375" s="88" t="s">
        <v>443</v>
      </c>
      <c r="E375" s="12">
        <f>E376</f>
        <v>274824</v>
      </c>
    </row>
    <row r="376" spans="1:5" ht="60">
      <c r="A376" s="8" t="s">
        <v>62</v>
      </c>
      <c r="B376" s="8" t="s">
        <v>313</v>
      </c>
      <c r="C376" s="11"/>
      <c r="D376" s="5" t="s">
        <v>65</v>
      </c>
      <c r="E376" s="12">
        <f>E377</f>
        <v>274824</v>
      </c>
    </row>
    <row r="377" spans="1:5" ht="30">
      <c r="A377" s="8" t="s">
        <v>62</v>
      </c>
      <c r="B377" s="8" t="s">
        <v>313</v>
      </c>
      <c r="C377" s="11">
        <v>310</v>
      </c>
      <c r="D377" s="5" t="s">
        <v>314</v>
      </c>
      <c r="E377" s="12">
        <v>274824</v>
      </c>
    </row>
    <row r="378" spans="1:5">
      <c r="A378" s="8" t="s">
        <v>66</v>
      </c>
      <c r="B378" s="8"/>
      <c r="C378" s="11"/>
      <c r="D378" s="5" t="s">
        <v>67</v>
      </c>
      <c r="E378" s="12">
        <f>E379+E419</f>
        <v>1838800</v>
      </c>
    </row>
    <row r="379" spans="1:5" ht="75">
      <c r="A379" s="8" t="s">
        <v>66</v>
      </c>
      <c r="B379" s="8" t="s">
        <v>310</v>
      </c>
      <c r="C379" s="11"/>
      <c r="D379" s="5" t="s">
        <v>311</v>
      </c>
      <c r="E379" s="12">
        <f>E380+E391+E400</f>
        <v>739800</v>
      </c>
    </row>
    <row r="380" spans="1:5" ht="30">
      <c r="A380" s="8" t="s">
        <v>66</v>
      </c>
      <c r="B380" s="8" t="s">
        <v>315</v>
      </c>
      <c r="C380" s="11"/>
      <c r="D380" s="5" t="s">
        <v>68</v>
      </c>
      <c r="E380" s="12">
        <f>E382+E384+E387+E389</f>
        <v>83000</v>
      </c>
    </row>
    <row r="381" spans="1:5" ht="30">
      <c r="A381" s="8" t="s">
        <v>66</v>
      </c>
      <c r="B381" s="8" t="s">
        <v>444</v>
      </c>
      <c r="C381" s="11"/>
      <c r="D381" s="90" t="s">
        <v>445</v>
      </c>
      <c r="E381" s="12">
        <f>E382+E384</f>
        <v>28000</v>
      </c>
    </row>
    <row r="382" spans="1:5" ht="45">
      <c r="A382" s="8" t="s">
        <v>66</v>
      </c>
      <c r="B382" s="8" t="s">
        <v>316</v>
      </c>
      <c r="C382" s="11"/>
      <c r="D382" s="5" t="s">
        <v>169</v>
      </c>
      <c r="E382" s="12">
        <f>E383</f>
        <v>23000</v>
      </c>
    </row>
    <row r="383" spans="1:5" ht="45">
      <c r="A383" s="8" t="s">
        <v>66</v>
      </c>
      <c r="B383" s="8" t="s">
        <v>316</v>
      </c>
      <c r="C383" s="11">
        <v>240</v>
      </c>
      <c r="D383" s="5" t="s">
        <v>200</v>
      </c>
      <c r="E383" s="12">
        <v>23000</v>
      </c>
    </row>
    <row r="384" spans="1:5">
      <c r="A384" s="8" t="s">
        <v>66</v>
      </c>
      <c r="B384" s="8" t="s">
        <v>317</v>
      </c>
      <c r="C384" s="11"/>
      <c r="D384" s="5" t="s">
        <v>154</v>
      </c>
      <c r="E384" s="12">
        <f>E385</f>
        <v>5000</v>
      </c>
    </row>
    <row r="385" spans="1:5" s="87" customFormat="1" ht="45">
      <c r="A385" s="8" t="s">
        <v>66</v>
      </c>
      <c r="B385" s="8" t="s">
        <v>317</v>
      </c>
      <c r="C385" s="11">
        <v>240</v>
      </c>
      <c r="D385" s="5" t="s">
        <v>200</v>
      </c>
      <c r="E385" s="12">
        <v>5000</v>
      </c>
    </row>
    <row r="386" spans="1:5" ht="30">
      <c r="A386" s="8" t="s">
        <v>66</v>
      </c>
      <c r="B386" s="8" t="s">
        <v>446</v>
      </c>
      <c r="C386" s="11"/>
      <c r="D386" s="92" t="s">
        <v>447</v>
      </c>
      <c r="E386" s="12">
        <f>E387+E389</f>
        <v>55000</v>
      </c>
    </row>
    <row r="387" spans="1:5" ht="45">
      <c r="A387" s="8" t="s">
        <v>66</v>
      </c>
      <c r="B387" s="8" t="s">
        <v>318</v>
      </c>
      <c r="C387" s="11"/>
      <c r="D387" s="5" t="s">
        <v>153</v>
      </c>
      <c r="E387" s="12">
        <f>E388</f>
        <v>10000</v>
      </c>
    </row>
    <row r="388" spans="1:5" ht="45">
      <c r="A388" s="8" t="s">
        <v>66</v>
      </c>
      <c r="B388" s="8" t="s">
        <v>318</v>
      </c>
      <c r="C388" s="11">
        <v>240</v>
      </c>
      <c r="D388" s="5" t="s">
        <v>200</v>
      </c>
      <c r="E388" s="12">
        <v>10000</v>
      </c>
    </row>
    <row r="389" spans="1:5" ht="90">
      <c r="A389" s="8" t="s">
        <v>66</v>
      </c>
      <c r="B389" s="8" t="s">
        <v>319</v>
      </c>
      <c r="C389" s="11"/>
      <c r="D389" s="5" t="s">
        <v>155</v>
      </c>
      <c r="E389" s="12">
        <f>E390</f>
        <v>45000</v>
      </c>
    </row>
    <row r="390" spans="1:5" ht="45">
      <c r="A390" s="8" t="s">
        <v>66</v>
      </c>
      <c r="B390" s="8" t="s">
        <v>319</v>
      </c>
      <c r="C390" s="11">
        <v>320</v>
      </c>
      <c r="D390" s="5" t="s">
        <v>320</v>
      </c>
      <c r="E390" s="12">
        <v>45000</v>
      </c>
    </row>
    <row r="391" spans="1:5" s="82" customFormat="1" ht="30">
      <c r="A391" s="8" t="s">
        <v>66</v>
      </c>
      <c r="B391" s="8" t="s">
        <v>321</v>
      </c>
      <c r="C391" s="11"/>
      <c r="D391" s="5" t="s">
        <v>69</v>
      </c>
      <c r="E391" s="12">
        <f>E393+E395+E398</f>
        <v>247400</v>
      </c>
    </row>
    <row r="392" spans="1:5" ht="45">
      <c r="A392" s="8" t="s">
        <v>66</v>
      </c>
      <c r="B392" s="8" t="s">
        <v>448</v>
      </c>
      <c r="C392" s="11"/>
      <c r="D392" s="94" t="s">
        <v>449</v>
      </c>
      <c r="E392" s="12">
        <f>E393+E395</f>
        <v>238400</v>
      </c>
    </row>
    <row r="393" spans="1:5" ht="45">
      <c r="A393" s="8" t="s">
        <v>66</v>
      </c>
      <c r="B393" s="8" t="s">
        <v>322</v>
      </c>
      <c r="C393" s="11"/>
      <c r="D393" s="5" t="s">
        <v>156</v>
      </c>
      <c r="E393" s="12">
        <f>E394</f>
        <v>71000</v>
      </c>
    </row>
    <row r="394" spans="1:5" ht="30">
      <c r="A394" s="8" t="s">
        <v>66</v>
      </c>
      <c r="B394" s="8" t="s">
        <v>322</v>
      </c>
      <c r="C394" s="11">
        <v>310</v>
      </c>
      <c r="D394" s="5" t="s">
        <v>314</v>
      </c>
      <c r="E394" s="12">
        <v>71000</v>
      </c>
    </row>
    <row r="395" spans="1:5" ht="30">
      <c r="A395" s="8" t="s">
        <v>66</v>
      </c>
      <c r="B395" s="8" t="s">
        <v>323</v>
      </c>
      <c r="C395" s="11"/>
      <c r="D395" s="5" t="s">
        <v>157</v>
      </c>
      <c r="E395" s="12">
        <f>E396</f>
        <v>167400</v>
      </c>
    </row>
    <row r="396" spans="1:5" s="89" customFormat="1" ht="30">
      <c r="A396" s="8" t="s">
        <v>66</v>
      </c>
      <c r="B396" s="8" t="s">
        <v>323</v>
      </c>
      <c r="C396" s="11">
        <v>310</v>
      </c>
      <c r="D396" s="5" t="s">
        <v>314</v>
      </c>
      <c r="E396" s="12">
        <v>167400</v>
      </c>
    </row>
    <row r="397" spans="1:5" ht="30">
      <c r="A397" s="8" t="s">
        <v>66</v>
      </c>
      <c r="B397" s="8" t="s">
        <v>450</v>
      </c>
      <c r="C397" s="11"/>
      <c r="D397" s="95" t="s">
        <v>451</v>
      </c>
      <c r="E397" s="12">
        <f>E398</f>
        <v>9000</v>
      </c>
    </row>
    <row r="398" spans="1:5" ht="30">
      <c r="A398" s="8" t="s">
        <v>66</v>
      </c>
      <c r="B398" s="8" t="s">
        <v>324</v>
      </c>
      <c r="C398" s="11"/>
      <c r="D398" s="5" t="s">
        <v>158</v>
      </c>
      <c r="E398" s="12">
        <f>E399</f>
        <v>9000</v>
      </c>
    </row>
    <row r="399" spans="1:5" ht="45">
      <c r="A399" s="8" t="s">
        <v>66</v>
      </c>
      <c r="B399" s="8" t="s">
        <v>324</v>
      </c>
      <c r="C399" s="11">
        <v>320</v>
      </c>
      <c r="D399" s="5" t="s">
        <v>320</v>
      </c>
      <c r="E399" s="12">
        <v>9000</v>
      </c>
    </row>
    <row r="400" spans="1:5" ht="30">
      <c r="A400" s="8" t="s">
        <v>66</v>
      </c>
      <c r="B400" s="8" t="s">
        <v>312</v>
      </c>
      <c r="C400" s="11"/>
      <c r="D400" s="5" t="s">
        <v>64</v>
      </c>
      <c r="E400" s="12">
        <f>E401+E410</f>
        <v>409400</v>
      </c>
    </row>
    <row r="401" spans="1:5" ht="45">
      <c r="A401" s="8" t="s">
        <v>66</v>
      </c>
      <c r="B401" s="8" t="s">
        <v>452</v>
      </c>
      <c r="C401" s="11"/>
      <c r="D401" s="97" t="s">
        <v>454</v>
      </c>
      <c r="E401" s="12">
        <f>E402+E404+E406+E408</f>
        <v>92400</v>
      </c>
    </row>
    <row r="402" spans="1:5" s="91" customFormat="1" ht="45">
      <c r="A402" s="8" t="s">
        <v>66</v>
      </c>
      <c r="B402" s="8" t="s">
        <v>453</v>
      </c>
      <c r="C402" s="11"/>
      <c r="D402" s="5" t="s">
        <v>170</v>
      </c>
      <c r="E402" s="12">
        <f>E403</f>
        <v>20000</v>
      </c>
    </row>
    <row r="403" spans="1:5" ht="45">
      <c r="A403" s="8" t="s">
        <v>66</v>
      </c>
      <c r="B403" s="8" t="s">
        <v>453</v>
      </c>
      <c r="C403" s="11">
        <v>240</v>
      </c>
      <c r="D403" s="164" t="s">
        <v>200</v>
      </c>
      <c r="E403" s="12">
        <v>20000</v>
      </c>
    </row>
    <row r="404" spans="1:5" ht="45">
      <c r="A404" s="8" t="s">
        <v>66</v>
      </c>
      <c r="B404" s="8" t="s">
        <v>325</v>
      </c>
      <c r="C404" s="11"/>
      <c r="D404" s="5" t="s">
        <v>171</v>
      </c>
      <c r="E404" s="12">
        <f>E405</f>
        <v>52400</v>
      </c>
    </row>
    <row r="405" spans="1:5" ht="45">
      <c r="A405" s="8" t="s">
        <v>66</v>
      </c>
      <c r="B405" s="8" t="s">
        <v>325</v>
      </c>
      <c r="C405" s="11">
        <v>320</v>
      </c>
      <c r="D405" s="5" t="s">
        <v>320</v>
      </c>
      <c r="E405" s="12">
        <v>52400</v>
      </c>
    </row>
    <row r="406" spans="1:5" ht="45">
      <c r="A406" s="8" t="s">
        <v>66</v>
      </c>
      <c r="B406" s="8" t="s">
        <v>326</v>
      </c>
      <c r="C406" s="11"/>
      <c r="D406" s="5" t="s">
        <v>159</v>
      </c>
      <c r="E406" s="12">
        <f>E407</f>
        <v>14000</v>
      </c>
    </row>
    <row r="407" spans="1:5" s="93" customFormat="1" ht="30">
      <c r="A407" s="8" t="s">
        <v>66</v>
      </c>
      <c r="B407" s="8" t="s">
        <v>326</v>
      </c>
      <c r="C407" s="1">
        <v>310</v>
      </c>
      <c r="D407" s="5" t="s">
        <v>314</v>
      </c>
      <c r="E407" s="12">
        <v>14000</v>
      </c>
    </row>
    <row r="408" spans="1:5" s="178" customFormat="1" ht="30">
      <c r="A408" s="165" t="s">
        <v>66</v>
      </c>
      <c r="B408" s="165" t="s">
        <v>581</v>
      </c>
      <c r="C408" s="191"/>
      <c r="D408" s="167" t="s">
        <v>582</v>
      </c>
      <c r="E408" s="166">
        <f>E409</f>
        <v>6000</v>
      </c>
    </row>
    <row r="409" spans="1:5" s="178" customFormat="1" ht="45">
      <c r="A409" s="165" t="s">
        <v>66</v>
      </c>
      <c r="B409" s="165" t="s">
        <v>581</v>
      </c>
      <c r="C409" s="191">
        <v>240</v>
      </c>
      <c r="D409" s="164" t="s">
        <v>200</v>
      </c>
      <c r="E409" s="166">
        <v>6000</v>
      </c>
    </row>
    <row r="410" spans="1:5" ht="45">
      <c r="A410" s="8" t="s">
        <v>66</v>
      </c>
      <c r="B410" s="8" t="s">
        <v>455</v>
      </c>
      <c r="C410" s="37"/>
      <c r="D410" s="99" t="s">
        <v>456</v>
      </c>
      <c r="E410" s="12">
        <f>E411+E413+E415+E417</f>
        <v>317000</v>
      </c>
    </row>
    <row r="411" spans="1:5" ht="45">
      <c r="A411" s="8" t="s">
        <v>66</v>
      </c>
      <c r="B411" s="8" t="s">
        <v>327</v>
      </c>
      <c r="C411" s="27"/>
      <c r="D411" s="5" t="s">
        <v>160</v>
      </c>
      <c r="E411" s="12">
        <f>E412</f>
        <v>67000</v>
      </c>
    </row>
    <row r="412" spans="1:5" s="15" customFormat="1" ht="45">
      <c r="A412" s="8" t="s">
        <v>66</v>
      </c>
      <c r="B412" s="8" t="s">
        <v>327</v>
      </c>
      <c r="C412" s="27">
        <v>240</v>
      </c>
      <c r="D412" s="5" t="s">
        <v>200</v>
      </c>
      <c r="E412" s="12">
        <v>67000</v>
      </c>
    </row>
    <row r="413" spans="1:5" s="15" customFormat="1" ht="45">
      <c r="A413" s="8" t="s">
        <v>66</v>
      </c>
      <c r="B413" s="8" t="s">
        <v>328</v>
      </c>
      <c r="C413" s="29"/>
      <c r="D413" s="5" t="s">
        <v>172</v>
      </c>
      <c r="E413" s="12">
        <f>E414</f>
        <v>24000</v>
      </c>
    </row>
    <row r="414" spans="1:5" ht="45">
      <c r="A414" s="8" t="s">
        <v>66</v>
      </c>
      <c r="B414" s="8" t="s">
        <v>328</v>
      </c>
      <c r="C414" s="29">
        <v>240</v>
      </c>
      <c r="D414" s="5" t="s">
        <v>200</v>
      </c>
      <c r="E414" s="12">
        <v>24000</v>
      </c>
    </row>
    <row r="415" spans="1:5" ht="75">
      <c r="A415" s="8" t="s">
        <v>66</v>
      </c>
      <c r="B415" s="8" t="s">
        <v>329</v>
      </c>
      <c r="C415" s="11"/>
      <c r="D415" s="5" t="s">
        <v>161</v>
      </c>
      <c r="E415" s="12">
        <f>E416</f>
        <v>126000</v>
      </c>
    </row>
    <row r="416" spans="1:5" ht="30">
      <c r="A416" s="8" t="s">
        <v>66</v>
      </c>
      <c r="B416" s="8" t="s">
        <v>329</v>
      </c>
      <c r="C416" s="11">
        <v>310</v>
      </c>
      <c r="D416" s="5" t="s">
        <v>314</v>
      </c>
      <c r="E416" s="12">
        <v>126000</v>
      </c>
    </row>
    <row r="417" spans="1:5" ht="30">
      <c r="A417" s="8" t="s">
        <v>66</v>
      </c>
      <c r="B417" s="8" t="s">
        <v>330</v>
      </c>
      <c r="C417" s="11"/>
      <c r="D417" s="5" t="s">
        <v>173</v>
      </c>
      <c r="E417" s="12">
        <f>E418</f>
        <v>100000</v>
      </c>
    </row>
    <row r="418" spans="1:5" ht="45">
      <c r="A418" s="176" t="s">
        <v>66</v>
      </c>
      <c r="B418" s="176" t="s">
        <v>330</v>
      </c>
      <c r="C418" s="180">
        <v>240</v>
      </c>
      <c r="D418" s="5" t="s">
        <v>200</v>
      </c>
      <c r="E418" s="181">
        <v>100000</v>
      </c>
    </row>
    <row r="419" spans="1:5" ht="75">
      <c r="A419" s="154">
        <v>1003</v>
      </c>
      <c r="B419" s="154" t="s">
        <v>258</v>
      </c>
      <c r="C419" s="152"/>
      <c r="D419" s="151" t="s">
        <v>257</v>
      </c>
      <c r="E419" s="157">
        <f>E420</f>
        <v>1099000</v>
      </c>
    </row>
    <row r="420" spans="1:5" s="96" customFormat="1" ht="90">
      <c r="A420" s="154" t="s">
        <v>66</v>
      </c>
      <c r="B420" s="154" t="s">
        <v>494</v>
      </c>
      <c r="C420" s="152"/>
      <c r="D420" s="156" t="s">
        <v>461</v>
      </c>
      <c r="E420" s="157">
        <f>E421</f>
        <v>1099000</v>
      </c>
    </row>
    <row r="421" spans="1:5" ht="90">
      <c r="A421" s="154" t="s">
        <v>66</v>
      </c>
      <c r="B421" s="154" t="s">
        <v>495</v>
      </c>
      <c r="C421" s="152"/>
      <c r="D421" s="156" t="s">
        <v>503</v>
      </c>
      <c r="E421" s="157">
        <f>E422</f>
        <v>1099000</v>
      </c>
    </row>
    <row r="422" spans="1:5" s="146" customFormat="1" ht="75">
      <c r="A422" s="154" t="s">
        <v>66</v>
      </c>
      <c r="B422" s="154" t="s">
        <v>504</v>
      </c>
      <c r="C422" s="152"/>
      <c r="D422" s="156" t="s">
        <v>505</v>
      </c>
      <c r="E422" s="157">
        <f>E423</f>
        <v>1099000</v>
      </c>
    </row>
    <row r="423" spans="1:5" s="146" customFormat="1">
      <c r="A423" s="154" t="s">
        <v>66</v>
      </c>
      <c r="B423" s="154" t="s">
        <v>504</v>
      </c>
      <c r="C423" s="155" t="s">
        <v>506</v>
      </c>
      <c r="D423" s="153" t="s">
        <v>314</v>
      </c>
      <c r="E423" s="157">
        <v>1099000</v>
      </c>
    </row>
    <row r="424" spans="1:5" s="146" customFormat="1">
      <c r="A424" s="8" t="s">
        <v>70</v>
      </c>
      <c r="B424" s="8"/>
      <c r="C424" s="11"/>
      <c r="D424" s="5" t="s">
        <v>71</v>
      </c>
      <c r="E424" s="12">
        <f>E425+E430</f>
        <v>6167700</v>
      </c>
    </row>
    <row r="425" spans="1:5" s="146" customFormat="1" ht="75">
      <c r="A425" s="8" t="s">
        <v>70</v>
      </c>
      <c r="B425" s="8" t="s">
        <v>310</v>
      </c>
      <c r="C425" s="11"/>
      <c r="D425" s="5" t="s">
        <v>311</v>
      </c>
      <c r="E425" s="12">
        <f>E426</f>
        <v>4576600</v>
      </c>
    </row>
    <row r="426" spans="1:5" s="146" customFormat="1" ht="45">
      <c r="A426" s="8" t="s">
        <v>70</v>
      </c>
      <c r="B426" s="8" t="s">
        <v>331</v>
      </c>
      <c r="C426" s="11"/>
      <c r="D426" s="5" t="s">
        <v>72</v>
      </c>
      <c r="E426" s="12">
        <f>E427</f>
        <v>4576600</v>
      </c>
    </row>
    <row r="427" spans="1:5" ht="60">
      <c r="A427" s="8" t="s">
        <v>70</v>
      </c>
      <c r="B427" s="8" t="s">
        <v>457</v>
      </c>
      <c r="C427" s="11"/>
      <c r="D427" s="101" t="s">
        <v>458</v>
      </c>
      <c r="E427" s="12">
        <f>E428</f>
        <v>4576600</v>
      </c>
    </row>
    <row r="428" spans="1:5" ht="120">
      <c r="A428" s="8" t="s">
        <v>70</v>
      </c>
      <c r="B428" s="8" t="s">
        <v>459</v>
      </c>
      <c r="C428" s="11"/>
      <c r="D428" s="5" t="s">
        <v>168</v>
      </c>
      <c r="E428" s="12">
        <f>E429</f>
        <v>4576600</v>
      </c>
    </row>
    <row r="429" spans="1:5">
      <c r="A429" s="8" t="s">
        <v>70</v>
      </c>
      <c r="B429" s="8" t="s">
        <v>459</v>
      </c>
      <c r="C429" s="11">
        <v>410</v>
      </c>
      <c r="D429" s="164" t="s">
        <v>533</v>
      </c>
      <c r="E429" s="12">
        <v>4576600</v>
      </c>
    </row>
    <row r="430" spans="1:5" ht="75">
      <c r="A430" s="8" t="s">
        <v>70</v>
      </c>
      <c r="B430" s="8" t="s">
        <v>258</v>
      </c>
      <c r="C430" s="7"/>
      <c r="D430" s="5" t="s">
        <v>257</v>
      </c>
      <c r="E430" s="12">
        <f>E431</f>
        <v>1591100</v>
      </c>
    </row>
    <row r="431" spans="1:5" ht="30">
      <c r="A431" s="8" t="s">
        <v>70</v>
      </c>
      <c r="B431" s="8" t="s">
        <v>259</v>
      </c>
      <c r="C431" s="7"/>
      <c r="D431" s="5" t="s">
        <v>119</v>
      </c>
      <c r="E431" s="12">
        <f>E432</f>
        <v>1591100</v>
      </c>
    </row>
    <row r="432" spans="1:5" ht="75">
      <c r="A432" s="8" t="s">
        <v>70</v>
      </c>
      <c r="B432" s="8" t="s">
        <v>403</v>
      </c>
      <c r="C432" s="7"/>
      <c r="D432" s="101" t="s">
        <v>460</v>
      </c>
      <c r="E432" s="12">
        <f>E433</f>
        <v>1591100</v>
      </c>
    </row>
    <row r="433" spans="1:5" s="102" customFormat="1" ht="135">
      <c r="A433" s="8" t="s">
        <v>70</v>
      </c>
      <c r="B433" s="8" t="s">
        <v>332</v>
      </c>
      <c r="C433" s="7"/>
      <c r="D433" s="9" t="s">
        <v>187</v>
      </c>
      <c r="E433" s="12">
        <f>E434+E435</f>
        <v>1591100</v>
      </c>
    </row>
    <row r="434" spans="1:5" s="102" customFormat="1" ht="45">
      <c r="A434" s="8" t="s">
        <v>70</v>
      </c>
      <c r="B434" s="8" t="s">
        <v>332</v>
      </c>
      <c r="C434" s="23">
        <v>320</v>
      </c>
      <c r="D434" s="24" t="s">
        <v>320</v>
      </c>
      <c r="E434" s="12">
        <v>1554400</v>
      </c>
    </row>
    <row r="435" spans="1:5" s="102" customFormat="1" ht="45">
      <c r="A435" s="8" t="s">
        <v>70</v>
      </c>
      <c r="B435" s="8" t="s">
        <v>332</v>
      </c>
      <c r="C435" s="30">
        <v>240</v>
      </c>
      <c r="D435" s="31" t="s">
        <v>200</v>
      </c>
      <c r="E435" s="12">
        <v>36700</v>
      </c>
    </row>
    <row r="436" spans="1:5" s="102" customFormat="1">
      <c r="A436" s="13" t="s">
        <v>73</v>
      </c>
      <c r="B436" s="13"/>
      <c r="C436" s="14"/>
      <c r="D436" s="4" t="s">
        <v>74</v>
      </c>
      <c r="E436" s="17">
        <f>E437</f>
        <v>350000</v>
      </c>
    </row>
    <row r="437" spans="1:5" s="102" customFormat="1">
      <c r="A437" s="8" t="s">
        <v>75</v>
      </c>
      <c r="B437" s="8"/>
      <c r="C437" s="11"/>
      <c r="D437" s="5" t="s">
        <v>76</v>
      </c>
      <c r="E437" s="12">
        <f>E438</f>
        <v>350000</v>
      </c>
    </row>
    <row r="438" spans="1:5" ht="60">
      <c r="A438" s="8" t="s">
        <v>75</v>
      </c>
      <c r="B438" s="8" t="s">
        <v>333</v>
      </c>
      <c r="C438" s="11"/>
      <c r="D438" s="5" t="s">
        <v>334</v>
      </c>
      <c r="E438" s="12">
        <f>E439</f>
        <v>350000</v>
      </c>
    </row>
    <row r="439" spans="1:5" ht="45">
      <c r="A439" s="8" t="s">
        <v>75</v>
      </c>
      <c r="B439" s="8" t="s">
        <v>335</v>
      </c>
      <c r="C439" s="11"/>
      <c r="D439" s="5" t="s">
        <v>77</v>
      </c>
      <c r="E439" s="12">
        <f>E440</f>
        <v>350000</v>
      </c>
    </row>
    <row r="440" spans="1:5" ht="90">
      <c r="A440" s="8" t="s">
        <v>75</v>
      </c>
      <c r="B440" s="8" t="s">
        <v>462</v>
      </c>
      <c r="C440" s="11"/>
      <c r="D440" s="104" t="s">
        <v>463</v>
      </c>
      <c r="E440" s="12">
        <f>E441+E443+E445+E447+E449+E451+E453</f>
        <v>350000</v>
      </c>
    </row>
    <row r="441" spans="1:5" s="98" customFormat="1" ht="105">
      <c r="A441" s="8" t="s">
        <v>75</v>
      </c>
      <c r="B441" s="8" t="s">
        <v>336</v>
      </c>
      <c r="C441" s="11"/>
      <c r="D441" s="5" t="s">
        <v>162</v>
      </c>
      <c r="E441" s="12">
        <f>E442</f>
        <v>140000</v>
      </c>
    </row>
    <row r="442" spans="1:5" ht="45">
      <c r="A442" s="8" t="s">
        <v>75</v>
      </c>
      <c r="B442" s="8" t="s">
        <v>336</v>
      </c>
      <c r="C442" s="11">
        <v>240</v>
      </c>
      <c r="D442" s="5" t="s">
        <v>200</v>
      </c>
      <c r="E442" s="12">
        <v>140000</v>
      </c>
    </row>
    <row r="443" spans="1:5" ht="75">
      <c r="A443" s="8" t="s">
        <v>75</v>
      </c>
      <c r="B443" s="8" t="s">
        <v>337</v>
      </c>
      <c r="C443" s="11"/>
      <c r="D443" s="5" t="s">
        <v>163</v>
      </c>
      <c r="E443" s="12">
        <f>E444</f>
        <v>84900</v>
      </c>
    </row>
    <row r="444" spans="1:5" ht="45">
      <c r="A444" s="8" t="s">
        <v>75</v>
      </c>
      <c r="B444" s="8" t="s">
        <v>337</v>
      </c>
      <c r="C444" s="11">
        <v>240</v>
      </c>
      <c r="D444" s="5" t="s">
        <v>200</v>
      </c>
      <c r="E444" s="12">
        <v>84900</v>
      </c>
    </row>
    <row r="445" spans="1:5" ht="60">
      <c r="A445" s="8" t="s">
        <v>75</v>
      </c>
      <c r="B445" s="8" t="s">
        <v>339</v>
      </c>
      <c r="C445" s="11"/>
      <c r="D445" s="5" t="s">
        <v>338</v>
      </c>
      <c r="E445" s="12">
        <f>E446</f>
        <v>30000</v>
      </c>
    </row>
    <row r="446" spans="1:5" s="100" customFormat="1" ht="45">
      <c r="A446" s="8" t="s">
        <v>75</v>
      </c>
      <c r="B446" s="8" t="s">
        <v>339</v>
      </c>
      <c r="C446" s="11">
        <v>240</v>
      </c>
      <c r="D446" s="5" t="s">
        <v>200</v>
      </c>
      <c r="E446" s="12">
        <v>30000</v>
      </c>
    </row>
    <row r="447" spans="1:5" ht="90">
      <c r="A447" s="8" t="s">
        <v>75</v>
      </c>
      <c r="B447" s="8" t="s">
        <v>340</v>
      </c>
      <c r="C447" s="11"/>
      <c r="D447" s="5" t="s">
        <v>164</v>
      </c>
      <c r="E447" s="12">
        <f>E448</f>
        <v>32000</v>
      </c>
    </row>
    <row r="448" spans="1:5" ht="45">
      <c r="A448" s="8" t="s">
        <v>75</v>
      </c>
      <c r="B448" s="8" t="s">
        <v>340</v>
      </c>
      <c r="C448" s="11">
        <v>240</v>
      </c>
      <c r="D448" s="5" t="s">
        <v>200</v>
      </c>
      <c r="E448" s="12">
        <v>32000</v>
      </c>
    </row>
    <row r="449" spans="1:5" ht="30">
      <c r="A449" s="161" t="s">
        <v>75</v>
      </c>
      <c r="B449" s="161" t="s">
        <v>341</v>
      </c>
      <c r="C449" s="159"/>
      <c r="D449" s="160" t="s">
        <v>165</v>
      </c>
      <c r="E449" s="162">
        <v>16921</v>
      </c>
    </row>
    <row r="450" spans="1:5" ht="45">
      <c r="A450" s="161" t="s">
        <v>75</v>
      </c>
      <c r="B450" s="161" t="s">
        <v>341</v>
      </c>
      <c r="C450" s="159">
        <v>240</v>
      </c>
      <c r="D450" s="160" t="s">
        <v>500</v>
      </c>
      <c r="E450" s="162">
        <v>16921</v>
      </c>
    </row>
    <row r="451" spans="1:5">
      <c r="A451" s="161" t="s">
        <v>75</v>
      </c>
      <c r="B451" s="161" t="s">
        <v>507</v>
      </c>
      <c r="C451" s="159"/>
      <c r="D451" s="160" t="s">
        <v>508</v>
      </c>
      <c r="E451" s="162">
        <v>33079</v>
      </c>
    </row>
    <row r="452" spans="1:5" ht="45">
      <c r="A452" s="161" t="s">
        <v>75</v>
      </c>
      <c r="B452" s="161" t="s">
        <v>507</v>
      </c>
      <c r="C452" s="159">
        <v>240</v>
      </c>
      <c r="D452" s="160" t="s">
        <v>500</v>
      </c>
      <c r="E452" s="162">
        <v>33079</v>
      </c>
    </row>
    <row r="453" spans="1:5" s="178" customFormat="1" ht="30">
      <c r="A453" s="165" t="s">
        <v>75</v>
      </c>
      <c r="B453" s="165" t="s">
        <v>583</v>
      </c>
      <c r="C453" s="192"/>
      <c r="D453" s="164" t="s">
        <v>584</v>
      </c>
      <c r="E453" s="166">
        <f>E454</f>
        <v>13100</v>
      </c>
    </row>
    <row r="454" spans="1:5" s="178" customFormat="1" ht="45">
      <c r="A454" s="165" t="s">
        <v>75</v>
      </c>
      <c r="B454" s="165" t="s">
        <v>583</v>
      </c>
      <c r="C454" s="192">
        <v>240</v>
      </c>
      <c r="D454" s="164" t="s">
        <v>500</v>
      </c>
      <c r="E454" s="166">
        <v>13100</v>
      </c>
    </row>
    <row r="455" spans="1:5" ht="28.5">
      <c r="A455" s="13" t="s">
        <v>78</v>
      </c>
      <c r="B455" s="13"/>
      <c r="C455" s="14"/>
      <c r="D455" s="4" t="s">
        <v>79</v>
      </c>
      <c r="E455" s="17">
        <f>E456</f>
        <v>1693237</v>
      </c>
    </row>
    <row r="456" spans="1:5" s="146" customFormat="1" ht="30">
      <c r="A456" s="8" t="s">
        <v>80</v>
      </c>
      <c r="B456" s="8"/>
      <c r="C456" s="11"/>
      <c r="D456" s="5" t="s">
        <v>81</v>
      </c>
      <c r="E456" s="12">
        <f>E457</f>
        <v>1693237</v>
      </c>
    </row>
    <row r="457" spans="1:5" s="146" customFormat="1" ht="75">
      <c r="A457" s="8" t="s">
        <v>80</v>
      </c>
      <c r="B457" s="8" t="s">
        <v>342</v>
      </c>
      <c r="C457" s="11"/>
      <c r="D457" s="5" t="s">
        <v>343</v>
      </c>
      <c r="E457" s="12">
        <f>E458</f>
        <v>1693237</v>
      </c>
    </row>
    <row r="458" spans="1:5" s="102" customFormat="1" ht="45">
      <c r="A458" s="8" t="s">
        <v>80</v>
      </c>
      <c r="B458" s="8" t="s">
        <v>344</v>
      </c>
      <c r="C458" s="11"/>
      <c r="D458" s="5" t="s">
        <v>478</v>
      </c>
      <c r="E458" s="12">
        <f>E459</f>
        <v>1693237</v>
      </c>
    </row>
    <row r="459" spans="1:5" ht="30">
      <c r="A459" s="8" t="s">
        <v>80</v>
      </c>
      <c r="B459" s="8" t="s">
        <v>464</v>
      </c>
      <c r="C459" s="11"/>
      <c r="D459" s="38" t="s">
        <v>479</v>
      </c>
      <c r="E459" s="12">
        <f>E460+E462</f>
        <v>1693237</v>
      </c>
    </row>
    <row r="460" spans="1:5">
      <c r="A460" s="8" t="s">
        <v>80</v>
      </c>
      <c r="B460" s="8" t="s">
        <v>481</v>
      </c>
      <c r="C460" s="11"/>
      <c r="D460" s="5" t="s">
        <v>480</v>
      </c>
      <c r="E460" s="12">
        <f>E461</f>
        <v>700000</v>
      </c>
    </row>
    <row r="461" spans="1:5" ht="60">
      <c r="A461" s="8" t="s">
        <v>80</v>
      </c>
      <c r="B461" s="8" t="s">
        <v>481</v>
      </c>
      <c r="C461" s="11">
        <v>630</v>
      </c>
      <c r="D461" s="5" t="s">
        <v>181</v>
      </c>
      <c r="E461" s="12">
        <v>700000</v>
      </c>
    </row>
    <row r="462" spans="1:5" ht="30">
      <c r="A462" s="165" t="s">
        <v>80</v>
      </c>
      <c r="B462" s="165" t="s">
        <v>534</v>
      </c>
      <c r="C462" s="11"/>
      <c r="D462" s="164" t="s">
        <v>535</v>
      </c>
      <c r="E462" s="166">
        <f>E463</f>
        <v>993237</v>
      </c>
    </row>
    <row r="463" spans="1:5" ht="60">
      <c r="A463" s="165" t="s">
        <v>80</v>
      </c>
      <c r="B463" s="165" t="s">
        <v>534</v>
      </c>
      <c r="C463" s="11">
        <v>630</v>
      </c>
      <c r="D463" s="164" t="s">
        <v>181</v>
      </c>
      <c r="E463" s="166">
        <v>993237</v>
      </c>
    </row>
    <row r="464" spans="1:5" ht="28.5">
      <c r="A464" s="13" t="s">
        <v>84</v>
      </c>
      <c r="B464" s="13"/>
      <c r="C464" s="14"/>
      <c r="D464" s="4" t="s">
        <v>85</v>
      </c>
      <c r="E464" s="17">
        <f>E465</f>
        <v>1100000</v>
      </c>
    </row>
    <row r="465" spans="1:5" s="158" customFormat="1" ht="30">
      <c r="A465" s="8" t="s">
        <v>86</v>
      </c>
      <c r="B465" s="8"/>
      <c r="C465" s="11"/>
      <c r="D465" s="5" t="s">
        <v>186</v>
      </c>
      <c r="E465" s="12">
        <f>E466</f>
        <v>1100000</v>
      </c>
    </row>
    <row r="466" spans="1:5" s="158" customFormat="1" ht="90">
      <c r="A466" s="8" t="s">
        <v>86</v>
      </c>
      <c r="B466" s="8" t="s">
        <v>217</v>
      </c>
      <c r="C466" s="11"/>
      <c r="D466" s="5" t="s">
        <v>345</v>
      </c>
      <c r="E466" s="12">
        <f>E467</f>
        <v>1100000</v>
      </c>
    </row>
    <row r="467" spans="1:5" ht="45">
      <c r="A467" s="8" t="s">
        <v>86</v>
      </c>
      <c r="B467" s="8" t="s">
        <v>346</v>
      </c>
      <c r="C467" s="11"/>
      <c r="D467" s="5" t="s">
        <v>87</v>
      </c>
      <c r="E467" s="12">
        <f>E469</f>
        <v>1100000</v>
      </c>
    </row>
    <row r="468" spans="1:5" ht="45">
      <c r="A468" s="8" t="s">
        <v>86</v>
      </c>
      <c r="B468" s="8" t="s">
        <v>465</v>
      </c>
      <c r="C468" s="11"/>
      <c r="D468" s="103" t="s">
        <v>466</v>
      </c>
      <c r="E468" s="12">
        <f>E469</f>
        <v>1100000</v>
      </c>
    </row>
    <row r="469" spans="1:5">
      <c r="A469" s="8" t="s">
        <v>86</v>
      </c>
      <c r="B469" s="8" t="s">
        <v>219</v>
      </c>
      <c r="C469" s="11"/>
      <c r="D469" s="5" t="s">
        <v>121</v>
      </c>
      <c r="E469" s="12">
        <f>E470</f>
        <v>1100000</v>
      </c>
    </row>
    <row r="470" spans="1:5">
      <c r="A470" s="176" t="s">
        <v>86</v>
      </c>
      <c r="B470" s="176" t="s">
        <v>219</v>
      </c>
      <c r="C470" s="180">
        <v>730</v>
      </c>
      <c r="D470" s="9" t="s">
        <v>121</v>
      </c>
      <c r="E470" s="181">
        <v>1100000</v>
      </c>
    </row>
    <row r="471" spans="1:5" ht="43.5">
      <c r="A471" s="187">
        <v>1400</v>
      </c>
      <c r="B471" s="182"/>
      <c r="C471" s="182"/>
      <c r="D471" s="188" t="s">
        <v>570</v>
      </c>
      <c r="E471" s="190">
        <f t="shared" ref="E471:E476" si="0">E472</f>
        <v>126368</v>
      </c>
    </row>
    <row r="472" spans="1:5" ht="30">
      <c r="A472" s="186">
        <v>1403</v>
      </c>
      <c r="B472" s="153"/>
      <c r="C472" s="153"/>
      <c r="D472" s="156" t="s">
        <v>571</v>
      </c>
      <c r="E472" s="157">
        <f t="shared" si="0"/>
        <v>126368</v>
      </c>
    </row>
    <row r="473" spans="1:5" ht="90">
      <c r="A473" s="186">
        <v>1403</v>
      </c>
      <c r="B473" s="186">
        <v>1300000000</v>
      </c>
      <c r="C473" s="153"/>
      <c r="D473" s="164" t="s">
        <v>345</v>
      </c>
      <c r="E473" s="157">
        <f t="shared" si="0"/>
        <v>126368</v>
      </c>
    </row>
    <row r="474" spans="1:5" ht="45">
      <c r="A474" s="186">
        <v>1403</v>
      </c>
      <c r="B474" s="186">
        <v>1310000000</v>
      </c>
      <c r="C474" s="153"/>
      <c r="D474" s="164" t="s">
        <v>87</v>
      </c>
      <c r="E474" s="157">
        <f t="shared" si="0"/>
        <v>126368</v>
      </c>
    </row>
    <row r="475" spans="1:5" s="102" customFormat="1" ht="45">
      <c r="A475" s="186">
        <v>1403</v>
      </c>
      <c r="B475" s="186">
        <v>1310400000</v>
      </c>
      <c r="C475" s="153"/>
      <c r="D475" s="156" t="s">
        <v>572</v>
      </c>
      <c r="E475" s="157">
        <f t="shared" si="0"/>
        <v>126368</v>
      </c>
    </row>
    <row r="476" spans="1:5">
      <c r="A476" s="185">
        <v>1403</v>
      </c>
      <c r="B476" s="185" t="s">
        <v>574</v>
      </c>
      <c r="C476" s="153"/>
      <c r="D476" s="153" t="s">
        <v>573</v>
      </c>
      <c r="E476" s="157">
        <f t="shared" si="0"/>
        <v>126368</v>
      </c>
    </row>
    <row r="477" spans="1:5">
      <c r="A477" s="185">
        <v>1403</v>
      </c>
      <c r="B477" s="185" t="s">
        <v>574</v>
      </c>
      <c r="C477" s="185">
        <v>540</v>
      </c>
      <c r="D477" s="185" t="s">
        <v>573</v>
      </c>
      <c r="E477" s="157">
        <v>126368</v>
      </c>
    </row>
    <row r="478" spans="1:5">
      <c r="A478" s="189"/>
      <c r="B478" s="189"/>
      <c r="C478" s="189"/>
      <c r="D478" s="189"/>
      <c r="E478" s="183"/>
    </row>
    <row r="479" spans="1:5">
      <c r="A479" s="184"/>
      <c r="B479" s="184"/>
      <c r="C479" s="184"/>
      <c r="D479" s="184"/>
      <c r="E479" s="184"/>
    </row>
    <row r="480" spans="1:5">
      <c r="A480" s="184"/>
      <c r="B480" s="184"/>
      <c r="C480" s="184"/>
      <c r="D480" s="184"/>
      <c r="E480" s="184"/>
    </row>
    <row r="481" spans="1:5">
      <c r="A481" s="184"/>
      <c r="B481" s="184"/>
      <c r="C481" s="184"/>
      <c r="D481" s="184"/>
      <c r="E481" s="184"/>
    </row>
    <row r="482" spans="1:5" s="105" customFormat="1">
      <c r="A482" s="184"/>
      <c r="B482" s="184"/>
      <c r="C482" s="184"/>
      <c r="D482" s="184"/>
      <c r="E482" s="184"/>
    </row>
    <row r="483" spans="1:5">
      <c r="A483" s="153"/>
      <c r="B483" s="153"/>
      <c r="C483" s="153"/>
      <c r="D483" s="153"/>
      <c r="E483" s="153"/>
    </row>
    <row r="489" spans="1:5" s="15" customFormat="1">
      <c r="A489"/>
      <c r="B489"/>
      <c r="C489"/>
      <c r="D489"/>
      <c r="E489"/>
    </row>
    <row r="496" spans="1:5" s="15" customFormat="1">
      <c r="A496"/>
      <c r="B496"/>
      <c r="C496"/>
      <c r="D496"/>
      <c r="E496"/>
    </row>
    <row r="503" spans="1:5" s="15" customFormat="1">
      <c r="A503"/>
      <c r="B503"/>
      <c r="C503"/>
      <c r="D503"/>
      <c r="E503"/>
    </row>
    <row r="510" spans="1:5" s="15" customFormat="1">
      <c r="A510"/>
      <c r="B510"/>
      <c r="C510"/>
      <c r="D510"/>
      <c r="E510"/>
    </row>
    <row r="517" spans="1:5" s="15" customFormat="1">
      <c r="A517"/>
      <c r="B517"/>
      <c r="C517"/>
      <c r="D517"/>
      <c r="E517"/>
    </row>
  </sheetData>
  <mergeCells count="20">
    <mergeCell ref="A1:E1"/>
    <mergeCell ref="A2:E2"/>
    <mergeCell ref="A6:E6"/>
    <mergeCell ref="A8:E8"/>
    <mergeCell ref="A7:E7"/>
    <mergeCell ref="A3:E3"/>
    <mergeCell ref="A4:E4"/>
    <mergeCell ref="A5:E5"/>
    <mergeCell ref="A15:E15"/>
    <mergeCell ref="A16:A18"/>
    <mergeCell ref="B16:B18"/>
    <mergeCell ref="C16:C18"/>
    <mergeCell ref="D16:D18"/>
    <mergeCell ref="E16:E18"/>
    <mergeCell ref="A12:E12"/>
    <mergeCell ref="A9:E9"/>
    <mergeCell ref="A10:E10"/>
    <mergeCell ref="A11:E11"/>
    <mergeCell ref="A14:E14"/>
    <mergeCell ref="A13:E13"/>
  </mergeCells>
  <pageMargins left="0.7" right="0.7" top="0.75" bottom="0.75" header="0.3" footer="0.3"/>
  <pageSetup paperSize="9" scale="8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2016-12-30T08:38:57Z</dcterms:modified>
</cp:coreProperties>
</file>