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"/>
    </mc:Choice>
  </mc:AlternateContent>
  <bookViews>
    <workbookView xWindow="0" yWindow="105" windowWidth="12120" windowHeight="7005"/>
  </bookViews>
  <sheets>
    <sheet name="Таблица_1" sheetId="1" r:id="rId1"/>
  </sheets>
  <definedNames>
    <definedName name="_xlnm._FilterDatabase" localSheetId="0" hidden="1">Таблица_1!$B$15:$CG$681</definedName>
    <definedName name="_xlnm.Print_Titles" localSheetId="0">Таблица_1!$15:$15</definedName>
    <definedName name="_xlnm.Print_Area" localSheetId="0">Таблица_1!$B$1:$H$120</definedName>
  </definedNames>
  <calcPr calcId="162913" fullCalcOnLoad="1"/>
</workbook>
</file>

<file path=xl/calcChain.xml><?xml version="1.0" encoding="utf-8"?>
<calcChain xmlns="http://schemas.openxmlformats.org/spreadsheetml/2006/main">
  <c r="H24" i="1" l="1"/>
  <c r="H118" i="1"/>
  <c r="H32" i="1"/>
  <c r="H109" i="1"/>
  <c r="H30" i="1"/>
  <c r="H29" i="1" s="1"/>
  <c r="H22" i="1"/>
  <c r="H20" i="1"/>
  <c r="H54" i="1"/>
  <c r="H61" i="1"/>
  <c r="H99" i="1"/>
  <c r="H98" i="1" s="1"/>
  <c r="H101" i="1"/>
  <c r="H69" i="1"/>
  <c r="H114" i="1"/>
  <c r="H113" i="1" s="1"/>
  <c r="H116" i="1"/>
  <c r="H111" i="1"/>
  <c r="H107" i="1"/>
  <c r="H105" i="1"/>
  <c r="H103" i="1"/>
  <c r="H96" i="1"/>
  <c r="H95" i="1" s="1"/>
  <c r="H93" i="1"/>
  <c r="H92" i="1"/>
  <c r="H86" i="1"/>
  <c r="H83" i="1" s="1"/>
  <c r="H88" i="1"/>
  <c r="H90" i="1"/>
  <c r="H79" i="1"/>
  <c r="H81" i="1"/>
  <c r="H78" i="1" s="1"/>
  <c r="H74" i="1"/>
  <c r="H76" i="1"/>
  <c r="H67" i="1"/>
  <c r="H63" i="1" s="1"/>
  <c r="H71" i="1"/>
  <c r="H64" i="1"/>
  <c r="H59" i="1"/>
  <c r="H58" i="1"/>
  <c r="H50" i="1"/>
  <c r="H52" i="1"/>
  <c r="H56" i="1"/>
  <c r="H49" i="1"/>
  <c r="H47" i="1"/>
  <c r="H46" i="1"/>
  <c r="H44" i="1"/>
  <c r="H43" i="1"/>
  <c r="H41" i="1"/>
  <c r="H40" i="1"/>
  <c r="H38" i="1"/>
  <c r="H37" i="1"/>
  <c r="H35" i="1"/>
  <c r="H34" i="1"/>
  <c r="H26" i="1"/>
  <c r="H18" i="1"/>
  <c r="H17" i="1" s="1"/>
  <c r="H16" i="1" s="1"/>
  <c r="H73" i="1"/>
</calcChain>
</file>

<file path=xl/sharedStrings.xml><?xml version="1.0" encoding="utf-8"?>
<sst xmlns="http://schemas.openxmlformats.org/spreadsheetml/2006/main" count="342" uniqueCount="109">
  <si>
    <t>ППП</t>
  </si>
  <si>
    <t>Наименование</t>
  </si>
  <si>
    <t>ВСЕГО</t>
  </si>
  <si>
    <t>Администрация Весьегонского района</t>
  </si>
  <si>
    <t>МП</t>
  </si>
  <si>
    <t>П</t>
  </si>
  <si>
    <t>Подпрограмма "Повышение эффективности деятельности администрации Весьегонского района по реализации своих полномочий"</t>
  </si>
  <si>
    <t>1</t>
  </si>
  <si>
    <t>600</t>
  </si>
  <si>
    <t>Подпрограмма "Создание условий для комплексного развития туристской области"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</si>
  <si>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</si>
  <si>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"Развитие физкультурно-оздоровительного движения среди всех возрастных групп населения"</t>
  </si>
  <si>
    <t>Подпрограмма "Социальная поддержка семей и детей"</t>
  </si>
  <si>
    <t>2</t>
  </si>
  <si>
    <t>Подпрограмма "Содействие развитию здравоохранения Весьегонского района"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</si>
  <si>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</si>
  <si>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</si>
  <si>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</si>
  <si>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</si>
  <si>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</si>
  <si>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Подпрограмма "Транспортное обслуживание населения Весьегонского района"</t>
  </si>
  <si>
    <t>Подпрограмма "Обеспечение развития дорожного хозяйства в Весьегонском районе"</t>
  </si>
  <si>
    <t>Подпрограмма "Повышение правопорядка и общественной безопасности в Весьегонском районе"</t>
  </si>
  <si>
    <t>Подпрограмма"Повышение безопасности дорожного движения на территории Весьегонского района"</t>
  </si>
  <si>
    <t>Подпрограмма "Профилактика безнадзорности и правонарушений несовершеннолетних в Весьегонском районе"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</si>
  <si>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</si>
  <si>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Подпрограмма "Совершенствование структуры муниципального имущества муниципального образования Тверской области "Весьегонский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</si>
  <si>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район""</t>
  </si>
  <si>
    <t>601</t>
  </si>
  <si>
    <t>Финансовый отдел администрации Весьегонского района</t>
  </si>
  <si>
    <t>Обеспечивающая программа</t>
  </si>
  <si>
    <t>Подпрограмма "Обеспечение сбалансированности и устойчивости бюджета Весьегонского района"</t>
  </si>
  <si>
    <t>Подпрограмма "Развитие библиотечного обслуживания населения"</t>
  </si>
  <si>
    <t>614</t>
  </si>
  <si>
    <t>Отдел культуры администрации Весьегонского района Тверской области</t>
  </si>
  <si>
    <t>Подпрограмма "Развитие культурно-досуговой деятельности учреждений культуры района"</t>
  </si>
  <si>
    <t>Подпрограмма "Развитие дополнительного образования в сфере культуры"</t>
  </si>
  <si>
    <t>Подпрограмма"Развитие МУ "МСПЦ "Кировец"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</si>
  <si>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</si>
  <si>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Подпрограмма "Организация дошкольного образования"</t>
  </si>
  <si>
    <t>615</t>
  </si>
  <si>
    <t>Отдел образования администрации весьегонского района</t>
  </si>
  <si>
    <t>Подпрограмма "Совершенствование системы общего образования"</t>
  </si>
  <si>
    <t>Подпрограмма "Комплексная безопасность образовательных учреждений"</t>
  </si>
  <si>
    <t>Подпрограмма "Укрепление здоровья детей и подростков в образовательных организациях Весьегонского района"</t>
  </si>
  <si>
    <t xml:space="preserve">Обеспечивающая программа </t>
  </si>
  <si>
    <t>9</t>
  </si>
  <si>
    <t>Расходы не включенные в муниципальные программы Весьегонского района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</si>
  <si>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</si>
  <si>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</si>
  <si>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</si>
  <si>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</si>
  <si>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</si>
  <si>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</si>
  <si>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</si>
  <si>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</si>
  <si>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</si>
  <si>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</si>
  <si>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</si>
  <si>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</si>
  <si>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</si>
  <si>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</si>
  <si>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</si>
  <si>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</si>
  <si>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</si>
  <si>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</si>
  <si>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</si>
  <si>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</si>
  <si>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Отдел образования администрации Весьегонского района</t>
  </si>
  <si>
    <t>702</t>
  </si>
  <si>
    <t>Собрание депутатов Весьегонского района</t>
  </si>
  <si>
    <t>04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</si>
  <si>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</si>
  <si>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11</t>
  </si>
  <si>
    <t>к Решению</t>
  </si>
  <si>
    <t>" О бюджете муниципального образования</t>
  </si>
  <si>
    <t>Тверской области "Весьегонский район"</t>
  </si>
  <si>
    <t>на 2016 год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</si>
  <si>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</si>
  <si>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</si>
  <si>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местного бюджета на 2016 год</t>
  </si>
  <si>
    <t>Сумма, руб.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</si>
  <si>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</si>
  <si>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"Весьегонский район" "Информационное обеспечение населения Весьегонского района на 2016-2018 годы"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</si>
  <si>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</si>
  <si>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Муниципальная программа муниципального образования Тверской области "Весьегонский район" "Развитие туризма в Весьегонском районе на 2016-2018 годы"</t>
  </si>
  <si>
    <t>Муниципальная программа муниципального образования Тверской области "Весьегонский район" "Молодежь Весьегонского района на 2016-2018 годы"</t>
  </si>
  <si>
    <t>Муниципальная программа  муниципального образования Тверской области "Весьегонский район" "Развитие физической культуры и спорта в Весьегонском районе на 2016-2018 годы"</t>
  </si>
  <si>
    <t>Муниципальная программа муниципального образования Тверской области "Весьегонский район" "О дополнительных мерах по социальной поддержке населения Весьегонского населения на 2016-2018 годы"</t>
  </si>
  <si>
    <t>Муниципальная программа муниципального образования Тверской области "Весьегонский район" "Развитие сферы транспорта и дорожной деятельности Весьегонского района на 2016-2018 годы"</t>
  </si>
  <si>
    <t>Муниципальная программа муниципального образования Тверской области "Весьегонский район" "Развитие малого и среднего предпринимательства в Весьегонском районе на 2016-2018 годы"</t>
  </si>
  <si>
    <t>Муниципальная программа муниципального образования Тверской области "Весьегонский район""Патриотическое воспитание молодежи Весьегонского района на 2016-2018 годы"</t>
  </si>
  <si>
    <t>Муниципальная программа муниципального образования Тверской области "Весьегонский район"  "Культура Весьегонского района на 2016-2018 годы"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</si>
  <si>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</si>
  <si>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Муниципальная программа муниципального образования Тверской области "Весьегонский район""Повышение эффективности управления муниципальной собственностью муниципального образования Тверской области "Весьегонского района на 2016-2018 годы"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</si>
  <si>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2016-2018 годы"</t>
  </si>
  <si>
    <t>02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</si>
  <si>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</si>
  <si>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</si>
  <si>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2016 -2018 годы"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</si>
  <si>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</si>
  <si>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Подпрограмма"Совершенствование, развитие, повышение эффективности информационного обеспечения населения"</t>
  </si>
  <si>
    <t>6</t>
  </si>
  <si>
    <t>к решению Собрания депутатов Весьегонского района</t>
  </si>
  <si>
    <t>от 22.12.2015  №102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</si>
  <si>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</si>
  <si>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 xml:space="preserve">от 2016 № </t>
  </si>
  <si>
    <t>Приложение 6</t>
  </si>
  <si>
    <t>Подпрограмма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</si>
</sst>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00"/>
    <numFmt numFmtId="173" formatCode="0000"/>
  </numFmts>
  <fonts count="13" x14ac:knownFonts="1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83">
    <xf numFmtId="0" fontId="0" fillId="0" borderId="0" xfId="0"/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/>
    <xf numFmtId="0" fontId="1" fillId="0" borderId="1" xfId="0" applyFont="1" applyFill="1" applyBorder="1" applyAlignment="1" applyProtection="1">
      <alignment horizontal="left" vertical="center"/>
      <protection locked="0"/>
    </xf>
    <xf numFmtId="172" fontId="1" fillId="0" borderId="0" xfId="0" applyNumberFormat="1" applyFont="1" applyFill="1" applyAlignment="1" applyProtection="1">
      <alignment horizontal="left" vertical="top"/>
      <protection locked="0"/>
    </xf>
    <xf numFmtId="172" fontId="1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left" vertical="top" wrapText="1" indent="3"/>
      <protection locked="0"/>
    </xf>
    <xf numFmtId="0" fontId="1" fillId="0" borderId="2" xfId="0" applyFont="1" applyFill="1" applyBorder="1" applyAlignment="1" applyProtection="1">
      <alignment horizontal="left" vertical="top" wrapText="1" indent="4"/>
      <protection locked="0"/>
    </xf>
    <xf numFmtId="0" fontId="1" fillId="0" borderId="2" xfId="0" applyFont="1" applyFill="1" applyBorder="1" applyAlignment="1" applyProtection="1">
      <alignment horizontal="left" vertical="top" wrapText="1" indent="6"/>
      <protection locked="0"/>
    </xf>
    <xf numFmtId="0" fontId="1" fillId="0" borderId="2" xfId="0" applyFont="1" applyFill="1" applyBorder="1" applyAlignment="1" applyProtection="1">
      <alignment horizontal="left" vertical="top" wrapText="1" indent="7"/>
      <protection locked="0"/>
    </xf>
    <xf numFmtId="0" fontId="1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2" xfId="0" applyFont="1" applyFill="1" applyBorder="1" applyAlignment="1" applyProtection="1">
      <alignment horizontal="left" vertical="top" wrapText="1" indent="6"/>
      <protection locked="0"/>
    </xf>
    <xf numFmtId="172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top" wrapText="1" indent="7"/>
      <protection locked="0"/>
    </xf>
    <xf numFmtId="0" fontId="2" fillId="0" borderId="0" xfId="0" applyFont="1" applyFill="1"/>
    <xf numFmtId="173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top" wrapText="1" indent="10"/>
      <protection locked="0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 applyProtection="1">
      <alignment horizontal="left" vertical="top" wrapText="1" indent="6"/>
      <protection locked="0"/>
    </xf>
    <xf numFmtId="0" fontId="1" fillId="2" borderId="2" xfId="0" applyFont="1" applyFill="1" applyBorder="1" applyAlignment="1" applyProtection="1">
      <alignment horizontal="left" vertical="top" wrapText="1" indent="6"/>
      <protection locked="0"/>
    </xf>
    <xf numFmtId="0" fontId="1" fillId="0" borderId="0" xfId="0" applyFont="1" applyFill="1" applyAlignment="1">
      <alignment horizontal="justify"/>
    </xf>
    <xf numFmtId="0" fontId="1" fillId="0" borderId="0" xfId="0" applyFont="1" applyFill="1" applyBorder="1" applyAlignment="1" applyProtection="1">
      <alignment horizontal="left" vertical="center"/>
      <protection locked="0"/>
    </xf>
    <xf numFmtId="172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/>
    <xf numFmtId="49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vertical="center"/>
    </xf>
    <xf numFmtId="4" fontId="1" fillId="0" borderId="0" xfId="0" applyNumberFormat="1" applyFont="1" applyFill="1" applyAlignment="1"/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 applyProtection="1">
      <alignment horizontal="left" vertical="top" wrapText="1" indent="6"/>
      <protection locked="0"/>
    </xf>
    <xf numFmtId="0" fontId="2" fillId="0" borderId="2" xfId="0" applyFont="1" applyFill="1" applyBorder="1" applyAlignment="1" applyProtection="1">
      <alignment horizontal="justify" vertical="top"/>
      <protection locked="0"/>
    </xf>
    <xf numFmtId="4" fontId="2" fillId="0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" fillId="2" borderId="2" xfId="0" applyNumberFormat="1" applyFont="1" applyFill="1" applyBorder="1" applyAlignment="1" applyProtection="1">
      <alignment horizontal="right" vertical="top"/>
      <protection locked="0"/>
    </xf>
    <xf numFmtId="4" fontId="2" fillId="2" borderId="2" xfId="0" applyNumberFormat="1" applyFont="1" applyFill="1" applyBorder="1" applyAlignment="1" applyProtection="1">
      <alignment horizontal="right" vertical="top"/>
      <protection locked="0"/>
    </xf>
    <xf numFmtId="4" fontId="1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 applyAlignment="1">
      <alignment horizontal="center" vertical="center"/>
    </xf>
    <xf numFmtId="173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vertical="top" wrapText="1" indent="10"/>
      <protection locked="0"/>
    </xf>
    <xf numFmtId="0" fontId="9" fillId="0" borderId="7" xfId="1" applyFont="1" applyFill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Fill="1" applyBorder="1" applyAlignment="1">
      <alignment horizontal="left" vertical="top" wrapText="1"/>
    </xf>
    <xf numFmtId="0" fontId="10" fillId="0" borderId="7" xfId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Fill="1" applyBorder="1" applyAlignment="1">
      <alignment horizontal="justify"/>
    </xf>
    <xf numFmtId="0" fontId="1" fillId="0" borderId="2" xfId="0" applyFont="1" applyFill="1" applyBorder="1"/>
    <xf numFmtId="0" fontId="9" fillId="0" borderId="7" xfId="1" applyFont="1" applyFill="1" applyBorder="1" applyAlignment="1">
      <alignment horizontal="left" vertical="center" wrapText="1"/>
    </xf>
    <xf numFmtId="4" fontId="1" fillId="0" borderId="2" xfId="0" applyNumberFormat="1" applyFont="1" applyFill="1" applyBorder="1"/>
    <xf numFmtId="173" fontId="1" fillId="0" borderId="8" xfId="0" applyNumberFormat="1" applyFont="1" applyFill="1" applyBorder="1" applyAlignment="1" applyProtection="1">
      <alignment horizontal="center" vertical="center" wrapText="1"/>
      <protection locked="0"/>
    </xf>
    <xf numFmtId="173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72" fontId="1" fillId="0" borderId="5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2" fontId="8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 applyProtection="1">
      <alignment horizontal="right" vertical="top"/>
      <protection locked="0"/>
    </xf>
    <xf numFmtId="17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72" fontId="8" fillId="0" borderId="0" xfId="0" applyNumberFormat="1" applyFont="1" applyFill="1" applyAlignment="1" applyProtection="1">
      <alignment horizontal="center" vertical="top"/>
      <protection locked="0"/>
    </xf>
    <xf numFmtId="0" fontId="8" fillId="4" borderId="0" xfId="0" applyFont="1" applyFill="1" applyAlignment="1">
      <alignment horizontal="right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30"/>
  <sheetViews>
    <sheetView tabSelected="1" view="pageBreakPreview" topLeftCell="B13" zoomScaleNormal="100" zoomScaleSheetLayoutView="100" workbookViewId="0">
      <selection activeCell="H18" sqref="H18"/>
    </sheetView>
  </sheetViews>
  <sheetFormatPr defaultRowHeight="15" x14ac:dyDescent="0.25"/>
  <cols>
    <col min="1" max="1" width="7.5703125" style="5" hidden="1" customWidth="1"/>
    <col min="2" max="2" width="7.5703125" style="5" customWidth="1"/>
    <col min="3" max="3" width="7" style="40" customWidth="1"/>
    <col min="4" max="4" width="9.8554687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85" width="8.85546875" style="2" customWidth="1"/>
    <col min="86" max="16384" width="9.140625" style="2"/>
  </cols>
  <sheetData>
    <row r="1" spans="1:80" ht="18.75" x14ac:dyDescent="0.3">
      <c r="B1" s="82" t="s">
        <v>107</v>
      </c>
      <c r="C1" s="82"/>
      <c r="D1" s="82"/>
      <c r="E1" s="82"/>
      <c r="F1" s="82"/>
      <c r="G1" s="82"/>
      <c r="H1" s="82"/>
    </row>
    <row r="2" spans="1:80" ht="18.75" x14ac:dyDescent="0.3">
      <c r="B2" s="82" t="s">
        <v>103</v>
      </c>
      <c r="C2" s="82"/>
      <c r="D2" s="82"/>
      <c r="E2" s="82"/>
      <c r="F2" s="82"/>
      <c r="G2" s="82"/>
      <c r="H2" s="82"/>
    </row>
    <row r="3" spans="1:80" ht="18.75" x14ac:dyDescent="0.3">
      <c r="B3" s="82" t="s">
        <v>106</v>
      </c>
      <c r="C3" s="82"/>
      <c r="D3" s="82"/>
      <c r="E3" s="82"/>
      <c r="F3" s="82"/>
      <c r="G3" s="82"/>
      <c r="H3" s="82"/>
    </row>
    <row r="4" spans="1:80" ht="18.75" x14ac:dyDescent="0.3">
      <c r="B4" s="78" t="s">
        <v>73</v>
      </c>
      <c r="C4" s="78"/>
      <c r="D4" s="78"/>
      <c r="E4" s="78"/>
      <c r="F4" s="78"/>
      <c r="G4" s="78"/>
      <c r="H4" s="78"/>
    </row>
    <row r="5" spans="1:80" ht="18.75" x14ac:dyDescent="0.3">
      <c r="B5" s="78" t="s">
        <v>74</v>
      </c>
      <c r="C5" s="78"/>
      <c r="D5" s="78"/>
      <c r="E5" s="78"/>
      <c r="F5" s="78"/>
      <c r="G5" s="78"/>
      <c r="H5" s="78"/>
    </row>
    <row r="6" spans="1:80" ht="20.25" customHeight="1" x14ac:dyDescent="0.25">
      <c r="A6" s="4"/>
      <c r="B6" s="79" t="s">
        <v>104</v>
      </c>
      <c r="C6" s="79"/>
      <c r="D6" s="79"/>
      <c r="E6" s="79"/>
      <c r="F6" s="79"/>
      <c r="G6" s="79"/>
      <c r="H6" s="7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8" customHeight="1" x14ac:dyDescent="0.25">
      <c r="A7" s="4"/>
      <c r="B7" s="79" t="s">
        <v>75</v>
      </c>
      <c r="C7" s="79"/>
      <c r="D7" s="79"/>
      <c r="E7" s="79"/>
      <c r="F7" s="79"/>
      <c r="G7" s="79"/>
      <c r="H7" s="79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 x14ac:dyDescent="0.25">
      <c r="A8" s="4"/>
      <c r="B8" s="79" t="s">
        <v>76</v>
      </c>
      <c r="C8" s="79"/>
      <c r="D8" s="79"/>
      <c r="E8" s="79"/>
      <c r="F8" s="79"/>
      <c r="G8" s="79"/>
      <c r="H8" s="7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 x14ac:dyDescent="0.25">
      <c r="A9" s="4"/>
      <c r="B9" s="79" t="s">
        <v>77</v>
      </c>
      <c r="C9" s="79"/>
      <c r="D9" s="79"/>
      <c r="E9" s="79"/>
      <c r="F9" s="79"/>
      <c r="G9" s="79"/>
      <c r="H9" s="7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 x14ac:dyDescent="0.25">
      <c r="A10" s="4"/>
      <c r="B10" s="81" t="s">
        <v>78</v>
      </c>
      <c r="C10" s="81"/>
      <c r="D10" s="81"/>
      <c r="E10" s="81"/>
      <c r="F10" s="81"/>
      <c r="G10" s="81"/>
      <c r="H10" s="8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 x14ac:dyDescent="0.25">
      <c r="A11" s="4"/>
      <c r="B11" s="81" t="s">
        <v>79</v>
      </c>
      <c r="C11" s="81"/>
      <c r="D11" s="81"/>
      <c r="E11" s="81"/>
      <c r="F11" s="81"/>
      <c r="G11" s="81"/>
      <c r="H11" s="8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 x14ac:dyDescent="0.25">
      <c r="A12" s="24"/>
      <c r="B12" s="80" t="s">
        <v>80</v>
      </c>
      <c r="C12" s="80"/>
      <c r="D12" s="80"/>
      <c r="E12" s="80"/>
      <c r="F12" s="80"/>
      <c r="G12" s="80"/>
      <c r="H12" s="80"/>
      <c r="I12" s="1"/>
      <c r="J12" s="1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59.25" customHeight="1" x14ac:dyDescent="0.25">
      <c r="A13" s="24"/>
      <c r="B13" s="72" t="s">
        <v>4</v>
      </c>
      <c r="C13" s="74" t="s">
        <v>5</v>
      </c>
      <c r="D13" s="74" t="s">
        <v>0</v>
      </c>
      <c r="E13" s="76" t="s">
        <v>1</v>
      </c>
      <c r="F13" s="55"/>
      <c r="G13" s="55"/>
      <c r="H13" s="70" t="s">
        <v>81</v>
      </c>
      <c r="I13" s="1"/>
      <c r="J13" s="1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s="7" customFormat="1" ht="30" customHeight="1" x14ac:dyDescent="0.25">
      <c r="A14" s="31"/>
      <c r="B14" s="73"/>
      <c r="C14" s="75"/>
      <c r="D14" s="75"/>
      <c r="E14" s="77"/>
      <c r="F14" s="17"/>
      <c r="G14" s="17"/>
      <c r="H14" s="71"/>
    </row>
    <row r="15" spans="1:80" s="6" customFormat="1" ht="11.25" x14ac:dyDescent="0.2">
      <c r="A15" s="8"/>
      <c r="B15" s="8">
        <v>1</v>
      </c>
      <c r="C15" s="33">
        <v>2</v>
      </c>
      <c r="D15" s="33">
        <v>3</v>
      </c>
      <c r="E15" s="8">
        <v>4</v>
      </c>
      <c r="F15" s="8"/>
      <c r="G15" s="8"/>
      <c r="H15" s="54">
        <v>5</v>
      </c>
    </row>
    <row r="16" spans="1:80" x14ac:dyDescent="0.25">
      <c r="A16" s="9"/>
      <c r="B16" s="9"/>
      <c r="C16" s="34"/>
      <c r="D16" s="34"/>
      <c r="E16" s="44" t="s">
        <v>2</v>
      </c>
      <c r="F16" s="10"/>
      <c r="G16" s="10"/>
      <c r="H16" s="42">
        <f>H17+H29+H34+H37+H40+H43+H46+H49+H58+H63+H73+H78+H83+H92+H95+H98+H113</f>
        <v>193913934.71000001</v>
      </c>
    </row>
    <row r="17" spans="1:8" s="23" customFormat="1" ht="57" x14ac:dyDescent="0.2">
      <c r="A17" s="21"/>
      <c r="B17" s="35" t="s">
        <v>51</v>
      </c>
      <c r="C17" s="35"/>
      <c r="D17" s="35"/>
      <c r="E17" s="46" t="s">
        <v>82</v>
      </c>
      <c r="F17" s="25"/>
      <c r="G17" s="25"/>
      <c r="H17" s="47">
        <f>H18+H20+H22+H24+H26</f>
        <v>21309045.41</v>
      </c>
    </row>
    <row r="18" spans="1:8" ht="45" x14ac:dyDescent="0.25">
      <c r="A18" s="11"/>
      <c r="B18" s="36" t="s">
        <v>51</v>
      </c>
      <c r="C18" s="36">
        <v>1</v>
      </c>
      <c r="D18" s="36"/>
      <c r="E18" s="58" t="s">
        <v>6</v>
      </c>
      <c r="F18" s="14"/>
      <c r="G18" s="14"/>
      <c r="H18" s="48">
        <f>H19</f>
        <v>744560</v>
      </c>
    </row>
    <row r="19" spans="1:8" x14ac:dyDescent="0.25">
      <c r="A19" s="11"/>
      <c r="B19" s="36" t="s">
        <v>51</v>
      </c>
      <c r="C19" s="36" t="s">
        <v>7</v>
      </c>
      <c r="D19" s="36" t="s">
        <v>8</v>
      </c>
      <c r="E19" s="58" t="s">
        <v>3</v>
      </c>
      <c r="F19" s="14"/>
      <c r="G19" s="14"/>
      <c r="H19" s="48">
        <v>744560</v>
      </c>
    </row>
    <row r="20" spans="1:8" ht="60" x14ac:dyDescent="0.25">
      <c r="A20" s="11"/>
      <c r="B20" s="36" t="s">
        <v>51</v>
      </c>
      <c r="C20" s="36" t="s">
        <v>13</v>
      </c>
      <c r="D20" s="36"/>
      <c r="E20" s="58" t="s">
        <v>52</v>
      </c>
      <c r="F20" s="14"/>
      <c r="G20" s="14"/>
      <c r="H20" s="48">
        <f>H21</f>
        <v>448316</v>
      </c>
    </row>
    <row r="21" spans="1:8" x14ac:dyDescent="0.25">
      <c r="A21" s="11"/>
      <c r="B21" s="36" t="s">
        <v>51</v>
      </c>
      <c r="C21" s="36" t="s">
        <v>13</v>
      </c>
      <c r="D21" s="36" t="s">
        <v>8</v>
      </c>
      <c r="E21" s="58" t="s">
        <v>3</v>
      </c>
      <c r="F21" s="14"/>
      <c r="G21" s="14"/>
      <c r="H21" s="48">
        <v>448316</v>
      </c>
    </row>
    <row r="22" spans="1:8" ht="75" x14ac:dyDescent="0.25">
      <c r="A22" s="11"/>
      <c r="B22" s="36" t="s">
        <v>51</v>
      </c>
      <c r="C22" s="36" t="s">
        <v>17</v>
      </c>
      <c r="D22" s="36"/>
      <c r="E22" s="58" t="s">
        <v>53</v>
      </c>
      <c r="F22" s="14"/>
      <c r="G22" s="14"/>
      <c r="H22" s="48">
        <f>H23</f>
        <v>66000</v>
      </c>
    </row>
    <row r="23" spans="1:8" x14ac:dyDescent="0.25">
      <c r="A23" s="11"/>
      <c r="B23" s="36" t="s">
        <v>51</v>
      </c>
      <c r="C23" s="36" t="s">
        <v>17</v>
      </c>
      <c r="D23" s="36">
        <v>600</v>
      </c>
      <c r="E23" s="58" t="s">
        <v>3</v>
      </c>
      <c r="F23" s="16"/>
      <c r="G23" s="16"/>
      <c r="H23" s="48">
        <v>66000</v>
      </c>
    </row>
    <row r="24" spans="1:8" ht="84" customHeight="1" x14ac:dyDescent="0.25">
      <c r="A24" s="11"/>
      <c r="B24" s="36" t="s">
        <v>51</v>
      </c>
      <c r="C24" s="36" t="s">
        <v>102</v>
      </c>
      <c r="D24" s="36"/>
      <c r="E24" s="68" t="s">
        <v>108</v>
      </c>
      <c r="F24" s="16"/>
      <c r="G24" s="16"/>
      <c r="H24" s="48">
        <f>H25</f>
        <v>1900</v>
      </c>
    </row>
    <row r="25" spans="1:8" x14ac:dyDescent="0.25">
      <c r="A25" s="11"/>
      <c r="B25" s="36" t="s">
        <v>51</v>
      </c>
      <c r="C25" s="36" t="s">
        <v>102</v>
      </c>
      <c r="D25" s="36" t="s">
        <v>8</v>
      </c>
      <c r="E25" s="58" t="s">
        <v>3</v>
      </c>
      <c r="F25" s="16"/>
      <c r="G25" s="16"/>
      <c r="H25" s="48">
        <v>1900</v>
      </c>
    </row>
    <row r="26" spans="1:8" x14ac:dyDescent="0.25">
      <c r="A26" s="11"/>
      <c r="B26" s="36" t="s">
        <v>51</v>
      </c>
      <c r="C26" s="36" t="s">
        <v>46</v>
      </c>
      <c r="D26" s="36"/>
      <c r="E26" s="58" t="s">
        <v>30</v>
      </c>
      <c r="F26" s="16"/>
      <c r="G26" s="16"/>
      <c r="H26" s="48">
        <f>H27+H28</f>
        <v>20048269.41</v>
      </c>
    </row>
    <row r="27" spans="1:8" x14ac:dyDescent="0.25">
      <c r="A27" s="11"/>
      <c r="B27" s="36" t="s">
        <v>51</v>
      </c>
      <c r="C27" s="36" t="s">
        <v>46</v>
      </c>
      <c r="D27" s="36" t="s">
        <v>8</v>
      </c>
      <c r="E27" s="58" t="s">
        <v>3</v>
      </c>
      <c r="F27" s="16"/>
      <c r="G27" s="16"/>
      <c r="H27" s="48">
        <v>18945780.41</v>
      </c>
    </row>
    <row r="28" spans="1:8" x14ac:dyDescent="0.25">
      <c r="A28" s="11"/>
      <c r="B28" s="36" t="s">
        <v>51</v>
      </c>
      <c r="C28" s="36" t="s">
        <v>46</v>
      </c>
      <c r="D28" s="36" t="s">
        <v>69</v>
      </c>
      <c r="E28" s="58" t="s">
        <v>70</v>
      </c>
      <c r="F28" s="16"/>
      <c r="G28" s="16"/>
      <c r="H28" s="48">
        <v>1102489</v>
      </c>
    </row>
    <row r="29" spans="1:8" ht="57" x14ac:dyDescent="0.25">
      <c r="A29" s="11"/>
      <c r="B29" s="35" t="s">
        <v>96</v>
      </c>
      <c r="C29" s="35"/>
      <c r="D29" s="35"/>
      <c r="E29" s="59" t="s">
        <v>97</v>
      </c>
      <c r="F29" s="25"/>
      <c r="G29" s="25"/>
      <c r="H29" s="47">
        <f>H30+H32</f>
        <v>860100</v>
      </c>
    </row>
    <row r="30" spans="1:8" ht="105" x14ac:dyDescent="0.25">
      <c r="A30" s="11"/>
      <c r="B30" s="38" t="s">
        <v>96</v>
      </c>
      <c r="C30" s="38" t="s">
        <v>7</v>
      </c>
      <c r="D30" s="38"/>
      <c r="E30" s="60" t="s">
        <v>98</v>
      </c>
      <c r="F30" s="56"/>
      <c r="G30" s="56"/>
      <c r="H30" s="51">
        <f>H31</f>
        <v>96900</v>
      </c>
    </row>
    <row r="31" spans="1:8" x14ac:dyDescent="0.25">
      <c r="A31" s="11"/>
      <c r="B31" s="36" t="s">
        <v>96</v>
      </c>
      <c r="C31" s="36" t="s">
        <v>7</v>
      </c>
      <c r="D31" s="36" t="s">
        <v>8</v>
      </c>
      <c r="E31" s="58" t="s">
        <v>3</v>
      </c>
      <c r="F31" s="16"/>
      <c r="G31" s="16"/>
      <c r="H31" s="48">
        <v>96900</v>
      </c>
    </row>
    <row r="32" spans="1:8" ht="75" x14ac:dyDescent="0.25">
      <c r="A32" s="11"/>
      <c r="B32" s="36" t="s">
        <v>96</v>
      </c>
      <c r="C32" s="36" t="s">
        <v>13</v>
      </c>
      <c r="D32" s="36"/>
      <c r="E32" s="68" t="s">
        <v>105</v>
      </c>
      <c r="F32" s="16"/>
      <c r="G32" s="16"/>
      <c r="H32" s="48">
        <f>H33</f>
        <v>763200</v>
      </c>
    </row>
    <row r="33" spans="1:8" x14ac:dyDescent="0.25">
      <c r="A33" s="11"/>
      <c r="B33" s="36" t="s">
        <v>96</v>
      </c>
      <c r="C33" s="36" t="s">
        <v>13</v>
      </c>
      <c r="D33" s="36" t="s">
        <v>8</v>
      </c>
      <c r="E33" s="58" t="s">
        <v>3</v>
      </c>
      <c r="F33" s="16"/>
      <c r="G33" s="16"/>
      <c r="H33" s="48">
        <v>763200</v>
      </c>
    </row>
    <row r="34" spans="1:8" s="23" customFormat="1" ht="57" x14ac:dyDescent="0.2">
      <c r="A34" s="21"/>
      <c r="B34" s="35" t="s">
        <v>54</v>
      </c>
      <c r="C34" s="35"/>
      <c r="D34" s="35"/>
      <c r="E34" s="59" t="s">
        <v>83</v>
      </c>
      <c r="F34" s="27"/>
      <c r="G34" s="27"/>
      <c r="H34" s="47">
        <f>H35</f>
        <v>1693237</v>
      </c>
    </row>
    <row r="35" spans="1:8" ht="30" x14ac:dyDescent="0.25">
      <c r="A35" s="11"/>
      <c r="B35" s="36" t="s">
        <v>54</v>
      </c>
      <c r="C35" s="36" t="s">
        <v>7</v>
      </c>
      <c r="D35" s="36"/>
      <c r="E35" s="58" t="s">
        <v>101</v>
      </c>
      <c r="F35" s="14"/>
      <c r="G35" s="14"/>
      <c r="H35" s="48">
        <f>H36</f>
        <v>1693237</v>
      </c>
    </row>
    <row r="36" spans="1:8" x14ac:dyDescent="0.25">
      <c r="A36" s="11"/>
      <c r="B36" s="36" t="s">
        <v>54</v>
      </c>
      <c r="C36" s="36" t="s">
        <v>7</v>
      </c>
      <c r="D36" s="36" t="s">
        <v>8</v>
      </c>
      <c r="E36" s="58" t="s">
        <v>3</v>
      </c>
      <c r="F36" s="16"/>
      <c r="G36" s="16"/>
      <c r="H36" s="48">
        <v>1693237</v>
      </c>
    </row>
    <row r="37" spans="1:8" ht="42.75" x14ac:dyDescent="0.25">
      <c r="A37" s="11"/>
      <c r="B37" s="35" t="s">
        <v>71</v>
      </c>
      <c r="C37" s="36"/>
      <c r="D37" s="36"/>
      <c r="E37" s="61" t="s">
        <v>84</v>
      </c>
      <c r="F37" s="16"/>
      <c r="G37" s="16"/>
      <c r="H37" s="47">
        <f>H38</f>
        <v>90000</v>
      </c>
    </row>
    <row r="38" spans="1:8" ht="45" x14ac:dyDescent="0.25">
      <c r="A38" s="11"/>
      <c r="B38" s="36" t="s">
        <v>71</v>
      </c>
      <c r="C38" s="36" t="s">
        <v>7</v>
      </c>
      <c r="D38" s="36"/>
      <c r="E38" s="57" t="s">
        <v>72</v>
      </c>
      <c r="F38" s="16"/>
      <c r="G38" s="16"/>
      <c r="H38" s="48">
        <f>H39</f>
        <v>90000</v>
      </c>
    </row>
    <row r="39" spans="1:8" x14ac:dyDescent="0.25">
      <c r="A39" s="11"/>
      <c r="B39" s="36" t="s">
        <v>71</v>
      </c>
      <c r="C39" s="36" t="s">
        <v>7</v>
      </c>
      <c r="D39" s="36" t="s">
        <v>8</v>
      </c>
      <c r="E39" s="58" t="s">
        <v>3</v>
      </c>
      <c r="F39" s="16"/>
      <c r="G39" s="16"/>
      <c r="H39" s="48">
        <v>90000</v>
      </c>
    </row>
    <row r="40" spans="1:8" s="23" customFormat="1" ht="42.75" x14ac:dyDescent="0.2">
      <c r="A40" s="21"/>
      <c r="B40" s="35" t="s">
        <v>55</v>
      </c>
      <c r="C40" s="35"/>
      <c r="D40" s="35"/>
      <c r="E40" s="59" t="s">
        <v>85</v>
      </c>
      <c r="F40" s="22"/>
      <c r="G40" s="22"/>
      <c r="H40" s="47">
        <f>H41</f>
        <v>100000</v>
      </c>
    </row>
    <row r="41" spans="1:8" ht="30" x14ac:dyDescent="0.25">
      <c r="A41" s="11"/>
      <c r="B41" s="36" t="s">
        <v>55</v>
      </c>
      <c r="C41" s="36" t="s">
        <v>7</v>
      </c>
      <c r="D41" s="36"/>
      <c r="E41" s="58" t="s">
        <v>9</v>
      </c>
      <c r="F41" s="16"/>
      <c r="G41" s="16"/>
      <c r="H41" s="48">
        <f>H42</f>
        <v>100000</v>
      </c>
    </row>
    <row r="42" spans="1:8" x14ac:dyDescent="0.25">
      <c r="A42" s="11"/>
      <c r="B42" s="36" t="s">
        <v>55</v>
      </c>
      <c r="C42" s="36" t="s">
        <v>7</v>
      </c>
      <c r="D42" s="36" t="s">
        <v>8</v>
      </c>
      <c r="E42" s="58" t="s">
        <v>3</v>
      </c>
      <c r="F42" s="15"/>
      <c r="G42" s="15"/>
      <c r="H42" s="48">
        <v>100000</v>
      </c>
    </row>
    <row r="43" spans="1:8" s="23" customFormat="1" ht="42.75" x14ac:dyDescent="0.2">
      <c r="A43" s="21"/>
      <c r="B43" s="35" t="s">
        <v>56</v>
      </c>
      <c r="C43" s="35"/>
      <c r="D43" s="35"/>
      <c r="E43" s="59" t="s">
        <v>86</v>
      </c>
      <c r="F43" s="27"/>
      <c r="G43" s="27"/>
      <c r="H43" s="47">
        <f>H44</f>
        <v>100000</v>
      </c>
    </row>
    <row r="44" spans="1:8" x14ac:dyDescent="0.25">
      <c r="A44" s="11"/>
      <c r="B44" s="36" t="s">
        <v>56</v>
      </c>
      <c r="C44" s="32" t="s">
        <v>7</v>
      </c>
      <c r="D44" s="32"/>
      <c r="E44" s="62" t="s">
        <v>10</v>
      </c>
      <c r="F44" s="29"/>
      <c r="G44" s="29"/>
      <c r="H44" s="53">
        <f>H45</f>
        <v>100000</v>
      </c>
    </row>
    <row r="45" spans="1:8" x14ac:dyDescent="0.25">
      <c r="A45" s="11"/>
      <c r="B45" s="36" t="s">
        <v>56</v>
      </c>
      <c r="C45" s="41" t="s">
        <v>7</v>
      </c>
      <c r="D45" s="41" t="s">
        <v>8</v>
      </c>
      <c r="E45" s="63" t="s">
        <v>3</v>
      </c>
      <c r="F45" s="26"/>
      <c r="G45" s="26"/>
      <c r="H45" s="49">
        <v>100000</v>
      </c>
    </row>
    <row r="46" spans="1:8" s="23" customFormat="1" ht="57" x14ac:dyDescent="0.2">
      <c r="A46" s="21"/>
      <c r="B46" s="35" t="s">
        <v>57</v>
      </c>
      <c r="C46" s="35"/>
      <c r="D46" s="35"/>
      <c r="E46" s="59" t="s">
        <v>87</v>
      </c>
      <c r="F46" s="25"/>
      <c r="G46" s="25"/>
      <c r="H46" s="47">
        <f>H47</f>
        <v>350000</v>
      </c>
    </row>
    <row r="47" spans="1:8" ht="30" x14ac:dyDescent="0.25">
      <c r="A47" s="11"/>
      <c r="B47" s="36" t="s">
        <v>57</v>
      </c>
      <c r="C47" s="36" t="s">
        <v>7</v>
      </c>
      <c r="D47" s="36"/>
      <c r="E47" s="58" t="s">
        <v>11</v>
      </c>
      <c r="F47" s="16"/>
      <c r="G47" s="16"/>
      <c r="H47" s="48">
        <f>H48</f>
        <v>350000</v>
      </c>
    </row>
    <row r="48" spans="1:8" x14ac:dyDescent="0.25">
      <c r="A48" s="11"/>
      <c r="B48" s="36" t="s">
        <v>57</v>
      </c>
      <c r="C48" s="36" t="s">
        <v>7</v>
      </c>
      <c r="D48" s="36" t="s">
        <v>8</v>
      </c>
      <c r="E48" s="62" t="s">
        <v>3</v>
      </c>
      <c r="F48" s="29"/>
      <c r="G48" s="29"/>
      <c r="H48" s="50">
        <v>350000</v>
      </c>
    </row>
    <row r="49" spans="1:8" s="23" customFormat="1" ht="57" x14ac:dyDescent="0.2">
      <c r="A49" s="21"/>
      <c r="B49" s="35" t="s">
        <v>58</v>
      </c>
      <c r="C49" s="35"/>
      <c r="D49" s="35"/>
      <c r="E49" s="59" t="s">
        <v>88</v>
      </c>
      <c r="F49" s="27"/>
      <c r="G49" s="27"/>
      <c r="H49" s="47">
        <f>H50+H52+H54+H56</f>
        <v>5591224</v>
      </c>
    </row>
    <row r="50" spans="1:8" x14ac:dyDescent="0.25">
      <c r="A50" s="11"/>
      <c r="B50" s="36" t="s">
        <v>58</v>
      </c>
      <c r="C50" s="36" t="s">
        <v>7</v>
      </c>
      <c r="D50" s="36"/>
      <c r="E50" s="58" t="s">
        <v>12</v>
      </c>
      <c r="F50" s="16"/>
      <c r="G50" s="16"/>
      <c r="H50" s="48">
        <f>H51</f>
        <v>83000</v>
      </c>
    </row>
    <row r="51" spans="1:8" x14ac:dyDescent="0.25">
      <c r="A51" s="11"/>
      <c r="B51" s="36" t="s">
        <v>58</v>
      </c>
      <c r="C51" s="36" t="s">
        <v>7</v>
      </c>
      <c r="D51" s="36" t="s">
        <v>8</v>
      </c>
      <c r="E51" s="58" t="s">
        <v>3</v>
      </c>
      <c r="F51" s="15"/>
      <c r="G51" s="15"/>
      <c r="H51" s="48">
        <v>83000</v>
      </c>
    </row>
    <row r="52" spans="1:8" s="23" customFormat="1" ht="30" x14ac:dyDescent="0.2">
      <c r="A52" s="21"/>
      <c r="B52" s="36" t="s">
        <v>58</v>
      </c>
      <c r="C52" s="36" t="s">
        <v>13</v>
      </c>
      <c r="D52" s="36"/>
      <c r="E52" s="58" t="s">
        <v>14</v>
      </c>
      <c r="F52" s="13"/>
      <c r="G52" s="13"/>
      <c r="H52" s="48">
        <f>H53</f>
        <v>247400</v>
      </c>
    </row>
    <row r="53" spans="1:8" x14ac:dyDescent="0.25">
      <c r="A53" s="11"/>
      <c r="B53" s="36" t="s">
        <v>58</v>
      </c>
      <c r="C53" s="36" t="s">
        <v>13</v>
      </c>
      <c r="D53" s="36" t="s">
        <v>8</v>
      </c>
      <c r="E53" s="58" t="s">
        <v>3</v>
      </c>
      <c r="F53" s="16"/>
      <c r="G53" s="16"/>
      <c r="H53" s="48">
        <v>247400</v>
      </c>
    </row>
    <row r="54" spans="1:8" ht="30" x14ac:dyDescent="0.25">
      <c r="A54" s="11"/>
      <c r="B54" s="36" t="s">
        <v>58</v>
      </c>
      <c r="C54" s="36" t="s">
        <v>17</v>
      </c>
      <c r="D54" s="36"/>
      <c r="E54" s="58" t="s">
        <v>18</v>
      </c>
      <c r="F54" s="16"/>
      <c r="G54" s="16"/>
      <c r="H54" s="48">
        <f>H55</f>
        <v>4576600</v>
      </c>
    </row>
    <row r="55" spans="1:8" x14ac:dyDescent="0.25">
      <c r="A55" s="11"/>
      <c r="B55" s="36" t="s">
        <v>58</v>
      </c>
      <c r="C55" s="36" t="s">
        <v>17</v>
      </c>
      <c r="D55" s="36" t="s">
        <v>8</v>
      </c>
      <c r="E55" s="58" t="s">
        <v>3</v>
      </c>
      <c r="F55" s="16"/>
      <c r="G55" s="16"/>
      <c r="H55" s="48">
        <v>4576600</v>
      </c>
    </row>
    <row r="56" spans="1:8" x14ac:dyDescent="0.25">
      <c r="A56" s="11"/>
      <c r="B56" s="36" t="s">
        <v>58</v>
      </c>
      <c r="C56" s="36" t="s">
        <v>15</v>
      </c>
      <c r="D56" s="36"/>
      <c r="E56" s="58" t="s">
        <v>16</v>
      </c>
      <c r="F56" s="16"/>
      <c r="G56" s="16"/>
      <c r="H56" s="48">
        <f>H57</f>
        <v>684224</v>
      </c>
    </row>
    <row r="57" spans="1:8" x14ac:dyDescent="0.25">
      <c r="A57" s="11"/>
      <c r="B57" s="36" t="s">
        <v>58</v>
      </c>
      <c r="C57" s="36" t="s">
        <v>15</v>
      </c>
      <c r="D57" s="36" t="s">
        <v>8</v>
      </c>
      <c r="E57" s="58" t="s">
        <v>3</v>
      </c>
      <c r="F57" s="14"/>
      <c r="G57" s="14"/>
      <c r="H57" s="48">
        <v>684224</v>
      </c>
    </row>
    <row r="58" spans="1:8" ht="57" x14ac:dyDescent="0.25">
      <c r="A58" s="11"/>
      <c r="B58" s="35" t="s">
        <v>59</v>
      </c>
      <c r="C58" s="35"/>
      <c r="D58" s="35"/>
      <c r="E58" s="59" t="s">
        <v>89</v>
      </c>
      <c r="F58" s="27"/>
      <c r="G58" s="27"/>
      <c r="H58" s="47">
        <f>H59+H61</f>
        <v>15910240.92</v>
      </c>
    </row>
    <row r="59" spans="1:8" ht="30" x14ac:dyDescent="0.25">
      <c r="A59" s="11"/>
      <c r="B59" s="36" t="s">
        <v>59</v>
      </c>
      <c r="C59" s="36" t="s">
        <v>7</v>
      </c>
      <c r="D59" s="36"/>
      <c r="E59" s="58" t="s">
        <v>21</v>
      </c>
      <c r="F59" s="16"/>
      <c r="G59" s="16"/>
      <c r="H59" s="48">
        <f>H60</f>
        <v>11694040.92</v>
      </c>
    </row>
    <row r="60" spans="1:8" x14ac:dyDescent="0.25">
      <c r="A60" s="11"/>
      <c r="B60" s="36" t="s">
        <v>59</v>
      </c>
      <c r="C60" s="36" t="s">
        <v>7</v>
      </c>
      <c r="D60" s="36" t="s">
        <v>8</v>
      </c>
      <c r="E60" s="58" t="s">
        <v>3</v>
      </c>
      <c r="F60" s="13"/>
      <c r="G60" s="13"/>
      <c r="H60" s="48">
        <v>11694040.92</v>
      </c>
    </row>
    <row r="61" spans="1:8" ht="30" x14ac:dyDescent="0.25">
      <c r="A61" s="11"/>
      <c r="B61" s="36" t="s">
        <v>59</v>
      </c>
      <c r="C61" s="36" t="s">
        <v>13</v>
      </c>
      <c r="D61" s="36"/>
      <c r="E61" s="58" t="s">
        <v>20</v>
      </c>
      <c r="F61" s="14"/>
      <c r="G61" s="14"/>
      <c r="H61" s="48">
        <f>H62</f>
        <v>4216200</v>
      </c>
    </row>
    <row r="62" spans="1:8" x14ac:dyDescent="0.25">
      <c r="A62" s="11"/>
      <c r="B62" s="36" t="s">
        <v>59</v>
      </c>
      <c r="C62" s="36" t="s">
        <v>13</v>
      </c>
      <c r="D62" s="36" t="s">
        <v>8</v>
      </c>
      <c r="E62" s="58" t="s">
        <v>3</v>
      </c>
      <c r="F62" s="15"/>
      <c r="G62" s="15"/>
      <c r="H62" s="48">
        <v>4216200</v>
      </c>
    </row>
    <row r="63" spans="1:8" s="23" customFormat="1" ht="63" customHeight="1" x14ac:dyDescent="0.2">
      <c r="A63" s="21"/>
      <c r="B63" s="35" t="s">
        <v>60</v>
      </c>
      <c r="C63" s="35"/>
      <c r="D63" s="35"/>
      <c r="E63" s="59" t="s">
        <v>95</v>
      </c>
      <c r="F63" s="25"/>
      <c r="G63" s="25"/>
      <c r="H63" s="47">
        <f>H64+H67+H69+H71</f>
        <v>426100</v>
      </c>
    </row>
    <row r="64" spans="1:8" ht="30" x14ac:dyDescent="0.25">
      <c r="A64" s="11"/>
      <c r="B64" s="36" t="s">
        <v>60</v>
      </c>
      <c r="C64" s="36" t="s">
        <v>7</v>
      </c>
      <c r="D64" s="36"/>
      <c r="E64" s="58" t="s">
        <v>22</v>
      </c>
      <c r="F64" s="15"/>
      <c r="G64" s="15"/>
      <c r="H64" s="48">
        <f>H65+H66</f>
        <v>70000</v>
      </c>
    </row>
    <row r="65" spans="1:8" x14ac:dyDescent="0.25">
      <c r="A65" s="11"/>
      <c r="B65" s="36" t="s">
        <v>60</v>
      </c>
      <c r="C65" s="36" t="s">
        <v>7</v>
      </c>
      <c r="D65" s="36" t="s">
        <v>40</v>
      </c>
      <c r="E65" s="58" t="s">
        <v>41</v>
      </c>
      <c r="F65" s="15"/>
      <c r="G65" s="15"/>
      <c r="H65" s="48">
        <v>60000</v>
      </c>
    </row>
    <row r="66" spans="1:8" ht="30" x14ac:dyDescent="0.25">
      <c r="A66" s="11"/>
      <c r="B66" s="37" t="s">
        <v>60</v>
      </c>
      <c r="C66" s="37" t="s">
        <v>7</v>
      </c>
      <c r="D66" s="36" t="s">
        <v>33</v>
      </c>
      <c r="E66" s="58" t="s">
        <v>34</v>
      </c>
      <c r="F66" s="14"/>
      <c r="G66" s="14"/>
      <c r="H66" s="48">
        <v>10000</v>
      </c>
    </row>
    <row r="67" spans="1:8" ht="30" x14ac:dyDescent="0.25">
      <c r="A67" s="11"/>
      <c r="B67" s="36" t="s">
        <v>60</v>
      </c>
      <c r="C67" s="36" t="s">
        <v>13</v>
      </c>
      <c r="D67" s="36"/>
      <c r="E67" s="58" t="s">
        <v>23</v>
      </c>
      <c r="F67" s="16"/>
      <c r="G67" s="16"/>
      <c r="H67" s="48">
        <f>H68</f>
        <v>10000</v>
      </c>
    </row>
    <row r="68" spans="1:8" x14ac:dyDescent="0.25">
      <c r="A68" s="11"/>
      <c r="B68" s="36" t="s">
        <v>60</v>
      </c>
      <c r="C68" s="36" t="s">
        <v>13</v>
      </c>
      <c r="D68" s="36" t="s">
        <v>40</v>
      </c>
      <c r="E68" s="58" t="s">
        <v>41</v>
      </c>
      <c r="F68" s="13"/>
      <c r="G68" s="13"/>
      <c r="H68" s="48">
        <v>10000</v>
      </c>
    </row>
    <row r="69" spans="1:8" s="23" customFormat="1" ht="30" x14ac:dyDescent="0.2">
      <c r="A69" s="21"/>
      <c r="B69" s="36" t="s">
        <v>60</v>
      </c>
      <c r="C69" s="36" t="s">
        <v>17</v>
      </c>
      <c r="D69" s="36"/>
      <c r="E69" s="58" t="s">
        <v>24</v>
      </c>
      <c r="F69" s="14"/>
      <c r="G69" s="14"/>
      <c r="H69" s="48">
        <f>H70</f>
        <v>329100</v>
      </c>
    </row>
    <row r="70" spans="1:8" ht="15.75" x14ac:dyDescent="0.25">
      <c r="A70" s="11"/>
      <c r="B70" s="37" t="s">
        <v>60</v>
      </c>
      <c r="C70" s="37" t="s">
        <v>17</v>
      </c>
      <c r="D70" s="37" t="s">
        <v>8</v>
      </c>
      <c r="E70" s="64" t="s">
        <v>3</v>
      </c>
      <c r="F70" s="20"/>
      <c r="G70" s="20"/>
      <c r="H70" s="48">
        <v>329100</v>
      </c>
    </row>
    <row r="71" spans="1:8" s="19" customFormat="1" ht="45" x14ac:dyDescent="0.25">
      <c r="A71" s="18"/>
      <c r="B71" s="36" t="s">
        <v>60</v>
      </c>
      <c r="C71" s="37" t="s">
        <v>15</v>
      </c>
      <c r="D71" s="36"/>
      <c r="E71" s="58" t="s">
        <v>25</v>
      </c>
      <c r="F71" s="16"/>
      <c r="G71" s="16"/>
      <c r="H71" s="48">
        <f>H72</f>
        <v>17000</v>
      </c>
    </row>
    <row r="72" spans="1:8" ht="15.75" x14ac:dyDescent="0.25">
      <c r="A72" s="11"/>
      <c r="B72" s="36" t="s">
        <v>60</v>
      </c>
      <c r="C72" s="37" t="s">
        <v>15</v>
      </c>
      <c r="D72" s="36" t="s">
        <v>8</v>
      </c>
      <c r="E72" s="58" t="s">
        <v>3</v>
      </c>
      <c r="F72" s="14"/>
      <c r="G72" s="14"/>
      <c r="H72" s="48">
        <v>17000</v>
      </c>
    </row>
    <row r="73" spans="1:8" ht="71.25" x14ac:dyDescent="0.25">
      <c r="A73" s="11"/>
      <c r="B73" s="35" t="s">
        <v>61</v>
      </c>
      <c r="C73" s="35"/>
      <c r="D73" s="35"/>
      <c r="E73" s="59" t="s">
        <v>94</v>
      </c>
      <c r="F73" s="27"/>
      <c r="G73" s="27"/>
      <c r="H73" s="47">
        <f>H74+H76</f>
        <v>157000</v>
      </c>
    </row>
    <row r="74" spans="1:8" ht="75" x14ac:dyDescent="0.25">
      <c r="A74" s="11"/>
      <c r="B74" s="36" t="s">
        <v>61</v>
      </c>
      <c r="C74" s="36" t="s">
        <v>7</v>
      </c>
      <c r="D74" s="36"/>
      <c r="E74" s="58" t="s">
        <v>26</v>
      </c>
      <c r="F74" s="14"/>
      <c r="G74" s="14"/>
      <c r="H74" s="48">
        <f>H75</f>
        <v>106765</v>
      </c>
    </row>
    <row r="75" spans="1:8" x14ac:dyDescent="0.25">
      <c r="A75" s="11"/>
      <c r="B75" s="36" t="s">
        <v>61</v>
      </c>
      <c r="C75" s="36" t="s">
        <v>7</v>
      </c>
      <c r="D75" s="36" t="s">
        <v>8</v>
      </c>
      <c r="E75" s="58" t="s">
        <v>3</v>
      </c>
      <c r="F75" s="15"/>
      <c r="G75" s="15"/>
      <c r="H75" s="48">
        <v>106765</v>
      </c>
    </row>
    <row r="76" spans="1:8" s="19" customFormat="1" ht="60" x14ac:dyDescent="0.25">
      <c r="A76" s="18"/>
      <c r="B76" s="36" t="s">
        <v>61</v>
      </c>
      <c r="C76" s="36" t="s">
        <v>13</v>
      </c>
      <c r="D76" s="36"/>
      <c r="E76" s="58" t="s">
        <v>27</v>
      </c>
      <c r="F76" s="14"/>
      <c r="G76" s="14"/>
      <c r="H76" s="48">
        <f>H77</f>
        <v>50235</v>
      </c>
    </row>
    <row r="77" spans="1:8" x14ac:dyDescent="0.25">
      <c r="A77" s="11"/>
      <c r="B77" s="36" t="s">
        <v>61</v>
      </c>
      <c r="C77" s="36" t="s">
        <v>13</v>
      </c>
      <c r="D77" s="36" t="s">
        <v>8</v>
      </c>
      <c r="E77" s="58" t="s">
        <v>3</v>
      </c>
      <c r="F77" s="16"/>
      <c r="G77" s="16"/>
      <c r="H77" s="48">
        <v>50235</v>
      </c>
    </row>
    <row r="78" spans="1:8" s="23" customFormat="1" ht="71.25" x14ac:dyDescent="0.2">
      <c r="A78" s="21"/>
      <c r="B78" s="35" t="s">
        <v>62</v>
      </c>
      <c r="C78" s="35"/>
      <c r="D78" s="35"/>
      <c r="E78" s="59" t="s">
        <v>93</v>
      </c>
      <c r="F78" s="22"/>
      <c r="G78" s="22"/>
      <c r="H78" s="47">
        <f>H79+H81</f>
        <v>6713968</v>
      </c>
    </row>
    <row r="79" spans="1:8" ht="30" x14ac:dyDescent="0.25">
      <c r="A79" s="11"/>
      <c r="B79" s="36" t="s">
        <v>62</v>
      </c>
      <c r="C79" s="36" t="s">
        <v>7</v>
      </c>
      <c r="D79" s="36"/>
      <c r="E79" s="58" t="s">
        <v>31</v>
      </c>
      <c r="F79" s="16"/>
      <c r="G79" s="16"/>
      <c r="H79" s="48">
        <f>H80</f>
        <v>1226368</v>
      </c>
    </row>
    <row r="80" spans="1:8" x14ac:dyDescent="0.25">
      <c r="A80" s="11"/>
      <c r="B80" s="36" t="s">
        <v>62</v>
      </c>
      <c r="C80" s="36" t="s">
        <v>7</v>
      </c>
      <c r="D80" s="36" t="s">
        <v>28</v>
      </c>
      <c r="E80" s="58" t="s">
        <v>29</v>
      </c>
      <c r="F80" s="14"/>
      <c r="G80" s="14"/>
      <c r="H80" s="48">
        <v>1226368</v>
      </c>
    </row>
    <row r="81" spans="1:8" x14ac:dyDescent="0.25">
      <c r="A81" s="11"/>
      <c r="B81" s="36" t="s">
        <v>62</v>
      </c>
      <c r="C81" s="36" t="s">
        <v>46</v>
      </c>
      <c r="D81" s="36"/>
      <c r="E81" s="58" t="s">
        <v>30</v>
      </c>
      <c r="F81" s="16"/>
      <c r="G81" s="16"/>
      <c r="H81" s="48">
        <f>H82</f>
        <v>5487600</v>
      </c>
    </row>
    <row r="82" spans="1:8" x14ac:dyDescent="0.25">
      <c r="A82" s="11"/>
      <c r="B82" s="36" t="s">
        <v>62</v>
      </c>
      <c r="C82" s="36" t="s">
        <v>46</v>
      </c>
      <c r="D82" s="36" t="s">
        <v>28</v>
      </c>
      <c r="E82" s="58" t="s">
        <v>29</v>
      </c>
      <c r="F82" s="15"/>
      <c r="G82" s="15"/>
      <c r="H82" s="48">
        <v>5487600</v>
      </c>
    </row>
    <row r="83" spans="1:8" s="23" customFormat="1" ht="42.75" x14ac:dyDescent="0.2">
      <c r="A83" s="21"/>
      <c r="B83" s="35" t="s">
        <v>63</v>
      </c>
      <c r="C83" s="35"/>
      <c r="D83" s="35"/>
      <c r="E83" s="59" t="s">
        <v>92</v>
      </c>
      <c r="F83" s="27"/>
      <c r="G83" s="27"/>
      <c r="H83" s="47">
        <f>H84+H86+H88+H90</f>
        <v>23977158.379999999</v>
      </c>
    </row>
    <row r="84" spans="1:8" ht="30" x14ac:dyDescent="0.25">
      <c r="A84" s="11"/>
      <c r="B84" s="36" t="s">
        <v>63</v>
      </c>
      <c r="C84" s="36" t="s">
        <v>7</v>
      </c>
      <c r="D84" s="36"/>
      <c r="E84" s="58" t="s">
        <v>32</v>
      </c>
      <c r="F84" s="15"/>
      <c r="G84" s="15"/>
      <c r="H84" s="48">
        <v>6901841.2999999998</v>
      </c>
    </row>
    <row r="85" spans="1:8" ht="30" x14ac:dyDescent="0.25">
      <c r="A85" s="11"/>
      <c r="B85" s="36" t="s">
        <v>63</v>
      </c>
      <c r="C85" s="36" t="s">
        <v>7</v>
      </c>
      <c r="D85" s="36" t="s">
        <v>33</v>
      </c>
      <c r="E85" s="58" t="s">
        <v>34</v>
      </c>
      <c r="F85" s="12"/>
      <c r="G85" s="12"/>
      <c r="H85" s="48">
        <v>6901841.2999999998</v>
      </c>
    </row>
    <row r="86" spans="1:8" ht="30" x14ac:dyDescent="0.25">
      <c r="A86" s="11"/>
      <c r="B86" s="37" t="s">
        <v>63</v>
      </c>
      <c r="C86" s="37" t="s">
        <v>13</v>
      </c>
      <c r="D86" s="37"/>
      <c r="E86" s="58" t="s">
        <v>35</v>
      </c>
      <c r="F86" s="14"/>
      <c r="G86" s="14"/>
      <c r="H86" s="48">
        <f>H87</f>
        <v>11755419.6</v>
      </c>
    </row>
    <row r="87" spans="1:8" ht="30" x14ac:dyDescent="0.25">
      <c r="A87" s="11"/>
      <c r="B87" s="36" t="s">
        <v>63</v>
      </c>
      <c r="C87" s="36" t="s">
        <v>13</v>
      </c>
      <c r="D87" s="36" t="s">
        <v>33</v>
      </c>
      <c r="E87" s="58" t="s">
        <v>34</v>
      </c>
      <c r="F87" s="14"/>
      <c r="G87" s="14"/>
      <c r="H87" s="48">
        <v>11755419.6</v>
      </c>
    </row>
    <row r="88" spans="1:8" ht="30" x14ac:dyDescent="0.25">
      <c r="A88" s="11"/>
      <c r="B88" s="36" t="s">
        <v>63</v>
      </c>
      <c r="C88" s="36" t="s">
        <v>17</v>
      </c>
      <c r="D88" s="36"/>
      <c r="E88" s="58" t="s">
        <v>36</v>
      </c>
      <c r="F88" s="15"/>
      <c r="G88" s="15"/>
      <c r="H88" s="48">
        <f>H89</f>
        <v>3897371.48</v>
      </c>
    </row>
    <row r="89" spans="1:8" ht="30" x14ac:dyDescent="0.25">
      <c r="A89" s="11"/>
      <c r="B89" s="36" t="s">
        <v>63</v>
      </c>
      <c r="C89" s="38" t="s">
        <v>17</v>
      </c>
      <c r="D89" s="38" t="s">
        <v>33</v>
      </c>
      <c r="E89" s="58" t="s">
        <v>34</v>
      </c>
      <c r="F89" s="28"/>
      <c r="G89" s="28"/>
      <c r="H89" s="51">
        <v>3897371.48</v>
      </c>
    </row>
    <row r="90" spans="1:8" s="23" customFormat="1" x14ac:dyDescent="0.2">
      <c r="A90" s="21"/>
      <c r="B90" s="36" t="s">
        <v>63</v>
      </c>
      <c r="C90" s="38" t="s">
        <v>46</v>
      </c>
      <c r="D90" s="38"/>
      <c r="E90" s="58" t="s">
        <v>30</v>
      </c>
      <c r="F90" s="15"/>
      <c r="G90" s="15"/>
      <c r="H90" s="48">
        <f>H91</f>
        <v>1422526</v>
      </c>
    </row>
    <row r="91" spans="1:8" ht="30" x14ac:dyDescent="0.25">
      <c r="A91" s="11"/>
      <c r="B91" s="36" t="s">
        <v>63</v>
      </c>
      <c r="C91" s="38" t="s">
        <v>46</v>
      </c>
      <c r="D91" s="38" t="s">
        <v>33</v>
      </c>
      <c r="E91" s="58" t="s">
        <v>34</v>
      </c>
      <c r="F91" s="14"/>
      <c r="G91" s="14"/>
      <c r="H91" s="48">
        <v>1422526</v>
      </c>
    </row>
    <row r="92" spans="1:8" ht="57" x14ac:dyDescent="0.25">
      <c r="A92" s="11"/>
      <c r="B92" s="35" t="s">
        <v>64</v>
      </c>
      <c r="C92" s="39"/>
      <c r="D92" s="39"/>
      <c r="E92" s="65" t="s">
        <v>91</v>
      </c>
      <c r="F92" s="45"/>
      <c r="G92" s="45"/>
      <c r="H92" s="52">
        <f>H93</f>
        <v>1301028</v>
      </c>
    </row>
    <row r="93" spans="1:8" s="19" customFormat="1" ht="15.75" x14ac:dyDescent="0.25">
      <c r="A93" s="18"/>
      <c r="B93" s="36" t="s">
        <v>64</v>
      </c>
      <c r="C93" s="38" t="s">
        <v>7</v>
      </c>
      <c r="D93" s="38"/>
      <c r="E93" s="58" t="s">
        <v>37</v>
      </c>
      <c r="F93" s="15"/>
      <c r="G93" s="15"/>
      <c r="H93" s="48">
        <f>H94</f>
        <v>1301028</v>
      </c>
    </row>
    <row r="94" spans="1:8" ht="30" x14ac:dyDescent="0.25">
      <c r="A94" s="11"/>
      <c r="B94" s="36" t="s">
        <v>64</v>
      </c>
      <c r="C94" s="38" t="s">
        <v>7</v>
      </c>
      <c r="D94" s="38" t="s">
        <v>33</v>
      </c>
      <c r="E94" s="58" t="s">
        <v>34</v>
      </c>
      <c r="F94" s="14"/>
      <c r="G94" s="14"/>
      <c r="H94" s="48">
        <v>1301028</v>
      </c>
    </row>
    <row r="95" spans="1:8" ht="57" x14ac:dyDescent="0.25">
      <c r="A95" s="11"/>
      <c r="B95" s="35" t="s">
        <v>65</v>
      </c>
      <c r="C95" s="39"/>
      <c r="D95" s="39"/>
      <c r="E95" s="59" t="s">
        <v>90</v>
      </c>
      <c r="F95" s="22"/>
      <c r="G95" s="22"/>
      <c r="H95" s="47">
        <f>H96</f>
        <v>30000</v>
      </c>
    </row>
    <row r="96" spans="1:8" s="23" customFormat="1" ht="45" x14ac:dyDescent="0.2">
      <c r="A96" s="21"/>
      <c r="B96" s="36" t="s">
        <v>65</v>
      </c>
      <c r="C96" s="38" t="s">
        <v>7</v>
      </c>
      <c r="D96" s="38"/>
      <c r="E96" s="58" t="s">
        <v>38</v>
      </c>
      <c r="F96" s="15"/>
      <c r="G96" s="15"/>
      <c r="H96" s="48">
        <f>H97</f>
        <v>30000</v>
      </c>
    </row>
    <row r="97" spans="1:8" s="23" customFormat="1" ht="30" x14ac:dyDescent="0.2">
      <c r="A97" s="21"/>
      <c r="B97" s="36" t="s">
        <v>65</v>
      </c>
      <c r="C97" s="38" t="s">
        <v>7</v>
      </c>
      <c r="D97" s="38" t="s">
        <v>33</v>
      </c>
      <c r="E97" s="58" t="s">
        <v>34</v>
      </c>
      <c r="F97" s="14"/>
      <c r="G97" s="14"/>
      <c r="H97" s="48">
        <v>30000</v>
      </c>
    </row>
    <row r="98" spans="1:8" ht="57" x14ac:dyDescent="0.25">
      <c r="A98" s="11"/>
      <c r="B98" s="35" t="s">
        <v>66</v>
      </c>
      <c r="C98" s="39"/>
      <c r="D98" s="39"/>
      <c r="E98" s="59" t="s">
        <v>99</v>
      </c>
      <c r="F98" s="22"/>
      <c r="G98" s="22"/>
      <c r="H98" s="47">
        <f>H99+H101+H103+H105+H107+H109+H111</f>
        <v>114137278.00000001</v>
      </c>
    </row>
    <row r="99" spans="1:8" x14ac:dyDescent="0.25">
      <c r="A99" s="11"/>
      <c r="B99" s="36" t="s">
        <v>66</v>
      </c>
      <c r="C99" s="38" t="s">
        <v>7</v>
      </c>
      <c r="D99" s="38"/>
      <c r="E99" s="58" t="s">
        <v>39</v>
      </c>
      <c r="F99" s="15"/>
      <c r="G99" s="15"/>
      <c r="H99" s="48">
        <f>H100</f>
        <v>31960326.18</v>
      </c>
    </row>
    <row r="100" spans="1:8" x14ac:dyDescent="0.25">
      <c r="A100" s="11"/>
      <c r="B100" s="36" t="s">
        <v>66</v>
      </c>
      <c r="C100" s="38" t="s">
        <v>7</v>
      </c>
      <c r="D100" s="38" t="s">
        <v>40</v>
      </c>
      <c r="E100" s="58" t="s">
        <v>68</v>
      </c>
      <c r="F100" s="15"/>
      <c r="G100" s="15"/>
      <c r="H100" s="48">
        <v>31960326.18</v>
      </c>
    </row>
    <row r="101" spans="1:8" ht="30" x14ac:dyDescent="0.25">
      <c r="A101" s="11"/>
      <c r="B101" s="36" t="s">
        <v>66</v>
      </c>
      <c r="C101" s="38" t="s">
        <v>13</v>
      </c>
      <c r="D101" s="38"/>
      <c r="E101" s="58" t="s">
        <v>42</v>
      </c>
      <c r="F101" s="14"/>
      <c r="G101" s="14"/>
      <c r="H101" s="48">
        <f>H102</f>
        <v>70351041.150000006</v>
      </c>
    </row>
    <row r="102" spans="1:8" s="23" customFormat="1" x14ac:dyDescent="0.2">
      <c r="A102" s="21"/>
      <c r="B102" s="36" t="s">
        <v>66</v>
      </c>
      <c r="C102" s="38" t="s">
        <v>13</v>
      </c>
      <c r="D102" s="38" t="s">
        <v>40</v>
      </c>
      <c r="E102" s="58" t="s">
        <v>68</v>
      </c>
      <c r="F102" s="15"/>
      <c r="G102" s="15"/>
      <c r="H102" s="48">
        <v>70351041.150000006</v>
      </c>
    </row>
    <row r="103" spans="1:8" ht="30" x14ac:dyDescent="0.25">
      <c r="A103" s="11"/>
      <c r="B103" s="36" t="s">
        <v>66</v>
      </c>
      <c r="C103" s="38" t="s">
        <v>17</v>
      </c>
      <c r="D103" s="38"/>
      <c r="E103" s="58" t="s">
        <v>67</v>
      </c>
      <c r="F103" s="15"/>
      <c r="G103" s="15"/>
      <c r="H103" s="48">
        <f>H104</f>
        <v>3802409.5</v>
      </c>
    </row>
    <row r="104" spans="1:8" x14ac:dyDescent="0.25">
      <c r="A104" s="11"/>
      <c r="B104" s="36" t="s">
        <v>66</v>
      </c>
      <c r="C104" s="38" t="s">
        <v>17</v>
      </c>
      <c r="D104" s="38" t="s">
        <v>40</v>
      </c>
      <c r="E104" s="58" t="s">
        <v>68</v>
      </c>
      <c r="F104" s="15"/>
      <c r="G104" s="15"/>
      <c r="H104" s="48">
        <v>3802409.5</v>
      </c>
    </row>
    <row r="105" spans="1:8" s="23" customFormat="1" ht="30" x14ac:dyDescent="0.2">
      <c r="A105" s="21"/>
      <c r="B105" s="36" t="s">
        <v>66</v>
      </c>
      <c r="C105" s="38" t="s">
        <v>15</v>
      </c>
      <c r="D105" s="38"/>
      <c r="E105" s="58" t="s">
        <v>43</v>
      </c>
      <c r="F105" s="14"/>
      <c r="G105" s="14"/>
      <c r="H105" s="48">
        <f>H106</f>
        <v>1388632.56</v>
      </c>
    </row>
    <row r="106" spans="1:8" x14ac:dyDescent="0.25">
      <c r="A106" s="11"/>
      <c r="B106" s="36" t="s">
        <v>66</v>
      </c>
      <c r="C106" s="38" t="s">
        <v>15</v>
      </c>
      <c r="D106" s="38" t="s">
        <v>40</v>
      </c>
      <c r="E106" s="58" t="s">
        <v>68</v>
      </c>
      <c r="F106" s="15"/>
      <c r="G106" s="15"/>
      <c r="H106" s="48">
        <v>1388632.56</v>
      </c>
    </row>
    <row r="107" spans="1:8" ht="30" x14ac:dyDescent="0.25">
      <c r="A107" s="11"/>
      <c r="B107" s="36" t="s">
        <v>66</v>
      </c>
      <c r="C107" s="38" t="s">
        <v>19</v>
      </c>
      <c r="D107" s="38"/>
      <c r="E107" s="58" t="s">
        <v>44</v>
      </c>
      <c r="F107" s="15"/>
      <c r="G107" s="15"/>
      <c r="H107" s="48">
        <f>H108</f>
        <v>627750</v>
      </c>
    </row>
    <row r="108" spans="1:8" x14ac:dyDescent="0.25">
      <c r="A108" s="11"/>
      <c r="B108" s="36" t="s">
        <v>66</v>
      </c>
      <c r="C108" s="38" t="s">
        <v>19</v>
      </c>
      <c r="D108" s="38" t="s">
        <v>40</v>
      </c>
      <c r="E108" s="58" t="s">
        <v>68</v>
      </c>
      <c r="F108" s="15"/>
      <c r="G108" s="15"/>
      <c r="H108" s="48">
        <v>627750</v>
      </c>
    </row>
    <row r="109" spans="1:8" ht="60" x14ac:dyDescent="0.25">
      <c r="A109" s="11"/>
      <c r="B109" s="36" t="s">
        <v>66</v>
      </c>
      <c r="C109" s="38" t="s">
        <v>102</v>
      </c>
      <c r="D109" s="38"/>
      <c r="E109" s="57" t="s">
        <v>100</v>
      </c>
      <c r="F109" s="15"/>
      <c r="G109" s="15"/>
      <c r="H109" s="48">
        <f>H110</f>
        <v>1099000</v>
      </c>
    </row>
    <row r="110" spans="1:8" x14ac:dyDescent="0.25">
      <c r="A110" s="11"/>
      <c r="B110" s="36" t="s">
        <v>66</v>
      </c>
      <c r="C110" s="38" t="s">
        <v>102</v>
      </c>
      <c r="D110" s="38" t="s">
        <v>40</v>
      </c>
      <c r="E110" s="58" t="s">
        <v>68</v>
      </c>
      <c r="F110" s="15"/>
      <c r="G110" s="15"/>
      <c r="H110" s="48">
        <v>1099000</v>
      </c>
    </row>
    <row r="111" spans="1:8" x14ac:dyDescent="0.25">
      <c r="A111" s="11"/>
      <c r="B111" s="36" t="s">
        <v>66</v>
      </c>
      <c r="C111" s="38" t="s">
        <v>46</v>
      </c>
      <c r="D111" s="38"/>
      <c r="E111" s="58" t="s">
        <v>45</v>
      </c>
      <c r="F111" s="15"/>
      <c r="G111" s="15"/>
      <c r="H111" s="48">
        <f>H112</f>
        <v>4908118.6100000003</v>
      </c>
    </row>
    <row r="112" spans="1:8" x14ac:dyDescent="0.25">
      <c r="A112" s="11"/>
      <c r="B112" s="36" t="s">
        <v>66</v>
      </c>
      <c r="C112" s="38" t="s">
        <v>46</v>
      </c>
      <c r="D112" s="38" t="s">
        <v>40</v>
      </c>
      <c r="E112" s="58" t="s">
        <v>68</v>
      </c>
      <c r="F112" s="15"/>
      <c r="G112" s="15"/>
      <c r="H112" s="48">
        <v>4908118.6100000003</v>
      </c>
    </row>
    <row r="113" spans="1:8" ht="28.5" x14ac:dyDescent="0.25">
      <c r="A113" s="11"/>
      <c r="B113" s="35">
        <v>99</v>
      </c>
      <c r="C113" s="39"/>
      <c r="D113" s="39"/>
      <c r="E113" s="59" t="s">
        <v>47</v>
      </c>
      <c r="F113" s="22"/>
      <c r="G113" s="22"/>
      <c r="H113" s="47">
        <f>H114+H116+H118</f>
        <v>1167555</v>
      </c>
    </row>
    <row r="114" spans="1:8" ht="45" x14ac:dyDescent="0.25">
      <c r="A114" s="11"/>
      <c r="B114" s="36">
        <v>99</v>
      </c>
      <c r="C114" s="38"/>
      <c r="D114" s="38"/>
      <c r="E114" s="58" t="s">
        <v>48</v>
      </c>
      <c r="F114" s="15"/>
      <c r="G114" s="15"/>
      <c r="H114" s="48">
        <f>H115</f>
        <v>417555</v>
      </c>
    </row>
    <row r="115" spans="1:8" x14ac:dyDescent="0.25">
      <c r="A115" s="11"/>
      <c r="B115" s="36">
        <v>99</v>
      </c>
      <c r="C115" s="38" t="s">
        <v>46</v>
      </c>
      <c r="D115" s="38" t="s">
        <v>69</v>
      </c>
      <c r="E115" s="58" t="s">
        <v>70</v>
      </c>
      <c r="F115" s="15"/>
      <c r="G115" s="15"/>
      <c r="H115" s="48">
        <v>417555</v>
      </c>
    </row>
    <row r="116" spans="1:8" x14ac:dyDescent="0.25">
      <c r="A116" s="11"/>
      <c r="B116" s="36" t="s">
        <v>49</v>
      </c>
      <c r="C116" s="38"/>
      <c r="D116" s="38"/>
      <c r="E116" s="58" t="s">
        <v>50</v>
      </c>
      <c r="F116" s="15"/>
      <c r="G116" s="15"/>
      <c r="H116" s="48">
        <f>H117</f>
        <v>500000</v>
      </c>
    </row>
    <row r="117" spans="1:8" x14ac:dyDescent="0.25">
      <c r="A117" s="11"/>
      <c r="B117" s="36" t="s">
        <v>49</v>
      </c>
      <c r="C117" s="38" t="s">
        <v>13</v>
      </c>
      <c r="D117" s="38" t="s">
        <v>8</v>
      </c>
      <c r="E117" s="58" t="s">
        <v>3</v>
      </c>
      <c r="F117" s="15"/>
      <c r="G117" s="15"/>
      <c r="H117" s="48">
        <v>500000</v>
      </c>
    </row>
    <row r="118" spans="1:8" s="23" customFormat="1" x14ac:dyDescent="0.25">
      <c r="A118" s="21"/>
      <c r="B118" s="26">
        <v>99</v>
      </c>
      <c r="C118" s="67"/>
      <c r="D118" s="67"/>
      <c r="E118" s="67"/>
      <c r="F118" s="67"/>
      <c r="G118" s="67"/>
      <c r="H118" s="69">
        <f>H119+H120</f>
        <v>250000</v>
      </c>
    </row>
    <row r="119" spans="1:8" ht="30" x14ac:dyDescent="0.25">
      <c r="A119" s="11"/>
      <c r="B119" s="26">
        <v>99</v>
      </c>
      <c r="C119" s="26">
        <v>3</v>
      </c>
      <c r="D119" s="26">
        <v>614</v>
      </c>
      <c r="E119" s="66" t="s">
        <v>34</v>
      </c>
      <c r="F119" s="67"/>
      <c r="G119" s="67"/>
      <c r="H119" s="69">
        <v>91000</v>
      </c>
    </row>
    <row r="120" spans="1:8" x14ac:dyDescent="0.25">
      <c r="A120" s="11"/>
      <c r="B120" s="26">
        <v>99</v>
      </c>
      <c r="C120" s="26">
        <v>3</v>
      </c>
      <c r="D120" s="26">
        <v>615</v>
      </c>
      <c r="E120" s="67" t="s">
        <v>68</v>
      </c>
      <c r="F120" s="67"/>
      <c r="G120" s="67"/>
      <c r="H120" s="69">
        <v>159000</v>
      </c>
    </row>
    <row r="121" spans="1:8" x14ac:dyDescent="0.25">
      <c r="A121" s="11"/>
      <c r="B121" s="2"/>
      <c r="C121" s="2"/>
      <c r="D121" s="2"/>
      <c r="H121" s="2"/>
    </row>
    <row r="122" spans="1:8" x14ac:dyDescent="0.25">
      <c r="A122" s="11"/>
      <c r="B122" s="2"/>
      <c r="C122" s="2"/>
      <c r="D122" s="2"/>
      <c r="H122" s="2"/>
    </row>
    <row r="123" spans="1:8" x14ac:dyDescent="0.25">
      <c r="A123" s="11"/>
      <c r="B123" s="2"/>
      <c r="C123" s="2"/>
      <c r="D123" s="2"/>
      <c r="H123" s="2"/>
    </row>
    <row r="124" spans="1:8" x14ac:dyDescent="0.25">
      <c r="A124" s="11"/>
      <c r="B124" s="2"/>
      <c r="C124" s="2"/>
      <c r="D124" s="2"/>
      <c r="H124" s="2"/>
    </row>
    <row r="125" spans="1:8" x14ac:dyDescent="0.25">
      <c r="A125" s="11"/>
      <c r="B125" s="40"/>
    </row>
    <row r="126" spans="1:8" x14ac:dyDescent="0.25">
      <c r="A126" s="11"/>
      <c r="B126" s="40"/>
    </row>
    <row r="127" spans="1:8" x14ac:dyDescent="0.25">
      <c r="A127" s="11"/>
      <c r="B127" s="40"/>
    </row>
    <row r="128" spans="1:8" x14ac:dyDescent="0.25">
      <c r="A128" s="11"/>
      <c r="B128" s="40"/>
    </row>
    <row r="129" spans="1:2" x14ac:dyDescent="0.25">
      <c r="A129" s="11"/>
      <c r="B129" s="40"/>
    </row>
    <row r="130" spans="1:2" x14ac:dyDescent="0.25">
      <c r="A130" s="11"/>
      <c r="B130" s="40"/>
    </row>
    <row r="131" spans="1:2" x14ac:dyDescent="0.25">
      <c r="A131" s="11"/>
      <c r="B131" s="40"/>
    </row>
    <row r="132" spans="1:2" x14ac:dyDescent="0.25">
      <c r="B132" s="40"/>
    </row>
    <row r="133" spans="1:2" x14ac:dyDescent="0.25">
      <c r="B133" s="40"/>
    </row>
    <row r="134" spans="1:2" x14ac:dyDescent="0.25">
      <c r="B134" s="40"/>
    </row>
    <row r="135" spans="1:2" x14ac:dyDescent="0.25">
      <c r="B135" s="40"/>
    </row>
    <row r="136" spans="1:2" x14ac:dyDescent="0.25">
      <c r="B136" s="40"/>
    </row>
    <row r="137" spans="1:2" x14ac:dyDescent="0.25">
      <c r="B137" s="40"/>
    </row>
    <row r="138" spans="1:2" x14ac:dyDescent="0.25">
      <c r="B138" s="40"/>
    </row>
    <row r="139" spans="1:2" x14ac:dyDescent="0.25">
      <c r="B139" s="40"/>
    </row>
    <row r="140" spans="1:2" x14ac:dyDescent="0.25">
      <c r="B140" s="40"/>
    </row>
    <row r="141" spans="1:2" x14ac:dyDescent="0.25">
      <c r="B141" s="40"/>
    </row>
    <row r="142" spans="1:2" x14ac:dyDescent="0.25">
      <c r="B142" s="40"/>
    </row>
    <row r="143" spans="1:2" x14ac:dyDescent="0.25">
      <c r="B143" s="40"/>
    </row>
    <row r="144" spans="1:2" x14ac:dyDescent="0.25">
      <c r="B144" s="40"/>
    </row>
    <row r="145" spans="2:2" x14ac:dyDescent="0.25">
      <c r="B145" s="40"/>
    </row>
    <row r="146" spans="2:2" x14ac:dyDescent="0.25">
      <c r="B146" s="40"/>
    </row>
    <row r="147" spans="2:2" x14ac:dyDescent="0.25">
      <c r="B147" s="40"/>
    </row>
    <row r="148" spans="2:2" x14ac:dyDescent="0.25">
      <c r="B148" s="40"/>
    </row>
    <row r="149" spans="2:2" x14ac:dyDescent="0.25">
      <c r="B149" s="40"/>
    </row>
    <row r="150" spans="2:2" x14ac:dyDescent="0.25">
      <c r="B150" s="40"/>
    </row>
    <row r="151" spans="2:2" x14ac:dyDescent="0.25">
      <c r="B151" s="40"/>
    </row>
    <row r="152" spans="2:2" x14ac:dyDescent="0.25">
      <c r="B152" s="40"/>
    </row>
    <row r="157" spans="2:2" ht="48.75" customHeight="1" x14ac:dyDescent="0.25"/>
    <row r="175" ht="66" customHeight="1" x14ac:dyDescent="0.25"/>
    <row r="181" ht="51" customHeight="1" x14ac:dyDescent="0.25"/>
    <row r="368" ht="102.75" customHeight="1" x14ac:dyDescent="0.25"/>
    <row r="630" ht="75.75" customHeight="1" x14ac:dyDescent="0.25"/>
  </sheetData>
  <autoFilter ref="B15:CG681"/>
  <mergeCells count="17">
    <mergeCell ref="B8:H8"/>
    <mergeCell ref="B9:H9"/>
    <mergeCell ref="B10:H10"/>
    <mergeCell ref="B11:H11"/>
    <mergeCell ref="B1:H1"/>
    <mergeCell ref="B2:H2"/>
    <mergeCell ref="B3:H3"/>
    <mergeCell ref="H13:H14"/>
    <mergeCell ref="B13:B14"/>
    <mergeCell ref="C13:C14"/>
    <mergeCell ref="D13:D14"/>
    <mergeCell ref="E13:E14"/>
    <mergeCell ref="B4:H4"/>
    <mergeCell ref="B5:H5"/>
    <mergeCell ref="B6:H6"/>
    <mergeCell ref="B7:H7"/>
    <mergeCell ref="B12:H12"/>
  </mergeCells>
  <phoneticPr fontId="5" type="noConversion"/>
  <printOptions horizontalCentered="1"/>
  <pageMargins left="0.78740157480314965" right="0.39370078740157483" top="0.62992125984251968" bottom="0.55118110236220474" header="0.31496062992125984" footer="0"/>
  <pageSetup paperSize="9" scale="75" fitToHeight="100" orientation="portrait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Таблица_1</vt:lpstr>
      <vt:lpstr>Таблица_1!Заголовки_для_печати</vt:lpstr>
      <vt:lpstr>Таблица_1!Область_печати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1</cp:lastModifiedBy>
  <cp:lastPrinted>2015-11-11T13:38:27Z</cp:lastPrinted>
  <dcterms:created xsi:type="dcterms:W3CDTF">2007-12-25T17:44:28Z</dcterms:created>
  <dcterms:modified xsi:type="dcterms:W3CDTF">2019-10-01T07:32:45Z</dcterms:modified>
</cp:coreProperties>
</file>