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'Лист1'!$A$1:$P$50</definedName>
  </definedNames>
  <calcPr fullCalcOnLoad="1"/>
</workbook>
</file>

<file path=xl/sharedStrings.xml><?xml version="1.0" encoding="utf-8"?>
<sst xmlns="http://schemas.openxmlformats.org/spreadsheetml/2006/main" count="82" uniqueCount="79">
  <si>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</si>
  <si>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</si>
  <si>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</si>
  <si>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</si>
  <si>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</si>
  <si>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</si>
  <si>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</si>
  <si>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</si>
  <si>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</si>
  <si>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</si>
  <si>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>000 02 01 02 00 03 0000 810</t>
  </si>
  <si>
    <t>Кредиты, полученные в валюте РФ от кредитных организаций местными бюджетами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</si>
  <si>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</si>
  <si>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</si>
  <si>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</si>
  <si>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</si>
  <si>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</si>
  <si>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</si>
  <si>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</si>
  <si>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</si>
  <si>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</si>
  <si>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</si>
  <si>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</si>
  <si>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</si>
  <si>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</si>
  <si>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</si>
  <si>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</si>
  <si>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</si>
  <si>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</si>
  <si>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</si>
  <si>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</si>
  <si>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</si>
  <si>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</si>
  <si>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</si>
  <si>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</si>
  <si>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</si>
  <si>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</si>
  <si>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</si>
  <si>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</si>
  <si>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</si>
  <si>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</si>
  <si>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</si>
  <si>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</si>
  <si>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</si>
  <si>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</si>
  <si>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</si>
  <si>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</si>
  <si>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</si>
  <si>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</si>
  <si>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</si>
  <si>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</si>
  <si>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</si>
  <si>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</si>
  <si>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</si>
  <si>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</si>
  <si>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</si>
  <si>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</si>
  <si>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</si>
  <si>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</si>
  <si>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</si>
  <si>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 xml:space="preserve">Плучение кредитов от кредитных организаций бюджетами муниципальных районов в валюте Российской Федераций </t>
  </si>
  <si>
    <t xml:space="preserve">Погашение бюджетами муниципальных районов кредитов от кредитных организаций в валюте Российской Федерации </t>
  </si>
  <si>
    <t>Код бюджетной классификации Российской Федерации</t>
  </si>
  <si>
    <t>Приложение 1</t>
  </si>
  <si>
    <t>"О бюджете муниципального образования</t>
  </si>
  <si>
    <t>Тверской области "Весьегонский район"</t>
  </si>
  <si>
    <t>к решению Собрания депутатов Весьегонского района</t>
  </si>
  <si>
    <t>2019 год</t>
  </si>
  <si>
    <t>сумма (руб.)</t>
  </si>
  <si>
    <t>2020 год</t>
  </si>
  <si>
    <t>на 2019 год и на плановый период 2020 и 2021 годов"</t>
  </si>
  <si>
    <t xml:space="preserve">Источники финансирования  дефицита местного бюджета на 2019 и на плановый период 2020 и 2021 годов                                                                                                                  </t>
  </si>
  <si>
    <t>2021 год</t>
  </si>
  <si>
    <t>от 11.12.2018  № 284</t>
  </si>
  <si>
    <t>"О  внесении изменений в решение Собрания депутатов</t>
  </si>
  <si>
    <t xml:space="preserve">Весьегонского района Тверской области </t>
  </si>
  <si>
    <t>от 11.12.2018 № 284"</t>
  </si>
  <si>
    <t>к решению Думы Весьегонского муниципального округа</t>
  </si>
  <si>
    <t>от 23.12.2019  №  57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</si>
</sst>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2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justify"/>
    </xf>
    <xf numFmtId="0" fontId="11" fillId="0" borderId="10" xfId="0" applyFont="1" applyBorder="1" applyAlignment="1">
      <alignment horizontal="left"/>
    </xf>
    <xf numFmtId="4" fontId="16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16" fillId="0" borderId="10" xfId="0" applyNumberFormat="1" applyFont="1" applyFill="1" applyBorder="1" applyAlignment="1">
      <alignment horizontal="right" wrapText="1"/>
    </xf>
    <xf numFmtId="3" fontId="16" fillId="33" borderId="10" xfId="0" applyNumberFormat="1" applyFont="1" applyFill="1" applyBorder="1" applyAlignment="1">
      <alignment horizontal="right" wrapText="1"/>
    </xf>
    <xf numFmtId="3" fontId="16" fillId="0" borderId="10" xfId="0" applyNumberFormat="1" applyFont="1" applyBorder="1" applyAlignment="1">
      <alignment horizontal="right" wrapText="1"/>
    </xf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selection activeCell="B3" sqref="B3:P3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14" customWidth="1"/>
    <col min="4" max="4" width="13.875" style="13" hidden="1" customWidth="1"/>
    <col min="5" max="5" width="11.625" style="0" hidden="1" customWidth="1"/>
    <col min="6" max="6" width="10.00390625" style="13" hidden="1" customWidth="1"/>
    <col min="7" max="13" width="9.25390625" style="13" hidden="1" customWidth="1"/>
    <col min="14" max="14" width="10.375" style="13" hidden="1" customWidth="1"/>
    <col min="15" max="15" width="20.00390625" style="0" customWidth="1"/>
    <col min="16" max="16" width="20.75390625" style="0" customWidth="1"/>
  </cols>
  <sheetData>
    <row r="1" spans="2:16" ht="15.75">
      <c r="B1" s="48" t="s">
        <v>63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15.75">
      <c r="B2" s="48" t="s">
        <v>77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15.75">
      <c r="B3" s="48" t="s">
        <v>78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15.75">
      <c r="B4" s="48" t="s">
        <v>74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16" ht="15.75">
      <c r="B5" s="48" t="s">
        <v>75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5.75">
      <c r="B6" s="48" t="s">
        <v>76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8" spans="1:16" ht="18.75" customHeight="1">
      <c r="A8" s="1"/>
      <c r="B8" s="48" t="s">
        <v>63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4.25" customHeight="1">
      <c r="A9" s="1"/>
      <c r="B9" s="48" t="s">
        <v>66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16.5" customHeight="1">
      <c r="A10" s="1"/>
      <c r="B10" s="48" t="s">
        <v>73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6.5" customHeight="1">
      <c r="A11" s="1"/>
      <c r="B11" s="48" t="s">
        <v>64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9.5" customHeight="1">
      <c r="A12" s="1"/>
      <c r="B12" s="48" t="s">
        <v>65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8" customHeight="1">
      <c r="A13" s="1"/>
      <c r="B13" s="48" t="s">
        <v>70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25.5" customHeight="1">
      <c r="A14" s="49" t="s">
        <v>71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25.5" customHeight="1">
      <c r="A15" s="50" t="s">
        <v>62</v>
      </c>
      <c r="B15" s="53" t="s">
        <v>39</v>
      </c>
      <c r="C15" s="56" t="s">
        <v>67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57" t="s">
        <v>69</v>
      </c>
      <c r="P15" s="57" t="s">
        <v>72</v>
      </c>
    </row>
    <row r="16" spans="1:22" ht="25.5" customHeight="1">
      <c r="A16" s="51"/>
      <c r="B16" s="54"/>
      <c r="C16" s="5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58"/>
      <c r="P16" s="58"/>
      <c r="Q16" s="12"/>
      <c r="R16" s="12"/>
      <c r="S16" s="12"/>
      <c r="T16" s="12"/>
      <c r="U16" s="12"/>
      <c r="V16" s="12"/>
    </row>
    <row r="17" spans="1:22" ht="21.75" customHeight="1">
      <c r="A17" s="51"/>
      <c r="B17" s="54"/>
      <c r="C17" s="56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58"/>
      <c r="P17" s="58"/>
      <c r="Q17" s="12"/>
      <c r="R17" s="12"/>
      <c r="S17" s="12"/>
      <c r="T17" s="12"/>
      <c r="U17" s="12"/>
      <c r="V17" s="12"/>
    </row>
    <row r="18" spans="1:22" ht="21.75" customHeight="1">
      <c r="A18" s="52"/>
      <c r="B18" s="55"/>
      <c r="C18" s="56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59"/>
      <c r="P18" s="59"/>
      <c r="Q18" s="12"/>
      <c r="R18" s="12"/>
      <c r="S18" s="12"/>
      <c r="T18" s="12"/>
      <c r="U18" s="12"/>
      <c r="V18" s="12"/>
    </row>
    <row r="19" spans="1:22" ht="21.75" customHeight="1">
      <c r="A19" s="31"/>
      <c r="B19" s="32"/>
      <c r="C19" s="33" t="s">
        <v>68</v>
      </c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3" t="s">
        <v>68</v>
      </c>
      <c r="P19" s="33" t="s">
        <v>68</v>
      </c>
      <c r="Q19" s="12"/>
      <c r="R19" s="12"/>
      <c r="S19" s="12"/>
      <c r="T19" s="12"/>
      <c r="U19" s="12"/>
      <c r="V19" s="12"/>
    </row>
    <row r="20" spans="1:16" ht="15.75">
      <c r="A20" s="2" t="s">
        <v>12</v>
      </c>
      <c r="B20" s="15" t="s">
        <v>13</v>
      </c>
      <c r="C20" s="37">
        <v>0</v>
      </c>
      <c r="D20" s="38">
        <v>4052</v>
      </c>
      <c r="E20" s="39"/>
      <c r="F20" s="40">
        <f>SUM(G20:M20)</f>
        <v>218</v>
      </c>
      <c r="G20" s="40">
        <v>81</v>
      </c>
      <c r="H20" s="40">
        <v>17</v>
      </c>
      <c r="I20" s="40">
        <v>15</v>
      </c>
      <c r="J20" s="40">
        <v>11</v>
      </c>
      <c r="K20" s="40">
        <v>52</v>
      </c>
      <c r="L20" s="40">
        <v>11</v>
      </c>
      <c r="M20" s="40">
        <v>31</v>
      </c>
      <c r="N20" s="40"/>
      <c r="O20" s="26">
        <v>0</v>
      </c>
      <c r="P20" s="26">
        <v>0</v>
      </c>
    </row>
    <row r="21" spans="1:16" ht="15.75">
      <c r="A21" s="5" t="s">
        <v>14</v>
      </c>
      <c r="B21" s="18" t="s">
        <v>15</v>
      </c>
      <c r="C21" s="41">
        <v>0</v>
      </c>
      <c r="D21" s="42">
        <v>4052</v>
      </c>
      <c r="E21" s="39"/>
      <c r="F21" s="40">
        <f>SUM(G21:M21)</f>
        <v>218</v>
      </c>
      <c r="G21" s="40">
        <v>81</v>
      </c>
      <c r="H21" s="40">
        <v>17</v>
      </c>
      <c r="I21" s="40">
        <v>15</v>
      </c>
      <c r="J21" s="40">
        <v>11</v>
      </c>
      <c r="K21" s="40">
        <v>52</v>
      </c>
      <c r="L21" s="40">
        <v>11</v>
      </c>
      <c r="M21" s="40">
        <v>31</v>
      </c>
      <c r="N21" s="40"/>
      <c r="O21" s="25">
        <v>0</v>
      </c>
      <c r="P21" s="25">
        <v>0</v>
      </c>
    </row>
    <row r="22" spans="1:16" ht="25.5">
      <c r="A22" s="4" t="s">
        <v>16</v>
      </c>
      <c r="B22" s="17" t="s">
        <v>60</v>
      </c>
      <c r="C22" s="41">
        <v>0</v>
      </c>
      <c r="D22" s="43">
        <v>4052</v>
      </c>
      <c r="E22" s="39"/>
      <c r="F22" s="40">
        <f>SUM(G22:M22)</f>
        <v>218</v>
      </c>
      <c r="G22" s="40">
        <v>81</v>
      </c>
      <c r="H22" s="40">
        <v>17</v>
      </c>
      <c r="I22" s="40">
        <v>15</v>
      </c>
      <c r="J22" s="40">
        <v>11</v>
      </c>
      <c r="K22" s="40">
        <v>52</v>
      </c>
      <c r="L22" s="40">
        <v>11</v>
      </c>
      <c r="M22" s="40">
        <v>31</v>
      </c>
      <c r="N22" s="40"/>
      <c r="O22" s="25">
        <v>0</v>
      </c>
      <c r="P22" s="25">
        <v>0</v>
      </c>
    </row>
    <row r="23" spans="1:16" ht="25.5">
      <c r="A23" s="4" t="s">
        <v>17</v>
      </c>
      <c r="B23" s="17" t="s">
        <v>18</v>
      </c>
      <c r="C23" s="41">
        <v>0</v>
      </c>
      <c r="D23" s="44">
        <v>2000</v>
      </c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25">
        <v>0</v>
      </c>
      <c r="P23" s="25">
        <v>0</v>
      </c>
    </row>
    <row r="24" spans="1:16" ht="15.75" customHeight="1" hidden="1">
      <c r="A24" s="4" t="s">
        <v>10</v>
      </c>
      <c r="B24" s="17" t="s">
        <v>11</v>
      </c>
      <c r="C24" s="45"/>
      <c r="D24" s="44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25"/>
      <c r="P24" s="25"/>
    </row>
    <row r="25" spans="1:16" ht="15.75" customHeight="1" hidden="1">
      <c r="A25" s="2" t="s">
        <v>0</v>
      </c>
      <c r="B25" s="15" t="s">
        <v>1</v>
      </c>
      <c r="C25" s="38"/>
      <c r="D25" s="38">
        <f>D26+D27</f>
        <v>0</v>
      </c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25"/>
      <c r="P25" s="25"/>
    </row>
    <row r="26" spans="1:16" ht="38.25" customHeight="1" hidden="1">
      <c r="A26" s="3" t="s">
        <v>2</v>
      </c>
      <c r="B26" s="16" t="s">
        <v>3</v>
      </c>
      <c r="C26" s="42"/>
      <c r="D26" s="42">
        <v>0</v>
      </c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25"/>
      <c r="P26" s="25"/>
    </row>
    <row r="27" spans="1:16" ht="15.75" customHeight="1" hidden="1">
      <c r="A27" s="4" t="s">
        <v>6</v>
      </c>
      <c r="B27" s="17" t="s">
        <v>7</v>
      </c>
      <c r="C27" s="45"/>
      <c r="D27" s="45"/>
      <c r="E27" s="39"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25"/>
      <c r="P27" s="25"/>
    </row>
    <row r="28" spans="1:16" ht="15.75" customHeight="1" hidden="1">
      <c r="A28" s="2" t="s">
        <v>4</v>
      </c>
      <c r="B28" s="15" t="s">
        <v>5</v>
      </c>
      <c r="C28" s="38"/>
      <c r="D28" s="38">
        <v>100</v>
      </c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25"/>
      <c r="P28" s="25"/>
    </row>
    <row r="29" spans="1:16" ht="38.25" customHeight="1" hidden="1">
      <c r="A29" s="5" t="s">
        <v>9</v>
      </c>
      <c r="B29" s="18" t="s">
        <v>8</v>
      </c>
      <c r="C29" s="45"/>
      <c r="D29" s="38"/>
      <c r="E29" s="39">
        <v>100000</v>
      </c>
      <c r="F29" s="40"/>
      <c r="G29" s="40"/>
      <c r="H29" s="40"/>
      <c r="I29" s="40"/>
      <c r="J29" s="40"/>
      <c r="K29" s="40"/>
      <c r="L29" s="40"/>
      <c r="M29" s="40"/>
      <c r="N29" s="40"/>
      <c r="O29" s="25"/>
      <c r="P29" s="25"/>
    </row>
    <row r="30" spans="1:16" ht="25.5" customHeight="1">
      <c r="A30" s="4" t="s">
        <v>19</v>
      </c>
      <c r="B30" s="17" t="s">
        <v>61</v>
      </c>
      <c r="C30" s="41">
        <v>0</v>
      </c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25">
        <v>0</v>
      </c>
      <c r="P30" s="25">
        <v>0</v>
      </c>
    </row>
    <row r="31" spans="1:16" ht="24.75" customHeight="1">
      <c r="A31" s="28" t="s">
        <v>31</v>
      </c>
      <c r="B31" s="29" t="s">
        <v>32</v>
      </c>
      <c r="C31" s="37">
        <v>0</v>
      </c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26">
        <v>0</v>
      </c>
      <c r="P31" s="26">
        <v>0</v>
      </c>
    </row>
    <row r="32" spans="1:16" ht="34.5" customHeight="1">
      <c r="A32" s="5" t="s">
        <v>40</v>
      </c>
      <c r="B32" s="18" t="s">
        <v>41</v>
      </c>
      <c r="C32" s="41">
        <v>0</v>
      </c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25">
        <v>0</v>
      </c>
      <c r="P32" s="25">
        <v>0</v>
      </c>
    </row>
    <row r="33" spans="1:16" ht="27.75" customHeight="1">
      <c r="A33" s="4" t="s">
        <v>42</v>
      </c>
      <c r="B33" s="17" t="s">
        <v>33</v>
      </c>
      <c r="C33" s="41">
        <v>0</v>
      </c>
      <c r="D33" s="38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25">
        <v>0</v>
      </c>
      <c r="P33" s="25">
        <v>0</v>
      </c>
    </row>
    <row r="34" spans="1:16" ht="28.5" customHeight="1">
      <c r="A34" s="4" t="s">
        <v>43</v>
      </c>
      <c r="B34" s="17" t="s">
        <v>44</v>
      </c>
      <c r="C34" s="41">
        <v>0</v>
      </c>
      <c r="D34" s="38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25">
        <v>0</v>
      </c>
      <c r="P34" s="25">
        <v>0</v>
      </c>
    </row>
    <row r="35" spans="1:16" ht="28.5" customHeight="1">
      <c r="A35" s="4" t="s">
        <v>45</v>
      </c>
      <c r="B35" s="17" t="s">
        <v>34</v>
      </c>
      <c r="C35" s="41">
        <v>0</v>
      </c>
      <c r="D35" s="38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25">
        <v>0</v>
      </c>
      <c r="P35" s="25">
        <v>0</v>
      </c>
    </row>
    <row r="36" spans="1:16" ht="33.75" customHeight="1">
      <c r="A36" s="4" t="s">
        <v>46</v>
      </c>
      <c r="B36" s="17" t="s">
        <v>47</v>
      </c>
      <c r="C36" s="41">
        <v>0</v>
      </c>
      <c r="D36" s="38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25">
        <v>0</v>
      </c>
      <c r="P36" s="25">
        <v>0</v>
      </c>
    </row>
    <row r="37" spans="1:16" s="10" customFormat="1" ht="15.75">
      <c r="A37" s="28" t="s">
        <v>20</v>
      </c>
      <c r="B37" s="29" t="s">
        <v>21</v>
      </c>
      <c r="C37" s="37">
        <f>C42+C38</f>
        <v>18330277.53999999</v>
      </c>
      <c r="D37" s="37">
        <f aca="true" t="shared" si="0" ref="D37:P37">D42+D38</f>
        <v>0</v>
      </c>
      <c r="E37" s="37">
        <f t="shared" si="0"/>
        <v>125519000</v>
      </c>
      <c r="F37" s="37">
        <f t="shared" si="0"/>
        <v>0</v>
      </c>
      <c r="G37" s="37">
        <f t="shared" si="0"/>
        <v>0</v>
      </c>
      <c r="H37" s="37">
        <f t="shared" si="0"/>
        <v>0</v>
      </c>
      <c r="I37" s="37">
        <f t="shared" si="0"/>
        <v>0</v>
      </c>
      <c r="J37" s="37">
        <f t="shared" si="0"/>
        <v>0</v>
      </c>
      <c r="K37" s="37">
        <f t="shared" si="0"/>
        <v>0</v>
      </c>
      <c r="L37" s="37">
        <f t="shared" si="0"/>
        <v>0</v>
      </c>
      <c r="M37" s="37">
        <f t="shared" si="0"/>
        <v>0</v>
      </c>
      <c r="N37" s="37">
        <f t="shared" si="0"/>
        <v>0</v>
      </c>
      <c r="O37" s="37">
        <f t="shared" si="0"/>
        <v>0</v>
      </c>
      <c r="P37" s="37">
        <f t="shared" si="0"/>
        <v>0</v>
      </c>
    </row>
    <row r="38" spans="1:16" s="10" customFormat="1" ht="15.75">
      <c r="A38" s="5" t="s">
        <v>35</v>
      </c>
      <c r="B38" s="18" t="s">
        <v>36</v>
      </c>
      <c r="C38" s="41">
        <v>-239069502</v>
      </c>
      <c r="D38" s="38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25">
        <v>-186250181</v>
      </c>
      <c r="P38" s="25">
        <v>-184653244</v>
      </c>
    </row>
    <row r="39" spans="1:16" s="11" customFormat="1" ht="15.75">
      <c r="A39" s="4" t="s">
        <v>22</v>
      </c>
      <c r="B39" s="30" t="s">
        <v>23</v>
      </c>
      <c r="C39" s="41">
        <v>-239069502</v>
      </c>
      <c r="D39" s="40" t="e">
        <f>#REF!</f>
        <v>#REF!</v>
      </c>
      <c r="E39" s="40"/>
      <c r="F39" s="40">
        <f>SUM(G39:N39)</f>
        <v>14954</v>
      </c>
      <c r="G39" s="40">
        <v>2098</v>
      </c>
      <c r="H39" s="40">
        <v>1418</v>
      </c>
      <c r="I39" s="40">
        <v>2050</v>
      </c>
      <c r="J39" s="40">
        <v>2747</v>
      </c>
      <c r="K39" s="40">
        <v>2687</v>
      </c>
      <c r="L39" s="40">
        <v>853</v>
      </c>
      <c r="M39" s="40">
        <v>841</v>
      </c>
      <c r="N39" s="40">
        <v>2260</v>
      </c>
      <c r="O39" s="25">
        <v>-186250181</v>
      </c>
      <c r="P39" s="25">
        <v>-184653244</v>
      </c>
    </row>
    <row r="40" spans="1:16" s="11" customFormat="1" ht="15.75">
      <c r="A40" s="4" t="s">
        <v>48</v>
      </c>
      <c r="B40" s="30" t="s">
        <v>49</v>
      </c>
      <c r="C40" s="41">
        <v>-239069502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5">
        <v>-186250181</v>
      </c>
      <c r="P40" s="25">
        <v>-184653244</v>
      </c>
    </row>
    <row r="41" spans="1:16" ht="15.75">
      <c r="A41" s="8" t="s">
        <v>24</v>
      </c>
      <c r="B41" s="19" t="s">
        <v>50</v>
      </c>
      <c r="C41" s="41">
        <v>-239069502</v>
      </c>
      <c r="D41" s="40"/>
      <c r="E41" s="39">
        <v>125519000</v>
      </c>
      <c r="F41" s="40"/>
      <c r="G41" s="40"/>
      <c r="H41" s="40"/>
      <c r="I41" s="40"/>
      <c r="J41" s="40"/>
      <c r="K41" s="40"/>
      <c r="L41" s="40"/>
      <c r="M41" s="40"/>
      <c r="N41" s="40"/>
      <c r="O41" s="25">
        <v>-186250181</v>
      </c>
      <c r="P41" s="25">
        <v>-184653244</v>
      </c>
    </row>
    <row r="42" spans="1:16" s="6" customFormat="1" ht="15.75">
      <c r="A42" s="7" t="s">
        <v>25</v>
      </c>
      <c r="B42" s="21" t="s">
        <v>26</v>
      </c>
      <c r="C42" s="25">
        <v>257399779.54</v>
      </c>
      <c r="D42" s="40"/>
      <c r="E42" s="39">
        <v>125519000</v>
      </c>
      <c r="F42" s="40"/>
      <c r="G42" s="40"/>
      <c r="H42" s="40"/>
      <c r="I42" s="40"/>
      <c r="J42" s="40"/>
      <c r="K42" s="40"/>
      <c r="L42" s="40"/>
      <c r="M42" s="40"/>
      <c r="N42" s="40"/>
      <c r="O42" s="25">
        <v>186250181</v>
      </c>
      <c r="P42" s="25">
        <v>184653244</v>
      </c>
    </row>
    <row r="43" spans="1:16" s="6" customFormat="1" ht="15.75">
      <c r="A43" s="7" t="s">
        <v>28</v>
      </c>
      <c r="B43" s="21" t="s">
        <v>27</v>
      </c>
      <c r="C43" s="25">
        <v>257399779.54</v>
      </c>
      <c r="D43" s="40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25">
        <v>186250181</v>
      </c>
      <c r="P43" s="25">
        <v>184653244</v>
      </c>
    </row>
    <row r="44" spans="1:16" s="6" customFormat="1" ht="15.75">
      <c r="A44" s="7" t="s">
        <v>51</v>
      </c>
      <c r="B44" s="21" t="s">
        <v>52</v>
      </c>
      <c r="C44" s="25">
        <v>257399779.54</v>
      </c>
      <c r="D44" s="40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25">
        <v>186250181</v>
      </c>
      <c r="P44" s="25">
        <v>184653244</v>
      </c>
    </row>
    <row r="45" spans="1:16" s="6" customFormat="1" ht="15.75">
      <c r="A45" s="7" t="s">
        <v>29</v>
      </c>
      <c r="B45" s="21" t="s">
        <v>53</v>
      </c>
      <c r="C45" s="25">
        <v>257399779.54</v>
      </c>
      <c r="D45" s="40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25">
        <v>186250181</v>
      </c>
      <c r="P45" s="25">
        <v>184653244</v>
      </c>
    </row>
    <row r="46" spans="1:16" s="6" customFormat="1" ht="15.75">
      <c r="A46" s="20" t="s">
        <v>54</v>
      </c>
      <c r="B46" s="27" t="s">
        <v>55</v>
      </c>
      <c r="C46" s="26">
        <v>0</v>
      </c>
      <c r="D46" s="40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26">
        <v>0</v>
      </c>
      <c r="P46" s="26">
        <v>0</v>
      </c>
    </row>
    <row r="47" spans="1:16" s="6" customFormat="1" ht="25.5">
      <c r="A47" s="20" t="s">
        <v>37</v>
      </c>
      <c r="B47" s="22" t="s">
        <v>56</v>
      </c>
      <c r="C47" s="26">
        <v>0</v>
      </c>
      <c r="D47" s="40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26">
        <v>0</v>
      </c>
      <c r="P47" s="26">
        <v>0</v>
      </c>
    </row>
    <row r="48" spans="1:16" s="6" customFormat="1" ht="25.5">
      <c r="A48" s="7" t="s">
        <v>57</v>
      </c>
      <c r="B48" s="23" t="s">
        <v>58</v>
      </c>
      <c r="C48" s="25">
        <v>0</v>
      </c>
      <c r="D48" s="40"/>
      <c r="E48" s="39"/>
      <c r="F48" s="40"/>
      <c r="G48" s="40"/>
      <c r="H48" s="40"/>
      <c r="I48" s="40"/>
      <c r="J48" s="40"/>
      <c r="K48" s="40"/>
      <c r="L48" s="40"/>
      <c r="M48" s="40"/>
      <c r="N48" s="40"/>
      <c r="O48" s="25">
        <v>0</v>
      </c>
      <c r="P48" s="25">
        <v>0</v>
      </c>
    </row>
    <row r="49" spans="1:16" s="6" customFormat="1" ht="25.5">
      <c r="A49" s="7" t="s">
        <v>38</v>
      </c>
      <c r="B49" s="23" t="s">
        <v>59</v>
      </c>
      <c r="C49" s="25">
        <v>0</v>
      </c>
      <c r="D49" s="40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25">
        <v>0</v>
      </c>
      <c r="P49" s="25">
        <v>0</v>
      </c>
    </row>
    <row r="50" spans="1:16" s="10" customFormat="1" ht="15.75">
      <c r="A50" s="9"/>
      <c r="B50" s="24" t="s">
        <v>30</v>
      </c>
      <c r="C50" s="26">
        <f>C20+C31+C37+C47</f>
        <v>18330277.53999999</v>
      </c>
      <c r="D50" s="26">
        <f aca="true" t="shared" si="1" ref="D50:P50">D20+D31+D37+D47</f>
        <v>4052</v>
      </c>
      <c r="E50" s="26">
        <f t="shared" si="1"/>
        <v>125519000</v>
      </c>
      <c r="F50" s="26">
        <f t="shared" si="1"/>
        <v>218</v>
      </c>
      <c r="G50" s="26">
        <f t="shared" si="1"/>
        <v>81</v>
      </c>
      <c r="H50" s="26">
        <f t="shared" si="1"/>
        <v>17</v>
      </c>
      <c r="I50" s="26">
        <f t="shared" si="1"/>
        <v>15</v>
      </c>
      <c r="J50" s="26">
        <f t="shared" si="1"/>
        <v>11</v>
      </c>
      <c r="K50" s="26">
        <f t="shared" si="1"/>
        <v>52</v>
      </c>
      <c r="L50" s="26">
        <f t="shared" si="1"/>
        <v>11</v>
      </c>
      <c r="M50" s="26">
        <f t="shared" si="1"/>
        <v>31</v>
      </c>
      <c r="N50" s="26">
        <f t="shared" si="1"/>
        <v>0</v>
      </c>
      <c r="O50" s="26">
        <f t="shared" si="1"/>
        <v>0</v>
      </c>
      <c r="P50" s="26">
        <f t="shared" si="1"/>
        <v>0</v>
      </c>
    </row>
  </sheetData>
  <sheetProtection/>
  <mergeCells count="18">
    <mergeCell ref="A14:P14"/>
    <mergeCell ref="A15:A18"/>
    <mergeCell ref="B15:B18"/>
    <mergeCell ref="C15:C18"/>
    <mergeCell ref="O15:O18"/>
    <mergeCell ref="P15:P18"/>
    <mergeCell ref="B8:P8"/>
    <mergeCell ref="B9:P9"/>
    <mergeCell ref="B10:P10"/>
    <mergeCell ref="B11:P11"/>
    <mergeCell ref="B12:P12"/>
    <mergeCell ref="B13:P13"/>
    <mergeCell ref="B6:P6"/>
    <mergeCell ref="B1:P1"/>
    <mergeCell ref="B2:P2"/>
    <mergeCell ref="B3:P3"/>
    <mergeCell ref="B4:P4"/>
    <mergeCell ref="B5:P5"/>
  </mergeCells>
  <printOptions/>
  <pageMargins left="0.52" right="0.43" top="0.43" bottom="0.33" header="0.32" footer="0.2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Admin</cp:lastModifiedBy>
  <cp:lastPrinted>2015-12-30T07:59:59Z</cp:lastPrinted>
  <dcterms:created xsi:type="dcterms:W3CDTF">2005-10-21T10:13:07Z</dcterms:created>
  <dcterms:modified xsi:type="dcterms:W3CDTF">2020-03-13T08:21:36Z</dcterms:modified>
  <cp:category/>
  <cp:version/>
  <cp:contentType/>
  <cp:contentStatus/>
</cp:coreProperties>
</file>