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83" i="1" l="1"/>
  <c r="E331" i="1"/>
  <c r="E330" i="1" s="1"/>
  <c r="E325" i="1"/>
  <c r="E288" i="1"/>
  <c r="E290" i="1"/>
  <c r="E266" i="1"/>
  <c r="E268" i="1"/>
  <c r="E242" i="1"/>
  <c r="E238" i="1"/>
  <c r="E229" i="1"/>
  <c r="E316" i="1"/>
  <c r="E308" i="1"/>
  <c r="E212" i="1"/>
  <c r="E103" i="1"/>
  <c r="E71" i="1"/>
  <c r="E70" i="1" s="1"/>
  <c r="E69" i="1" s="1"/>
  <c r="E68" i="1" s="1"/>
  <c r="E369" i="1"/>
  <c r="E334" i="1"/>
  <c r="E333" i="1" s="1"/>
  <c r="E327" i="1"/>
  <c r="E323" i="1"/>
  <c r="E280" i="1"/>
  <c r="E249" i="1"/>
  <c r="E248" i="1" s="1"/>
  <c r="E236" i="1"/>
  <c r="F423" i="1"/>
  <c r="E314" i="1"/>
  <c r="E313" i="1" s="1"/>
  <c r="E306" i="1"/>
  <c r="F443" i="1"/>
  <c r="F442" i="1" s="1"/>
  <c r="F441" i="1" s="1"/>
  <c r="F440" i="1" s="1"/>
  <c r="E159" i="1"/>
  <c r="G524" i="1"/>
  <c r="F524" i="1"/>
  <c r="G117" i="1"/>
  <c r="G116" i="1" s="1"/>
  <c r="G115" i="1" s="1"/>
  <c r="G114" i="1" s="1"/>
  <c r="G106" i="1" s="1"/>
  <c r="F117" i="1"/>
  <c r="F116" i="1" s="1"/>
  <c r="F115" i="1" s="1"/>
  <c r="F114" i="1" s="1"/>
  <c r="F106" i="1" s="1"/>
  <c r="E296" i="1"/>
  <c r="E524" i="1"/>
  <c r="E523" i="1" s="1"/>
  <c r="E527" i="1"/>
  <c r="E526" i="1" s="1"/>
  <c r="E421" i="1"/>
  <c r="E406" i="1"/>
  <c r="E412" i="1"/>
  <c r="E394" i="1"/>
  <c r="E117" i="1"/>
  <c r="E116" i="1" s="1"/>
  <c r="E115" i="1" s="1"/>
  <c r="E114" i="1" s="1"/>
  <c r="E110" i="1"/>
  <c r="E109" i="1" s="1"/>
  <c r="E108" i="1" s="1"/>
  <c r="E107" i="1" s="1"/>
  <c r="E157" i="1"/>
  <c r="E147" i="1"/>
  <c r="E146" i="1" s="1"/>
  <c r="E75" i="1"/>
  <c r="E73" i="1" s="1"/>
  <c r="E376" i="1"/>
  <c r="E276" i="1"/>
  <c r="E284" i="1"/>
  <c r="E286" i="1"/>
  <c r="E86" i="1"/>
  <c r="E85" i="1" s="1"/>
  <c r="E84" i="1" s="1"/>
  <c r="G30" i="1"/>
  <c r="G29" i="1" s="1"/>
  <c r="G28" i="1" s="1"/>
  <c r="G27" i="1" s="1"/>
  <c r="F30" i="1"/>
  <c r="F29" i="1" s="1"/>
  <c r="F28" i="1" s="1"/>
  <c r="F27" i="1" s="1"/>
  <c r="G35" i="1"/>
  <c r="G34" i="1" s="1"/>
  <c r="G33" i="1" s="1"/>
  <c r="G32" i="1" s="1"/>
  <c r="F35" i="1"/>
  <c r="F34" i="1" s="1"/>
  <c r="F33" i="1" s="1"/>
  <c r="F32" i="1" s="1"/>
  <c r="G46" i="1"/>
  <c r="G42" i="1"/>
  <c r="G40" i="1"/>
  <c r="F46" i="1"/>
  <c r="F42" i="1"/>
  <c r="F40" i="1"/>
  <c r="G51" i="1"/>
  <c r="G50" i="1" s="1"/>
  <c r="G49" i="1" s="1"/>
  <c r="G48" i="1" s="1"/>
  <c r="F51" i="1"/>
  <c r="F50" i="1" s="1"/>
  <c r="F49" i="1" s="1"/>
  <c r="F48" i="1" s="1"/>
  <c r="G58" i="1"/>
  <c r="G57" i="1" s="1"/>
  <c r="G56" i="1" s="1"/>
  <c r="G55" i="1" s="1"/>
  <c r="G54" i="1" s="1"/>
  <c r="F58" i="1"/>
  <c r="F57" i="1" s="1"/>
  <c r="F56" i="1" s="1"/>
  <c r="F55" i="1" s="1"/>
  <c r="F54" i="1" s="1"/>
  <c r="G63" i="1"/>
  <c r="G62" i="1" s="1"/>
  <c r="G61" i="1" s="1"/>
  <c r="G60" i="1" s="1"/>
  <c r="F63" i="1"/>
  <c r="F62" i="1" s="1"/>
  <c r="F61" i="1" s="1"/>
  <c r="F60" i="1" s="1"/>
  <c r="G80" i="1"/>
  <c r="G78" i="1" s="1"/>
  <c r="G77" i="1" s="1"/>
  <c r="F80" i="1"/>
  <c r="F78" i="1" s="1"/>
  <c r="F77" i="1" s="1"/>
  <c r="G90" i="1"/>
  <c r="G89" i="1" s="1"/>
  <c r="G88" i="1" s="1"/>
  <c r="G83" i="1" s="1"/>
  <c r="F90" i="1"/>
  <c r="F89" i="1" s="1"/>
  <c r="F88" i="1" s="1"/>
  <c r="F83" i="1" s="1"/>
  <c r="G96" i="1"/>
  <c r="G95" i="1" s="1"/>
  <c r="G94" i="1" s="1"/>
  <c r="G93" i="1" s="1"/>
  <c r="F96" i="1"/>
  <c r="F95" i="1" s="1"/>
  <c r="F94" i="1" s="1"/>
  <c r="F93" i="1" s="1"/>
  <c r="G103" i="1"/>
  <c r="G102" i="1" s="1"/>
  <c r="G101" i="1" s="1"/>
  <c r="G100" i="1" s="1"/>
  <c r="G99" i="1" s="1"/>
  <c r="F103" i="1"/>
  <c r="F102" i="1" s="1"/>
  <c r="F101" i="1" s="1"/>
  <c r="F100" i="1" s="1"/>
  <c r="F99" i="1" s="1"/>
  <c r="G110" i="1"/>
  <c r="G109" i="1" s="1"/>
  <c r="G108" i="1" s="1"/>
  <c r="G107" i="1" s="1"/>
  <c r="F110" i="1"/>
  <c r="F109" i="1" s="1"/>
  <c r="F108" i="1" s="1"/>
  <c r="F107" i="1" s="1"/>
  <c r="G128" i="1"/>
  <c r="G126" i="1"/>
  <c r="F128" i="1"/>
  <c r="F126" i="1"/>
  <c r="G138" i="1"/>
  <c r="G137" i="1" s="1"/>
  <c r="G136" i="1" s="1"/>
  <c r="G134" i="1"/>
  <c r="G133" i="1" s="1"/>
  <c r="G132" i="1" s="1"/>
  <c r="F138" i="1"/>
  <c r="F137" i="1" s="1"/>
  <c r="F136" i="1" s="1"/>
  <c r="F134" i="1"/>
  <c r="F133" i="1" s="1"/>
  <c r="F132" i="1" s="1"/>
  <c r="G144" i="1"/>
  <c r="G143" i="1" s="1"/>
  <c r="G142" i="1" s="1"/>
  <c r="G141" i="1" s="1"/>
  <c r="G140" i="1" s="1"/>
  <c r="F144" i="1"/>
  <c r="F143" i="1" s="1"/>
  <c r="F142" i="1" s="1"/>
  <c r="F141" i="1" s="1"/>
  <c r="F140" i="1" s="1"/>
  <c r="G155" i="1"/>
  <c r="G153" i="1"/>
  <c r="G152" i="1" s="1"/>
  <c r="F155" i="1"/>
  <c r="F152" i="1"/>
  <c r="G174" i="1"/>
  <c r="G172" i="1"/>
  <c r="G169" i="1"/>
  <c r="G167" i="1"/>
  <c r="G165" i="1"/>
  <c r="F174" i="1"/>
  <c r="F172" i="1"/>
  <c r="F169" i="1"/>
  <c r="F167" i="1"/>
  <c r="F165" i="1"/>
  <c r="G187" i="1"/>
  <c r="G186" i="1" s="1"/>
  <c r="G185" i="1" s="1"/>
  <c r="G183" i="1"/>
  <c r="G182" i="1" s="1"/>
  <c r="G181" i="1" s="1"/>
  <c r="G179" i="1"/>
  <c r="G178" i="1" s="1"/>
  <c r="G177" i="1" s="1"/>
  <c r="F187" i="1"/>
  <c r="F186" i="1" s="1"/>
  <c r="F185" i="1" s="1"/>
  <c r="F183" i="1"/>
  <c r="F182" i="1" s="1"/>
  <c r="F181" i="1" s="1"/>
  <c r="F179" i="1"/>
  <c r="F178" i="1" s="1"/>
  <c r="F177" i="1" s="1"/>
  <c r="G192" i="1"/>
  <c r="G191" i="1" s="1"/>
  <c r="G190" i="1" s="1"/>
  <c r="G189" i="1" s="1"/>
  <c r="F192" i="1"/>
  <c r="F191" i="1" s="1"/>
  <c r="F190" i="1" s="1"/>
  <c r="F189" i="1" s="1"/>
  <c r="G199" i="1"/>
  <c r="G198" i="1" s="1"/>
  <c r="G197" i="1" s="1"/>
  <c r="G196" i="1" s="1"/>
  <c r="F199" i="1"/>
  <c r="F198" i="1" s="1"/>
  <c r="F197" i="1" s="1"/>
  <c r="F196" i="1" s="1"/>
  <c r="G220" i="1"/>
  <c r="G219" i="1" s="1"/>
  <c r="G218" i="1" s="1"/>
  <c r="G217" i="1" s="1"/>
  <c r="G216" i="1" s="1"/>
  <c r="G214" i="1"/>
  <c r="G211" i="1" s="1"/>
  <c r="G210" i="1" s="1"/>
  <c r="G209" i="1" s="1"/>
  <c r="G208" i="1" s="1"/>
  <c r="G206" i="1"/>
  <c r="G205" i="1" s="1"/>
  <c r="G204" i="1" s="1"/>
  <c r="G203" i="1" s="1"/>
  <c r="G202" i="1" s="1"/>
  <c r="F220" i="1"/>
  <c r="F219" i="1" s="1"/>
  <c r="F218" i="1" s="1"/>
  <c r="F217" i="1" s="1"/>
  <c r="F216" i="1" s="1"/>
  <c r="F214" i="1"/>
  <c r="F211" i="1" s="1"/>
  <c r="F210" i="1" s="1"/>
  <c r="F209" i="1" s="1"/>
  <c r="F208" i="1" s="1"/>
  <c r="F206" i="1"/>
  <c r="F205" i="1" s="1"/>
  <c r="F204" i="1" s="1"/>
  <c r="F203" i="1" s="1"/>
  <c r="F202" i="1" s="1"/>
  <c r="G227" i="1"/>
  <c r="G226" i="1" s="1"/>
  <c r="F227" i="1"/>
  <c r="F226" i="1" s="1"/>
  <c r="G246" i="1"/>
  <c r="G244" i="1"/>
  <c r="G234" i="1"/>
  <c r="G232" i="1"/>
  <c r="F246" i="1"/>
  <c r="F244" i="1"/>
  <c r="F234" i="1"/>
  <c r="F232" i="1"/>
  <c r="G254" i="1"/>
  <c r="G253" i="1" s="1"/>
  <c r="G252" i="1" s="1"/>
  <c r="F254" i="1"/>
  <c r="F253" i="1" s="1"/>
  <c r="F252" i="1" s="1"/>
  <c r="G264" i="1"/>
  <c r="G263" i="1" s="1"/>
  <c r="G260" i="1"/>
  <c r="G259" i="1" s="1"/>
  <c r="G258" i="1" s="1"/>
  <c r="F264" i="1"/>
  <c r="F263" i="1" s="1"/>
  <c r="F260" i="1"/>
  <c r="F259" i="1" s="1"/>
  <c r="F258" i="1" s="1"/>
  <c r="G271" i="1"/>
  <c r="G270" i="1" s="1"/>
  <c r="F271" i="1"/>
  <c r="F270" i="1" s="1"/>
  <c r="G282" i="1"/>
  <c r="G278" i="1"/>
  <c r="G274" i="1"/>
  <c r="F282" i="1"/>
  <c r="F278" i="1"/>
  <c r="F274" i="1"/>
  <c r="F273" i="1" s="1"/>
  <c r="G298" i="1"/>
  <c r="G294" i="1"/>
  <c r="G293" i="1" s="1"/>
  <c r="G292" i="1" s="1"/>
  <c r="F298" i="1"/>
  <c r="F294" i="1"/>
  <c r="G311" i="1"/>
  <c r="G310" i="1" s="1"/>
  <c r="G304" i="1"/>
  <c r="G303" i="1" s="1"/>
  <c r="F311" i="1"/>
  <c r="F310" i="1" s="1"/>
  <c r="F304" i="1"/>
  <c r="F303" i="1" s="1"/>
  <c r="G321" i="1"/>
  <c r="G320" i="1" s="1"/>
  <c r="G319" i="1" s="1"/>
  <c r="G318" i="1" s="1"/>
  <c r="F321" i="1"/>
  <c r="F320" i="1" s="1"/>
  <c r="F319" i="1" s="1"/>
  <c r="F318" i="1" s="1"/>
  <c r="G347" i="1"/>
  <c r="G345" i="1"/>
  <c r="G344" i="1" s="1"/>
  <c r="G342" i="1"/>
  <c r="G340" i="1"/>
  <c r="F347" i="1"/>
  <c r="F345" i="1"/>
  <c r="F342" i="1"/>
  <c r="F340" i="1"/>
  <c r="G364" i="1"/>
  <c r="G363" i="1" s="1"/>
  <c r="G361" i="1"/>
  <c r="G359" i="1"/>
  <c r="G355" i="1"/>
  <c r="G354" i="1" s="1"/>
  <c r="G352" i="1"/>
  <c r="G351" i="1" s="1"/>
  <c r="F364" i="1"/>
  <c r="F363" i="1" s="1"/>
  <c r="F361" i="1"/>
  <c r="F359" i="1"/>
  <c r="F355" i="1"/>
  <c r="F354" i="1" s="1"/>
  <c r="F352" i="1"/>
  <c r="F351" i="1" s="1"/>
  <c r="G369" i="1"/>
  <c r="G368" i="1" s="1"/>
  <c r="G367" i="1" s="1"/>
  <c r="G366" i="1" s="1"/>
  <c r="F369" i="1"/>
  <c r="F368" i="1" s="1"/>
  <c r="F367" i="1" s="1"/>
  <c r="F366" i="1" s="1"/>
  <c r="G378" i="1"/>
  <c r="G375" i="1" s="1"/>
  <c r="G374" i="1" s="1"/>
  <c r="G373" i="1" s="1"/>
  <c r="F378" i="1"/>
  <c r="F375" i="1" s="1"/>
  <c r="F374" i="1" s="1"/>
  <c r="F373" i="1" s="1"/>
  <c r="G383" i="1"/>
  <c r="G382" i="1" s="1"/>
  <c r="G381" i="1" s="1"/>
  <c r="G380" i="1" s="1"/>
  <c r="F383" i="1"/>
  <c r="F382" i="1" s="1"/>
  <c r="F381" i="1" s="1"/>
  <c r="F380" i="1" s="1"/>
  <c r="G404" i="1"/>
  <c r="G402" i="1"/>
  <c r="G399" i="1" s="1"/>
  <c r="G400" i="1"/>
  <c r="G397" i="1"/>
  <c r="G396" i="1" s="1"/>
  <c r="G392" i="1"/>
  <c r="G391" i="1" s="1"/>
  <c r="F404" i="1"/>
  <c r="F402" i="1"/>
  <c r="F400" i="1"/>
  <c r="F397" i="1"/>
  <c r="F396" i="1" s="1"/>
  <c r="F392" i="1"/>
  <c r="F391" i="1" s="1"/>
  <c r="G419" i="1"/>
  <c r="G417" i="1"/>
  <c r="G415" i="1"/>
  <c r="G410" i="1"/>
  <c r="G409" i="1" s="1"/>
  <c r="F419" i="1"/>
  <c r="F417" i="1"/>
  <c r="F414" i="1" s="1"/>
  <c r="F415" i="1"/>
  <c r="F410" i="1"/>
  <c r="F409" i="1" s="1"/>
  <c r="G428" i="1"/>
  <c r="G427" i="1" s="1"/>
  <c r="G426" i="1" s="1"/>
  <c r="G425" i="1" s="1"/>
  <c r="F428" i="1"/>
  <c r="F427" i="1" s="1"/>
  <c r="F426" i="1" s="1"/>
  <c r="F425" i="1" s="1"/>
  <c r="G437" i="1"/>
  <c r="G436" i="1" s="1"/>
  <c r="G435" i="1" s="1"/>
  <c r="G434" i="1" s="1"/>
  <c r="G433" i="1" s="1"/>
  <c r="F437" i="1"/>
  <c r="F436" i="1" s="1"/>
  <c r="F435" i="1" s="1"/>
  <c r="F434" i="1" s="1"/>
  <c r="F433" i="1" s="1"/>
  <c r="G457" i="1"/>
  <c r="G455" i="1"/>
  <c r="G454" i="1" s="1"/>
  <c r="G452" i="1"/>
  <c r="G450" i="1"/>
  <c r="G448" i="1"/>
  <c r="F457" i="1"/>
  <c r="F454" i="1" s="1"/>
  <c r="F455" i="1"/>
  <c r="F452" i="1"/>
  <c r="F450" i="1"/>
  <c r="F448" i="1"/>
  <c r="G463" i="1"/>
  <c r="G461" i="1"/>
  <c r="G460" i="1" s="1"/>
  <c r="G459" i="1" s="1"/>
  <c r="F463" i="1"/>
  <c r="F461" i="1"/>
  <c r="G475" i="1"/>
  <c r="G473" i="1"/>
  <c r="G471" i="1"/>
  <c r="G469" i="1"/>
  <c r="G467" i="1"/>
  <c r="F475" i="1"/>
  <c r="F473" i="1"/>
  <c r="F471" i="1"/>
  <c r="F469" i="1"/>
  <c r="F467" i="1"/>
  <c r="G482" i="1"/>
  <c r="G480" i="1"/>
  <c r="G478" i="1"/>
  <c r="F478" i="1"/>
  <c r="F480" i="1"/>
  <c r="F482" i="1"/>
  <c r="G487" i="1"/>
  <c r="G486" i="1" s="1"/>
  <c r="G485" i="1" s="1"/>
  <c r="G484" i="1" s="1"/>
  <c r="F487" i="1"/>
  <c r="F486" i="1" s="1"/>
  <c r="F485" i="1" s="1"/>
  <c r="F484" i="1" s="1"/>
  <c r="G493" i="1"/>
  <c r="G492" i="1" s="1"/>
  <c r="G491" i="1" s="1"/>
  <c r="G490" i="1" s="1"/>
  <c r="F493" i="1"/>
  <c r="F492" i="1" s="1"/>
  <c r="F491" i="1" s="1"/>
  <c r="F490" i="1" s="1"/>
  <c r="G498" i="1"/>
  <c r="G497" i="1" s="1"/>
  <c r="G496" i="1" s="1"/>
  <c r="G495" i="1" s="1"/>
  <c r="F498" i="1"/>
  <c r="F497" i="1" s="1"/>
  <c r="F496" i="1" s="1"/>
  <c r="F495" i="1" s="1"/>
  <c r="G517" i="1"/>
  <c r="G516" i="1" s="1"/>
  <c r="G514" i="1"/>
  <c r="G512" i="1"/>
  <c r="G510" i="1"/>
  <c r="G508" i="1"/>
  <c r="G506" i="1"/>
  <c r="F517" i="1"/>
  <c r="F516" i="1" s="1"/>
  <c r="F514" i="1"/>
  <c r="F512" i="1"/>
  <c r="F510" i="1"/>
  <c r="F508" i="1"/>
  <c r="F506" i="1"/>
  <c r="G523" i="1"/>
  <c r="G522" i="1" s="1"/>
  <c r="G521" i="1" s="1"/>
  <c r="G520" i="1" s="1"/>
  <c r="G519" i="1" s="1"/>
  <c r="F523" i="1"/>
  <c r="F522" i="1" s="1"/>
  <c r="F521" i="1" s="1"/>
  <c r="F520" i="1" s="1"/>
  <c r="F519" i="1" s="1"/>
  <c r="E392" i="1"/>
  <c r="E391" i="1" s="1"/>
  <c r="E410" i="1"/>
  <c r="E506" i="1"/>
  <c r="E508" i="1"/>
  <c r="E510" i="1"/>
  <c r="E512" i="1"/>
  <c r="E514" i="1"/>
  <c r="E517" i="1"/>
  <c r="E516" i="1" s="1"/>
  <c r="E498" i="1"/>
  <c r="E497" i="1" s="1"/>
  <c r="E496" i="1" s="1"/>
  <c r="E495" i="1" s="1"/>
  <c r="E493" i="1"/>
  <c r="E492" i="1" s="1"/>
  <c r="E491" i="1" s="1"/>
  <c r="E490" i="1" s="1"/>
  <c r="E487" i="1"/>
  <c r="E486" i="1" s="1"/>
  <c r="E485" i="1" s="1"/>
  <c r="E484" i="1" s="1"/>
  <c r="E478" i="1"/>
  <c r="E477" i="1" s="1"/>
  <c r="E480" i="1"/>
  <c r="E482" i="1"/>
  <c r="E467" i="1"/>
  <c r="E469" i="1"/>
  <c r="E466" i="1" s="1"/>
  <c r="E471" i="1"/>
  <c r="E473" i="1"/>
  <c r="E475" i="1"/>
  <c r="E461" i="1"/>
  <c r="E460" i="1" s="1"/>
  <c r="E459" i="1" s="1"/>
  <c r="E463" i="1"/>
  <c r="E455" i="1"/>
  <c r="E457" i="1"/>
  <c r="E448" i="1"/>
  <c r="E447" i="1" s="1"/>
  <c r="E446" i="1" s="1"/>
  <c r="E450" i="1"/>
  <c r="E452" i="1"/>
  <c r="E437" i="1"/>
  <c r="E436" i="1" s="1"/>
  <c r="E435" i="1" s="1"/>
  <c r="E434" i="1" s="1"/>
  <c r="E433" i="1" s="1"/>
  <c r="E428" i="1"/>
  <c r="E427" i="1" s="1"/>
  <c r="E426" i="1" s="1"/>
  <c r="E425" i="1" s="1"/>
  <c r="E415" i="1"/>
  <c r="E417" i="1"/>
  <c r="E419" i="1"/>
  <c r="E397" i="1"/>
  <c r="E396" i="1" s="1"/>
  <c r="E404" i="1"/>
  <c r="E382" i="1"/>
  <c r="E381" i="1" s="1"/>
  <c r="E380" i="1" s="1"/>
  <c r="E378" i="1"/>
  <c r="E368" i="1"/>
  <c r="E367" i="1" s="1"/>
  <c r="E366" i="1" s="1"/>
  <c r="E352" i="1"/>
  <c r="E351" i="1" s="1"/>
  <c r="E355" i="1"/>
  <c r="E354" i="1" s="1"/>
  <c r="E359" i="1"/>
  <c r="E361" i="1"/>
  <c r="E364" i="1"/>
  <c r="E363" i="1" s="1"/>
  <c r="E340" i="1"/>
  <c r="E339" i="1" s="1"/>
  <c r="E342" i="1"/>
  <c r="E345" i="1"/>
  <c r="E347" i="1"/>
  <c r="E321" i="1"/>
  <c r="E320" i="1" s="1"/>
  <c r="E319" i="1" s="1"/>
  <c r="E311" i="1"/>
  <c r="E310" i="1" s="1"/>
  <c r="E304" i="1"/>
  <c r="E298" i="1"/>
  <c r="E294" i="1"/>
  <c r="E282" i="1"/>
  <c r="E278" i="1"/>
  <c r="E274" i="1"/>
  <c r="E271" i="1"/>
  <c r="E270" i="1" s="1"/>
  <c r="E264" i="1"/>
  <c r="E263" i="1" s="1"/>
  <c r="E260" i="1"/>
  <c r="E259" i="1" s="1"/>
  <c r="E258" i="1" s="1"/>
  <c r="E254" i="1"/>
  <c r="E253" i="1" s="1"/>
  <c r="E252" i="1" s="1"/>
  <c r="E246" i="1"/>
  <c r="E244" i="1"/>
  <c r="E234" i="1"/>
  <c r="E232" i="1"/>
  <c r="E227" i="1"/>
  <c r="E226" i="1" s="1"/>
  <c r="E220" i="1"/>
  <c r="E219" i="1"/>
  <c r="E218" i="1" s="1"/>
  <c r="E217" i="1" s="1"/>
  <c r="E216" i="1" s="1"/>
  <c r="E206" i="1"/>
  <c r="E205" i="1" s="1"/>
  <c r="E204" i="1" s="1"/>
  <c r="E203" i="1" s="1"/>
  <c r="E202" i="1" s="1"/>
  <c r="E214" i="1"/>
  <c r="E199" i="1"/>
  <c r="E198" i="1" s="1"/>
  <c r="E197" i="1" s="1"/>
  <c r="E196" i="1" s="1"/>
  <c r="E179" i="1"/>
  <c r="E178" i="1" s="1"/>
  <c r="E177" i="1" s="1"/>
  <c r="E183" i="1"/>
  <c r="E182" i="1" s="1"/>
  <c r="E181" i="1" s="1"/>
  <c r="E187" i="1"/>
  <c r="E186" i="1" s="1"/>
  <c r="E185" i="1" s="1"/>
  <c r="E192" i="1"/>
  <c r="E191" i="1" s="1"/>
  <c r="E190" i="1" s="1"/>
  <c r="E189" i="1" s="1"/>
  <c r="E165" i="1"/>
  <c r="E167" i="1"/>
  <c r="E169" i="1"/>
  <c r="E172" i="1"/>
  <c r="E174" i="1"/>
  <c r="E155" i="1"/>
  <c r="E153" i="1"/>
  <c r="E152" i="1" s="1"/>
  <c r="E144" i="1"/>
  <c r="E143" i="1" s="1"/>
  <c r="E142" i="1" s="1"/>
  <c r="E141" i="1" s="1"/>
  <c r="E140" i="1" s="1"/>
  <c r="E134" i="1"/>
  <c r="E133" i="1" s="1"/>
  <c r="E132" i="1" s="1"/>
  <c r="E138" i="1"/>
  <c r="E137" i="1" s="1"/>
  <c r="E136" i="1" s="1"/>
  <c r="E128" i="1"/>
  <c r="E126" i="1"/>
  <c r="E102" i="1"/>
  <c r="E101" i="1" s="1"/>
  <c r="E100" i="1" s="1"/>
  <c r="E99" i="1" s="1"/>
  <c r="E96" i="1"/>
  <c r="E95" i="1" s="1"/>
  <c r="E94" i="1" s="1"/>
  <c r="E93" i="1" s="1"/>
  <c r="E90" i="1"/>
  <c r="E89" i="1" s="1"/>
  <c r="E88" i="1" s="1"/>
  <c r="E80" i="1"/>
  <c r="E78" i="1" s="1"/>
  <c r="E77" i="1" s="1"/>
  <c r="E63" i="1"/>
  <c r="E62" i="1" s="1"/>
  <c r="E61" i="1" s="1"/>
  <c r="E60" i="1" s="1"/>
  <c r="E58" i="1"/>
  <c r="E57" i="1" s="1"/>
  <c r="E56" i="1" s="1"/>
  <c r="E55" i="1" s="1"/>
  <c r="E54" i="1" s="1"/>
  <c r="E51" i="1"/>
  <c r="E50" i="1" s="1"/>
  <c r="E49" i="1" s="1"/>
  <c r="E48" i="1" s="1"/>
  <c r="E42" i="1"/>
  <c r="E46" i="1"/>
  <c r="E40" i="1"/>
  <c r="E35" i="1"/>
  <c r="E34" i="1" s="1"/>
  <c r="E33" i="1" s="1"/>
  <c r="E32" i="1" s="1"/>
  <c r="E30" i="1"/>
  <c r="E29" i="1" s="1"/>
  <c r="E28" i="1" s="1"/>
  <c r="E27" i="1" s="1"/>
  <c r="E454" i="1"/>
  <c r="G477" i="1"/>
  <c r="G447" i="1"/>
  <c r="G446" i="1" s="1"/>
  <c r="G414" i="1"/>
  <c r="G339" i="1"/>
  <c r="G273" i="1"/>
  <c r="G39" i="1"/>
  <c r="G38" i="1" s="1"/>
  <c r="F477" i="1"/>
  <c r="F125" i="1"/>
  <c r="F124" i="1" s="1"/>
  <c r="F123" i="1" s="1"/>
  <c r="F122" i="1" s="1"/>
  <c r="G125" i="1"/>
  <c r="G124" i="1" s="1"/>
  <c r="G123" i="1" s="1"/>
  <c r="G122" i="1" s="1"/>
  <c r="F460" i="1"/>
  <c r="F459" i="1" s="1"/>
  <c r="F447" i="1"/>
  <c r="F344" i="1"/>
  <c r="G164" i="1"/>
  <c r="G241" i="1"/>
  <c r="G240" i="1" s="1"/>
  <c r="E273" i="1" l="1"/>
  <c r="E67" i="1"/>
  <c r="F408" i="1"/>
  <c r="F439" i="1"/>
  <c r="E241" i="1"/>
  <c r="E409" i="1"/>
  <c r="E125" i="1"/>
  <c r="E124" i="1" s="1"/>
  <c r="E123" i="1" s="1"/>
  <c r="E122" i="1" s="1"/>
  <c r="E171" i="1"/>
  <c r="E164" i="1"/>
  <c r="E163" i="1" s="1"/>
  <c r="E162" i="1" s="1"/>
  <c r="E231" i="1"/>
  <c r="E344" i="1"/>
  <c r="E338" i="1" s="1"/>
  <c r="E337" i="1" s="1"/>
  <c r="E358" i="1"/>
  <c r="E357" i="1" s="1"/>
  <c r="E211" i="1"/>
  <c r="E210" i="1" s="1"/>
  <c r="E209" i="1" s="1"/>
  <c r="E208" i="1" s="1"/>
  <c r="E201" i="1" s="1"/>
  <c r="E303" i="1"/>
  <c r="E302" i="1" s="1"/>
  <c r="E301" i="1" s="1"/>
  <c r="E522" i="1"/>
  <c r="E521" i="1" s="1"/>
  <c r="E520" i="1" s="1"/>
  <c r="E519" i="1" s="1"/>
  <c r="E293" i="1"/>
  <c r="E292" i="1" s="1"/>
  <c r="E399" i="1"/>
  <c r="E390" i="1" s="1"/>
  <c r="E414" i="1"/>
  <c r="E408" i="1" s="1"/>
  <c r="F466" i="1"/>
  <c r="F399" i="1"/>
  <c r="F390" i="1" s="1"/>
  <c r="F358" i="1"/>
  <c r="F357" i="1" s="1"/>
  <c r="G350" i="1"/>
  <c r="G358" i="1"/>
  <c r="G357" i="1" s="1"/>
  <c r="F164" i="1"/>
  <c r="G171" i="1"/>
  <c r="G163" i="1" s="1"/>
  <c r="G162" i="1" s="1"/>
  <c r="F151" i="1"/>
  <c r="F150" i="1" s="1"/>
  <c r="F149" i="1" s="1"/>
  <c r="G151" i="1"/>
  <c r="G150" i="1" s="1"/>
  <c r="G149" i="1" s="1"/>
  <c r="G338" i="1"/>
  <c r="G337" i="1" s="1"/>
  <c r="E465" i="1"/>
  <c r="E151" i="1"/>
  <c r="E150" i="1" s="1"/>
  <c r="E149" i="1" s="1"/>
  <c r="E225" i="1"/>
  <c r="F79" i="1"/>
  <c r="E79" i="1"/>
  <c r="G79" i="1"/>
  <c r="E505" i="1"/>
  <c r="E504" i="1" s="1"/>
  <c r="E503" i="1" s="1"/>
  <c r="E502" i="1" s="1"/>
  <c r="E501" i="1" s="1"/>
  <c r="E74" i="1"/>
  <c r="E240" i="1"/>
  <c r="F446" i="1"/>
  <c r="E39" i="1"/>
  <c r="E38" i="1" s="1"/>
  <c r="E489" i="1"/>
  <c r="G231" i="1"/>
  <c r="G225" i="1" s="1"/>
  <c r="G224" i="1" s="1"/>
  <c r="G223" i="1" s="1"/>
  <c r="F171" i="1"/>
  <c r="F131" i="1"/>
  <c r="F130" i="1" s="1"/>
  <c r="F121" i="1" s="1"/>
  <c r="G131" i="1"/>
  <c r="G130" i="1" s="1"/>
  <c r="E375" i="1"/>
  <c r="E374" i="1" s="1"/>
  <c r="E373" i="1" s="1"/>
  <c r="F262" i="1"/>
  <c r="E37" i="1"/>
  <c r="F302" i="1"/>
  <c r="F301" i="1" s="1"/>
  <c r="F300" i="1" s="1"/>
  <c r="G302" i="1"/>
  <c r="G301" i="1" s="1"/>
  <c r="G300" i="1" s="1"/>
  <c r="E106" i="1"/>
  <c r="E98" i="1" s="1"/>
  <c r="E350" i="1"/>
  <c r="G390" i="1"/>
  <c r="F339" i="1"/>
  <c r="F338" i="1" s="1"/>
  <c r="F337" i="1" s="1"/>
  <c r="F293" i="1"/>
  <c r="F292" i="1" s="1"/>
  <c r="F257" i="1" s="1"/>
  <c r="F251" i="1" s="1"/>
  <c r="G176" i="1"/>
  <c r="G121" i="1"/>
  <c r="G37" i="1"/>
  <c r="E445" i="1"/>
  <c r="E439" i="1" s="1"/>
  <c r="E432" i="1" s="1"/>
  <c r="F505" i="1"/>
  <c r="F504" i="1" s="1"/>
  <c r="F503" i="1" s="1"/>
  <c r="F502" i="1" s="1"/>
  <c r="F501" i="1" s="1"/>
  <c r="G505" i="1"/>
  <c r="G504" i="1" s="1"/>
  <c r="G503" i="1" s="1"/>
  <c r="G502" i="1" s="1"/>
  <c r="G501" i="1" s="1"/>
  <c r="G262" i="1"/>
  <c r="G257" i="1" s="1"/>
  <c r="G251" i="1" s="1"/>
  <c r="F231" i="1"/>
  <c r="F225" i="1" s="1"/>
  <c r="F241" i="1"/>
  <c r="F240" i="1" s="1"/>
  <c r="F176" i="1"/>
  <c r="F98" i="1"/>
  <c r="F39" i="1"/>
  <c r="F38" i="1" s="1"/>
  <c r="G408" i="1"/>
  <c r="G389" i="1" s="1"/>
  <c r="G388" i="1" s="1"/>
  <c r="G387" i="1" s="1"/>
  <c r="E262" i="1"/>
  <c r="E131" i="1"/>
  <c r="E130" i="1" s="1"/>
  <c r="E176" i="1"/>
  <c r="E349" i="1"/>
  <c r="F489" i="1"/>
  <c r="F432" i="1" s="1"/>
  <c r="F350" i="1"/>
  <c r="F37" i="1"/>
  <c r="F26" i="1" s="1"/>
  <c r="G26" i="1"/>
  <c r="E83" i="1"/>
  <c r="E82" i="1" s="1"/>
  <c r="G489" i="1"/>
  <c r="G432" i="1" s="1"/>
  <c r="F201" i="1"/>
  <c r="G201" i="1"/>
  <c r="G98" i="1"/>
  <c r="E257" i="1" l="1"/>
  <c r="E251" i="1" s="1"/>
  <c r="E161" i="1"/>
  <c r="F163" i="1"/>
  <c r="F162" i="1" s="1"/>
  <c r="G349" i="1"/>
  <c r="E224" i="1"/>
  <c r="E223" i="1" s="1"/>
  <c r="E318" i="1"/>
  <c r="E300" i="1" s="1"/>
  <c r="F349" i="1"/>
  <c r="F389" i="1"/>
  <c r="F388" i="1" s="1"/>
  <c r="F387" i="1" s="1"/>
  <c r="E26" i="1"/>
  <c r="E336" i="1"/>
  <c r="E389" i="1"/>
  <c r="E388" i="1" s="1"/>
  <c r="E387" i="1" s="1"/>
  <c r="G222" i="1"/>
  <c r="G25" i="1" s="1"/>
  <c r="F224" i="1"/>
  <c r="F223" i="1" s="1"/>
  <c r="F222" i="1" s="1"/>
  <c r="E121" i="1"/>
  <c r="E222" i="1" l="1"/>
  <c r="E25" i="1" s="1"/>
  <c r="F25" i="1"/>
</calcChain>
</file>

<file path=xl/sharedStrings.xml><?xml version="1.0" encoding="utf-8"?>
<sst xmlns="http://schemas.openxmlformats.org/spreadsheetml/2006/main" count="1525" uniqueCount="644">
  <si>
    <t>084032033Э</t>
  </si>
  <si>
    <t>071012011Б</t>
  </si>
  <si>
    <t>071012012Б</t>
  </si>
  <si>
    <t>071012013Б</t>
  </si>
  <si>
    <t>071012014Б</t>
  </si>
  <si>
    <t>071012016Б</t>
  </si>
  <si>
    <t>071022021Б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</si>
  <si>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</si>
  <si>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</si>
  <si>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161022021В</t>
  </si>
  <si>
    <t>1610200000</t>
  </si>
  <si>
    <t>0410100000</t>
  </si>
  <si>
    <t>041012013Б</t>
  </si>
  <si>
    <t>Подпрограмма "Обеспечение содержания и сохранности муниципального жилого фонда"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</si>
  <si>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</si>
  <si>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"Уплата взносов на прведение капитального ремонта общего имущества в многоквартирных в части муниципального жилищного фонда"</t>
  </si>
  <si>
    <t>Выплата пенсий за выслугу лет к страховой пенсии по старости (инвалидности) муниципальным служащим</t>
  </si>
  <si>
    <t>Муниципальная программа муниципального образования Тверской области "Весьегонский район""Развитие индивидуального жилищного строительства и личного подсобного хозяйства на территорях сельских поселений Весьегонского района " на 2019-2024 годы</t>
  </si>
  <si>
    <t>Муниципальная программа муниципального образования Тверской области "Весьегонский район" "Повышение эффективности управления муниципальной собственностью Весьегонского района на 2019-2024 годы"</t>
  </si>
  <si>
    <t>Муниципальная программа муниципального образования Тверской области Весьегонский район "Проведение капитального ремонта котельных на объектах культуры, образования Весьегонского района " на 2019-2024 годы</t>
  </si>
  <si>
    <t>Муниципальная программа муниципального образования Тверской области "Весьегонский район" "Повышение эффективности управления муниципальной собственностью  Весьегонского района на 2019-2024 годы"</t>
  </si>
  <si>
    <t xml:space="preserve">к решению Собрания депутатов Весьегонского района </t>
  </si>
  <si>
    <t>направлениям деятельности),  подгруппам видов расходов классификации расходов</t>
  </si>
  <si>
    <t>1230000000</t>
  </si>
  <si>
    <t>1230100000</t>
  </si>
  <si>
    <t>123012011Б</t>
  </si>
  <si>
    <t>17203S0230</t>
  </si>
  <si>
    <t>17203S0250</t>
  </si>
  <si>
    <t>Задача " Ежемесячная выплата пенсий за выслугу лет к страховой пенсии по старости (инвалидности) муниципальным служащим"</t>
  </si>
  <si>
    <t>03101S0320</t>
  </si>
  <si>
    <t>09201S0300</t>
  </si>
  <si>
    <t>от 11.12.2018   № 284</t>
  </si>
  <si>
    <t>012022023С</t>
  </si>
  <si>
    <t>Реализация государственных полномочий по обеспечению деятельности государственной регистрации актов гражданского состояния за счет местного бюджета</t>
  </si>
  <si>
    <t xml:space="preserve">Издание газеты </t>
  </si>
  <si>
    <t>0405</t>
  </si>
  <si>
    <t>Сельское хозяйство и рыболовство</t>
  </si>
  <si>
    <t>Согласование контента и установка информационных стендов</t>
  </si>
  <si>
    <t>0502</t>
  </si>
  <si>
    <t>Коммунальное хозяйство</t>
  </si>
  <si>
    <t>1800000000</t>
  </si>
  <si>
    <t>1810000000</t>
  </si>
  <si>
    <t>Подпрограмма "Проведение капитального ремонта котельных на объектах образования Весьегонского района"</t>
  </si>
  <si>
    <t>1810100000</t>
  </si>
  <si>
    <t>Задача "Приведение в соответствие теплового режима в учреждениях образования Весьегонского района"</t>
  </si>
  <si>
    <t>18101S0700</t>
  </si>
  <si>
    <t>Софинансирование на проведение капитального ремонта объектов теплоэнергетических комплексов муниципальных образований Тверской области</t>
  </si>
  <si>
    <t>Иные закупки товаров, работ и услуг для обеспечения государственных (муниципальных) нужд</t>
  </si>
  <si>
    <t>174012011В</t>
  </si>
  <si>
    <t>Укрепление технического состояния дошкольных образовательных организаций</t>
  </si>
  <si>
    <t>17401S0440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</si>
  <si>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</si>
  <si>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</si>
  <si>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17501S0240</t>
  </si>
  <si>
    <t>1420400000</t>
  </si>
  <si>
    <t>Задача " Предоставление субсидий из бюджета Тверской области по отрасли "Культура"</t>
  </si>
  <si>
    <t>14103L5191</t>
  </si>
  <si>
    <t>0130110540</t>
  </si>
  <si>
    <t>0120151200</t>
  </si>
  <si>
    <t>0120259300</t>
  </si>
  <si>
    <t>0210110550</t>
  </si>
  <si>
    <t>0910110520</t>
  </si>
  <si>
    <t>Муниципальная программа муниципального образования Тверской области " Весьегонский район"  "Культура Весьегонского района на 2019-2024 годы"</t>
  </si>
  <si>
    <t>Муниципальная программа муниципального образования Тверской области " Весьегонский район"  "Молодежь Весьегонского района на 2019-2024 годы"</t>
  </si>
  <si>
    <t>Муниципальная программа муниципального образования Тверской области "Весьегонский район"  "Обеспечение правопорядка и безопасности населения Весьегонского района на 2019-2024 годы"</t>
  </si>
  <si>
    <t>Муниципальная программа муниципального образования Тверской области " Весьегонский район"  "Патриотическое воспитание молодежи Весьегонского района на 2019-2024 годы"</t>
  </si>
  <si>
    <t>Муниципальная программа  муниципального образования Тверской области "Весьегонский район" "Развитие системы образования Весьегонского района на 2019-2024 годы"</t>
  </si>
  <si>
    <t>Муниципальная программа муниципального образования Тверской области " Весьегонский район"  "Информационное обеспечение населения Весьегонского района на 2019-2024 годы"</t>
  </si>
  <si>
    <t>Софинансирование создания условий для обеспечения услугами по организации досуга в сфере туризма</t>
  </si>
  <si>
    <t>1710110740</t>
  </si>
  <si>
    <t>1720210750</t>
  </si>
  <si>
    <t>14204L4670</t>
  </si>
  <si>
    <t>0830110820</t>
  </si>
  <si>
    <t>0220000000</t>
  </si>
  <si>
    <t>Подпрограмма "Сохранение (увеличение) поголовья молочного стада во всех категориях хозяйств Весьегонского района"</t>
  </si>
  <si>
    <t>0220100000</t>
  </si>
  <si>
    <t>Задача "Увеличение объемов производства и переработки молока"</t>
  </si>
  <si>
    <t>022012011Б</t>
  </si>
  <si>
    <t>Аренда пункта приемки и переработки молока ( с правом передачи в субаренду субъектам малого и среднего предпринимательства)</t>
  </si>
  <si>
    <t>05101S0880</t>
  </si>
  <si>
    <t>1410500000</t>
  </si>
  <si>
    <t>Задача "Предоставление субсидий на поддержку отрасли Культуры</t>
  </si>
  <si>
    <t>14105L5194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</si>
  <si>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</si>
  <si>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14105L5193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</si>
  <si>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</si>
  <si>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14105L5192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</si>
  <si>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библиотечного дела с учетом задачи расширения информационных технологий и оцифровки)</t>
  </si>
  <si>
    <t>Субсидии  на поддержку отрасли культуры (в части комплектования книжных фондов муниципальных общедоступных библиотек Тверской области)</t>
  </si>
  <si>
    <t>14204L5194</t>
  </si>
  <si>
    <t>14204L5193</t>
  </si>
  <si>
    <t>Субсидии на поддержку отрасли культуры (в части оказания государственной поддержки лучшим сельским учреждениям культуры)</t>
  </si>
  <si>
    <t>1760110560</t>
  </si>
  <si>
    <t>1710110500</t>
  </si>
  <si>
    <t>на 2019 год и на плановый период 2020 и 2021 годов"</t>
  </si>
  <si>
    <t>бюджета на 2019 год и на плановый период 2020 и 2021 годов</t>
  </si>
  <si>
    <t>2021 год</t>
  </si>
  <si>
    <t>Муниципальная программа муниципального образования Тверской области "Весьегонский район""Совершенствование муниципального управления в Весьегонском районе на 2019-2024 годы"</t>
  </si>
  <si>
    <t>Муниципальная программа муниципального образования Тверской области " Весьегонский район"  "Обеспечение правопорядка и безопасности населения Весьегонского района на 2019-2024 годы"</t>
  </si>
  <si>
    <t>Муниципальная программа муниципального образования Тверской области " Весьегонский район"  "Управление муниципальными финансами и совершенствование доходного потенциала в Весьегонском районе на 2019-2024 годы"</t>
  </si>
  <si>
    <t>Муниципальная программа муниципального образования Тверской области "Весьегонский район" "Совершенствование муниципального управления в Весьегонском районе на 2019-2024 годы"</t>
  </si>
  <si>
    <t>Муниципальная программа муниципального образования Тверской области " Весьегонский район" "Обеспечение правопорядка и безопасности населения Весьегонского района на 2019-2024 годы"</t>
  </si>
  <si>
    <t>Муниципальная программа муниципального образования Тверской области "Весьегонский район" "Развитие сельского хозяйства в Весьегонском районе на 2019-2024 годы"</t>
  </si>
  <si>
    <t>Муниципальная программа муниципального образования Тверской области "Весьегонский район" " Развитие сферы транспорта и дорожной деятельности Весьегонского района на 2019-2024 годы"</t>
  </si>
  <si>
    <t>Муниципальная программа муниципального образования Тверской области "Весьегонский район"  "Развитие туризма в Весьегонском районе на 2019-2024 годы"</t>
  </si>
  <si>
    <t>051012013Б</t>
  </si>
  <si>
    <t>Организация встреч, круглых столов</t>
  </si>
  <si>
    <t>Муниципальная программа муниципального образования Тверской области " Весьегонский район"  "Развитие малого и среднего предпринимательства в Весьегонском районе на 2019-2024 годы"</t>
  </si>
  <si>
    <t>Муниципальная программа муниципального образования Тверской области "Весьегонский район" "Охрана окружающей среды" на 2019-2024 годы</t>
  </si>
  <si>
    <t>0501</t>
  </si>
  <si>
    <t>Жилищное хозяйство</t>
  </si>
  <si>
    <t>084012014Э</t>
  </si>
  <si>
    <t>084012013Б</t>
  </si>
  <si>
    <t>Проведение мероприятий для первичных ветеранских организаций</t>
  </si>
  <si>
    <t>084012016Б</t>
  </si>
  <si>
    <t>Муниципальная программа муниципального образования Тверской области "Весьегонский район" "Развитие системы образования Весьегонского района на 2019-2024 годы"</t>
  </si>
  <si>
    <t>Муниципальная программа  муниципального образования Тверской области "Весьегонский район"  "О дополнительных мерах по социальной поддержке населения Весьегонского района на 2019-2024 годы"</t>
  </si>
  <si>
    <t>Муниципальная программа Весьегонского района "Развитие физической культуры и спорта в Весьегонском районе на 2019-2024 годы"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</si>
  <si>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</si>
  <si>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</si>
  <si>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</si>
  <si>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</si>
  <si>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</si>
  <si>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</si>
  <si>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</si>
  <si>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</si>
  <si>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</si>
  <si>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</si>
  <si>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</si>
  <si>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0103</t>
  </si>
  <si>
    <t>Функционирование законодательных(представительных 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</si>
  <si>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района</t>
  </si>
  <si>
    <t>Расходы на обеспечение деятельности Собрания депутатов Весьегонского района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</si>
  <si>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</si>
  <si>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</si>
  <si>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</si>
  <si>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</si>
  <si>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Подпрограмма "Профилактика безнадзорности и правонарушений несовершеннолетних в Весьегонском районе"</t>
  </si>
  <si>
    <t>Обеспечивающая программа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</si>
  <si>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муниципального района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</si>
  <si>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</si>
  <si>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</si>
  <si>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</si>
  <si>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</si>
  <si>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</si>
  <si>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Подпрограмма"Повышение эффективности деятельности администрации Весьегонского района по реализации своих полномочий"</t>
  </si>
  <si>
    <t>Подпрограмма "Совершенствование структуры муниципального имущества муниципального образования Тверской области Весьегонский район", обеспечивающего выполнение полномочий муниципального района и повышение эффективности его использования"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</si>
  <si>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</si>
  <si>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</si>
  <si>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</si>
  <si>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</si>
  <si>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</si>
  <si>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</si>
  <si>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единой дежурно-диспетчерской службы Весьегонского района</t>
  </si>
  <si>
    <t>Подпрограмма "Повышение правопорядка и общественной безопасности в Весьегонском районе"</t>
  </si>
  <si>
    <t>Подпрограмма "Повышение безопасности дорожного движения на территории Весьегонского района"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</si>
  <si>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районе"</t>
  </si>
  <si>
    <t>0400</t>
  </si>
  <si>
    <t>НАЦИОНАЛЬНАЯ ЭКОНОМИКА</t>
  </si>
  <si>
    <t>0408</t>
  </si>
  <si>
    <t>Транспорт</t>
  </si>
  <si>
    <t>Подпрограмма "Транспортное обслуживание населения Весьегонского района"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</si>
  <si>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</si>
  <si>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</si>
  <si>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</si>
  <si>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</si>
  <si>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</si>
  <si>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</si>
  <si>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</si>
  <si>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</si>
  <si>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</si>
  <si>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</si>
  <si>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</si>
  <si>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</si>
  <si>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</si>
  <si>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</si>
  <si>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</si>
  <si>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</si>
  <si>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</si>
  <si>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</si>
  <si>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"Содействие развитию здравоохранения Весьегонского района"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</si>
  <si>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</si>
  <si>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</si>
  <si>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</si>
  <si>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</si>
  <si>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</si>
  <si>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</si>
  <si>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</si>
  <si>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Подпрограмма "Развитие физкультурно-оздоровительного движения среди всех возрастных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</si>
  <si>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</si>
  <si>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</si>
  <si>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</si>
  <si>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</si>
  <si>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</si>
  <si>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</si>
  <si>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Подпрограмма "Обеспечение благоприятных условий для устойчивого развития малого и среднего предпринимательства в Весьегонском районе"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</si>
  <si>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</si>
  <si>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</si>
  <si>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</si>
  <si>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</si>
  <si>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</si>
  <si>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Обеспечение деятельности МУ "МСПЦ"Кировец""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</si>
  <si>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</si>
  <si>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</si>
  <si>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</si>
  <si>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</si>
  <si>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</si>
  <si>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Подпрограмма "Развитие культурно-досуговой деятельности учреждений культуры района"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</si>
  <si>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</si>
  <si>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</si>
  <si>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</si>
  <si>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</si>
  <si>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</si>
  <si>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</si>
  <si>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</si>
  <si>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Подпрограмма"Укрепление здоровья детей и подростков в образовательных организациях Весьегонского района"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</si>
  <si>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</si>
  <si>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</si>
  <si>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</si>
  <si>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</si>
  <si>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</si>
  <si>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</si>
  <si>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</si>
  <si>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</si>
  <si>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</si>
  <si>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</si>
  <si>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</si>
  <si>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</si>
  <si>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</si>
  <si>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</si>
  <si>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традиционных массовых мероприятий</t>
  </si>
  <si>
    <t xml:space="preserve"> Размещение информации в областной прессе с целью имиджевого позиционирования Весьегонского района</t>
  </si>
  <si>
    <t>0401</t>
  </si>
  <si>
    <t>Общеэкономические вопросы</t>
  </si>
  <si>
    <t>Организация временного трудоустройства подростков в период летних каникул в образовательных организациях Весьегонского района</t>
  </si>
  <si>
    <t>Организация питания в дошкольных образовательных организациях</t>
  </si>
  <si>
    <t>Организация горячего питания учащихся начальных классов общеобразовательных организаций</t>
  </si>
  <si>
    <t>Проведение районного конкурса среди образовательных учреждений на лучшую постановку воспитательной работы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</si>
  <si>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</si>
  <si>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</si>
  <si>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Проведение районного этапа и обеспечение участия в региональном конкурсе "Безопасное колесо"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</si>
  <si>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</si>
  <si>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</si>
  <si>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</si>
  <si>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</si>
  <si>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</si>
  <si>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</si>
  <si>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 xml:space="preserve"> Оказание адресной материальной помощи гражданам, попавшим в трудную жизненную ситуацию</t>
  </si>
  <si>
    <t>Проведение массовых мероприятий к государственным праздникам с чествованием ветеранов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</si>
  <si>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района"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</si>
  <si>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района, а также соревнований и турниров в рамках районного календарного плана</t>
  </si>
  <si>
    <t>Органиазция проведения спортивно-массовых мероприятий для населения старшего возраста Весьегонского района в рамках районного календарного плана в Весьегонском районе</t>
  </si>
  <si>
    <t xml:space="preserve"> Организация и проведение чествования спортсменов Весьегонского района по итогам прошедшего года, представлявших Весьегонский район на областных соревнованиях и добившихся высоких результатов на них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</si>
  <si>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</si>
  <si>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</si>
  <si>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</si>
  <si>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</si>
  <si>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Оказание содействия общественным организациям и объединениям Весьегонского района</t>
  </si>
  <si>
    <t xml:space="preserve"> Оказание содействия ветеранской общественной организации Весьегонского района</t>
  </si>
  <si>
    <t>Чевствование долгожителей и людей, внесших значительный вклад в развитие Весьегонского района</t>
  </si>
  <si>
    <t>Укрепление технического состояния общеобразовательных организаций</t>
  </si>
  <si>
    <t>Субсидии некоммерческим организациям (за исключением государственных(муниципальных) учреждений)</t>
  </si>
  <si>
    <t>Подпрограмма "Обеспечение развития дорожного хозяйства в Весьегонском районе"</t>
  </si>
  <si>
    <t xml:space="preserve">КУЛЬТУРА, КИНЕМАТОГРАФИЯ </t>
  </si>
  <si>
    <t>Другие вопросы в области культуры, кинематографии</t>
  </si>
  <si>
    <t>Обеспечение деятельности организаций дополнительного образования детей (субсидии прошлых лет)</t>
  </si>
  <si>
    <t>Приложение 9</t>
  </si>
  <si>
    <t xml:space="preserve">"О бюджете муниципального образования </t>
  </si>
  <si>
    <t xml:space="preserve">Тверской области "Весьегонский район" 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</si>
  <si>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</si>
  <si>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</si>
  <si>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</si>
  <si>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</si>
  <si>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</si>
  <si>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</si>
  <si>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</si>
  <si>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</si>
  <si>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9990000000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</si>
  <si>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</si>
  <si>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</si>
  <si>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</si>
  <si>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</si>
  <si>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</si>
  <si>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</si>
  <si>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</si>
  <si>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</si>
  <si>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0110000000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</si>
  <si>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</si>
  <si>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</si>
  <si>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</si>
  <si>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</si>
  <si>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</si>
  <si>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</si>
  <si>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0500000000</t>
  </si>
  <si>
    <t>0510000000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</si>
  <si>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</si>
  <si>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</si>
  <si>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</si>
  <si>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</si>
  <si>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</si>
  <si>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</si>
  <si>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</si>
  <si>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</si>
  <si>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</si>
  <si>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</si>
  <si>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</si>
  <si>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</si>
  <si>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</si>
  <si>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</si>
  <si>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</si>
  <si>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Наем транспортных средств для участия молодежи района в областных мероприятиях и соревнованиях</t>
  </si>
  <si>
    <t>Поощрение участников молодежных творческих коллективов района в межрайонных, областных конкурсах и фестивалях</t>
  </si>
  <si>
    <t>Проведение районного первенства по туризму среди молодежи и других спортивных мероприятий среди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</si>
  <si>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</si>
  <si>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</si>
  <si>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</si>
  <si>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</si>
  <si>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</si>
  <si>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</si>
  <si>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</si>
  <si>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</si>
  <si>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</si>
  <si>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</si>
  <si>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</si>
  <si>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</si>
  <si>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</si>
  <si>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</si>
  <si>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</si>
  <si>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</si>
  <si>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</si>
  <si>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</si>
  <si>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</si>
  <si>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</si>
  <si>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</si>
  <si>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</si>
  <si>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</si>
  <si>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</si>
  <si>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</si>
  <si>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Задача"Осуществление оценки рыночной стоимости объектов собственности муниципального образования Тверской области "Весьегонский район", вовлекаемых в сделки"</t>
  </si>
  <si>
    <t>0110400000</t>
  </si>
  <si>
    <t>Задача "Обеспечение деятельности единой дежурно-диспетчерской службы Весьегонского района"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</si>
  <si>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</si>
  <si>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</si>
  <si>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</si>
  <si>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</si>
  <si>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 xml:space="preserve">Задача"Межведомственное взаимодействие в целях профилактики правонарушений в Весьегонском районе» </t>
  </si>
  <si>
    <t>0920100000</t>
  </si>
  <si>
    <t>Задача" Повышение транспортной доступности населенных пунктов Весьегонского района"</t>
  </si>
  <si>
    <t>0910100000</t>
  </si>
  <si>
    <t>Задача " Текущее содержание автомобильных дорог местного значения и регионального значения 3 класса"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</si>
  <si>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</si>
  <si>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</si>
  <si>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</si>
  <si>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района» </t>
  </si>
  <si>
    <t>0200000000</t>
  </si>
  <si>
    <t>0210000000</t>
  </si>
  <si>
    <t>0210100000</t>
  </si>
  <si>
    <t>1710100000</t>
  </si>
  <si>
    <t>Задача ".Организация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бюджета"</t>
  </si>
  <si>
    <t>1710200000</t>
  </si>
  <si>
    <t>Задача"Организация предоставления общедоступного бесплатного дошкольного образования на территории Весьегонского района за счет средств местного бюджета"</t>
  </si>
  <si>
    <t>1740100000</t>
  </si>
  <si>
    <t>Задача "Профилактика дорожно-транспортных происшествий на территории Весьегонского района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</si>
  <si>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1430100000</t>
  </si>
  <si>
    <t>Задача"  Предоставление услуг дополнительного образования детей"</t>
  </si>
  <si>
    <t>1720200000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</si>
  <si>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регионального бюджета"</t>
  </si>
  <si>
    <t>1720100000</t>
  </si>
  <si>
    <t>1720300000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</si>
  <si>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бюджета"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</si>
  <si>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</si>
  <si>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</si>
  <si>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</si>
  <si>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</si>
  <si>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</si>
  <si>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</si>
  <si>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</si>
  <si>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</si>
  <si>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</si>
  <si>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</si>
  <si>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</si>
  <si>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</si>
  <si>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района на базе МУ МСПЦ "Кировец""</t>
    </r>
  </si>
  <si>
    <t>Задача" Организация отдыха и занятости детей и подростков в каникулярное время."</t>
  </si>
  <si>
    <t>1410100000</t>
  </si>
  <si>
    <t>Задача " Библиотечное обслуживание населения муниципальными учреждениями культуры Весьегонского района Тверской области"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</si>
  <si>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</si>
  <si>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</si>
  <si>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</si>
  <si>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</si>
  <si>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</si>
  <si>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</si>
  <si>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</si>
  <si>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</si>
  <si>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</si>
  <si>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</si>
  <si>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Задача " Привлечение в район врачей-специалистов с целью улучшения медицинского обслуживания населения "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</si>
  <si>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</si>
  <si>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</si>
  <si>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</si>
  <si>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</si>
  <si>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районе"</t>
  </si>
  <si>
    <t>Задача."Организация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бюджета"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</si>
  <si>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</si>
  <si>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</si>
  <si>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</si>
  <si>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</si>
  <si>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</si>
  <si>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района"
</t>
  </si>
  <si>
    <t>0310100000</t>
  </si>
  <si>
    <t>Сумма руб.</t>
  </si>
  <si>
    <t>плановый период</t>
  </si>
  <si>
    <t>2019 год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</si>
  <si>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</si>
  <si>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Организация временного трудоустройства подростков в период летних каникул в молодежных организациях Весьегонского района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</si>
  <si>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</si>
  <si>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</si>
  <si>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</si>
  <si>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</si>
  <si>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</si>
  <si>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</si>
  <si>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</si>
  <si>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</si>
  <si>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</si>
  <si>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</si>
  <si>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</si>
  <si>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</si>
  <si>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</si>
  <si>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</si>
  <si>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</si>
  <si>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Задача "Сокращение спроса на наркотики в Весьегонском районе за счет совершенствования системы профилактики немедицинского потребления наркотиков"</t>
  </si>
  <si>
    <t>Проведение конкурсов творческих работ, агитбригад,дискуссий, вечеров, дискотек по воспитанию стойкой антинаркотической установки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</si>
  <si>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</si>
  <si>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</si>
  <si>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</si>
  <si>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</si>
  <si>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2020 год</t>
  </si>
  <si>
    <t>1030210510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</si>
  <si>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</si>
  <si>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</si>
  <si>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</si>
  <si>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</si>
  <si>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</si>
  <si>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Задача"Осуществление государственных полномочий по государственной регистрации актов гражданского состояния"</t>
  </si>
  <si>
    <t>Доля субсидий из бюджета муниципального района на организацию транспортного обслуживания населения по муниципальным маршрутам регулярных перевозок по регулируемым тарифам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</si>
  <si>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</si>
  <si>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</si>
  <si>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</si>
  <si>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Подпрограмма "Совершенствование, развитие, повышение эффективности информационного обеспечения насеоления"</t>
  </si>
  <si>
    <t>Задача  «Повышение  эффективности информационного обеспечения населения"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</si>
  <si>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муниципального образования Тверской области "Весьегонский район""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</si>
  <si>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</si>
  <si>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</si>
  <si>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>Задача" Организация предоставления общедоступного бесплатного дошкольного образования на территории Весьегонского района"</t>
  </si>
  <si>
    <t xml:space="preserve">Молодежная политика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</si>
  <si>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района в части обеспечения подвоза учащихся проживающих в сельской местности к мету обучения и обратно за счет средств местного бюджета</t>
  </si>
  <si>
    <t>Подпрограмма "Предупреждение особо опасных заболеваний на территории Весьегонского района"</t>
  </si>
  <si>
    <t>Задача"Снижение риска заболевания бешенством на территории Весьегонского района"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</si>
  <si>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</si>
  <si>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</si>
  <si>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</si>
  <si>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Подпрограмма "Установление на местности границ земельных участков, предоставленных многодетным семьям на территориях сельских поселений"</t>
  </si>
  <si>
    <t>Задача "Проведение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поселений"</t>
  </si>
  <si>
    <t>Проведение полевых кадастровых работ по установлению на местности границ земельных участеов</t>
  </si>
  <si>
    <t>1130100000</t>
  </si>
  <si>
    <t>0120200000</t>
  </si>
  <si>
    <t>Задача "Социальная поддержка людей, внёсших значительный вклад в развитие района"</t>
  </si>
  <si>
    <t>1020200000</t>
  </si>
  <si>
    <t>019012011С</t>
  </si>
  <si>
    <t>999002090Ц</t>
  </si>
  <si>
    <t>019022021С</t>
  </si>
  <si>
    <t>019032031С</t>
  </si>
  <si>
    <t>019032033С</t>
  </si>
  <si>
    <t>131022011С</t>
  </si>
  <si>
    <t>992002090А</t>
  </si>
  <si>
    <t>121032032Б</t>
  </si>
  <si>
    <t>011042042С</t>
  </si>
  <si>
    <t>104012012Б</t>
  </si>
  <si>
    <t>104022021Б</t>
  </si>
  <si>
    <t>101022021В</t>
  </si>
  <si>
    <t>101022022Б</t>
  </si>
  <si>
    <t>091012011Б</t>
  </si>
  <si>
    <t>051012011Б</t>
  </si>
  <si>
    <t>051022021Б</t>
  </si>
  <si>
    <t>051022025Б</t>
  </si>
  <si>
    <t>111022022Б</t>
  </si>
  <si>
    <t>112022022Б</t>
  </si>
  <si>
    <t>113012011Б</t>
  </si>
  <si>
    <t>121012011Б</t>
  </si>
  <si>
    <t>171022021Г</t>
  </si>
  <si>
    <t>171022023Г</t>
  </si>
  <si>
    <t>102022021В</t>
  </si>
  <si>
    <t>171022024Г</t>
  </si>
  <si>
    <t>172012011Г</t>
  </si>
  <si>
    <t>172032032Г</t>
  </si>
  <si>
    <t>174012012В</t>
  </si>
  <si>
    <t>143012011Г</t>
  </si>
  <si>
    <t>173012011Г</t>
  </si>
  <si>
    <t>061012014Б</t>
  </si>
  <si>
    <t>061012015Б</t>
  </si>
  <si>
    <t>061022021Б</t>
  </si>
  <si>
    <t>061022022Б</t>
  </si>
  <si>
    <t>103012014Б</t>
  </si>
  <si>
    <t>103022021Б</t>
  </si>
  <si>
    <t>104012011Б</t>
  </si>
  <si>
    <t>151012011Д</t>
  </si>
  <si>
    <t>179012011Д</t>
  </si>
  <si>
    <t>141012011Г</t>
  </si>
  <si>
    <t>142012011Г</t>
  </si>
  <si>
    <t>149012011Д</t>
  </si>
  <si>
    <t>084022021Э</t>
  </si>
  <si>
    <t>081012011Б</t>
  </si>
  <si>
    <t>081012012Б</t>
  </si>
  <si>
    <t>081012014Б</t>
  </si>
  <si>
    <t>081022021Б</t>
  </si>
  <si>
    <t>081022022Б</t>
  </si>
  <si>
    <t>082012011Э</t>
  </si>
  <si>
    <t>082012012Э</t>
  </si>
  <si>
    <t>084012011Б</t>
  </si>
  <si>
    <t>084012012Б</t>
  </si>
  <si>
    <t>084032031Б</t>
  </si>
  <si>
    <t>084032032Б</t>
  </si>
  <si>
    <t>143А155195</t>
  </si>
  <si>
    <t>Приобретение музыкальных инструментов, оборудования и материалов для детских школ искусств по видам искусств и профессиональных образовательных организациях</t>
  </si>
  <si>
    <t>17401S1040</t>
  </si>
  <si>
    <t>Укрепление материально-технической базы муниципальных дошкольных образовательных организаций</t>
  </si>
  <si>
    <t>Укрепление материально-технической базы муниципальных общеобразовательных организаций</t>
  </si>
  <si>
    <t>1720311080</t>
  </si>
  <si>
    <t>17203S1080</t>
  </si>
  <si>
    <t>Субсидии на организацияю участия детей и подростков в социально значимых региональных проектах</t>
  </si>
  <si>
    <t>Софинансирование на организацияю участия детей и подростков в социально значимых региональных проектах</t>
  </si>
  <si>
    <t>1720310230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</si>
  <si>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</si>
  <si>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1750210240</t>
  </si>
  <si>
    <t>Субсидия на организацию отдыха детей в каникулярное время</t>
  </si>
  <si>
    <t>0107</t>
  </si>
  <si>
    <t>Обеспечение проведения выборов и референдумов</t>
  </si>
  <si>
    <t>998002090Б</t>
  </si>
  <si>
    <t>Проведение выборов депутатов Собрания депутатов Весьегонского района</t>
  </si>
  <si>
    <t>Специальные расходы</t>
  </si>
  <si>
    <t>Субсидии на поддержку редакций районных и городских газет</t>
  </si>
  <si>
    <t>9980000000</t>
  </si>
  <si>
    <t>Проведение выборов и референдумов</t>
  </si>
  <si>
    <t>9920000000</t>
  </si>
  <si>
    <t>Резервный фонд администрации Весьегонского района</t>
  </si>
  <si>
    <t>Приложение 4</t>
  </si>
  <si>
    <t>Подпрограмма "Снижение рисков и смягчение последствий чрезвычайных ситуаций на территории Весьегонского района"</t>
  </si>
  <si>
    <t>Задача "Обеспечение сотрудничества и взаимодействия между АТО, ОМСУ МО района, ГУ МЧС"</t>
  </si>
  <si>
    <t>Финансовое обеспечение деятельности МКУ "Единая дежурно-диспетчерская служба  Весьегонского района Тверской области"</t>
  </si>
  <si>
    <t>Муниципальная программа муниципального образования Тверской области "Весьегонский район" "Обеспечение мероприятий по гражданской обороне и повышению уровня защиты населения и территории МО "Весьегонский район" от чрезвычайных ситуаций природного и техногенного характера" на 2019-2024 годы</t>
  </si>
  <si>
    <t>1900000000</t>
  </si>
  <si>
    <t>1910000000</t>
  </si>
  <si>
    <t>1910100000</t>
  </si>
  <si>
    <t>191012011Д</t>
  </si>
  <si>
    <t>Субсидии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</si>
  <si>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</si>
  <si>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 xml:space="preserve">Весьегонского района Тверской области </t>
  </si>
  <si>
    <t>от 11.12.2018 № 284"</t>
  </si>
  <si>
    <t>" О внесении изменений в решенеие Собрания депутатов</t>
  </si>
  <si>
    <t>14101S0680</t>
  </si>
  <si>
    <t>Софинансирование на повышение заработной платы работникам муниципальных учреждений культуры Тверской области</t>
  </si>
  <si>
    <t>14201S0680</t>
  </si>
  <si>
    <t>1410510680</t>
  </si>
  <si>
    <t>Субсидии на повышение заработной платы работникам муниципальных учреждений культуры Тверской области</t>
  </si>
  <si>
    <t>1420410680</t>
  </si>
  <si>
    <t>0920200000</t>
  </si>
  <si>
    <t xml:space="preserve">Задача "Субсидии из бюджета муниципального района  на организацию транспортного обслуживания населения на муниципальных маршрутах регулярных перевозок по регулируемым тарифам" </t>
  </si>
  <si>
    <t>0920210300</t>
  </si>
  <si>
    <t xml:space="preserve">Задача   «Субсидии на поддержку редакций районных и городских газет» </t>
  </si>
  <si>
    <t>0310200000</t>
  </si>
  <si>
    <t>0310210320</t>
  </si>
  <si>
    <t>1740110440</t>
  </si>
  <si>
    <t>Субсидии на укрепление материально-технической базы муниципальных общеобразовательных организаций</t>
  </si>
  <si>
    <t>Муниципальная программа муниципального образования Тверской области "Весьегонский район"  "Молодежь Весьегонского района на 2019-2024 годы"</t>
  </si>
  <si>
    <t>Подпрограмма " Содействие в обеспечении жильем молодых семей"</t>
  </si>
  <si>
    <t>Задача " Содействие в решении жилищных проблем молодых семей"</t>
  </si>
  <si>
    <t>Реализация мероприятий по обеспечению жильем молодых семей</t>
  </si>
  <si>
    <t>0620000000</t>
  </si>
  <si>
    <t>0620100000</t>
  </si>
  <si>
    <t>06201L4970</t>
  </si>
  <si>
    <t>14301S0690</t>
  </si>
  <si>
    <t>1430400000</t>
  </si>
  <si>
    <t>1430410690</t>
  </si>
  <si>
    <t>Задача" 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</si>
  <si>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</si>
  <si>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</si>
  <si>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 (в том числе капитальный ремонт зданий)</t>
  </si>
  <si>
    <t>171022027В</t>
  </si>
  <si>
    <t>Оплата штрафных санкций дошкольных образовательных организаций</t>
  </si>
  <si>
    <t>Средства на реализацию мероприятий по обращениям, поступающим к депутатам Законодательного Собрания Тверской области</t>
  </si>
  <si>
    <t>9930010920</t>
  </si>
  <si>
    <t>1720310250</t>
  </si>
  <si>
    <t xml:space="preserve">Субсидии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 </t>
  </si>
  <si>
    <t>17301S0690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</si>
  <si>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</si>
  <si>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 xml:space="preserve">Задача "Повышение заработной платы педагогическим работникам муниципальных организаций дополнительного образования"
</t>
  </si>
  <si>
    <t>1730200000</t>
  </si>
  <si>
    <t>1730210690</t>
  </si>
  <si>
    <t>Субсидии  на организацию транспортного обслуживания населения на муниципальных маршрутах регулярных перевозок по регулируемым тарифам</t>
  </si>
  <si>
    <t>Субсидии  на обеспечение развития и укрепления материально-технической базы  домов культуры в населенных пунктах с числом жителей до 50 тысяч человек</t>
  </si>
  <si>
    <t>Субвенции на осуществление полномочий по составлению(изменению) списков кандидатов в присяжные заседатели федеральных судов общей юрисдикции в Российской Федерации</t>
  </si>
  <si>
    <t>Субвенция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</si>
  <si>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муниципальным образованиям на осуществление переданных  полномочий Российской Федерации на государственную регистрацию актов гражданского состояния</t>
  </si>
  <si>
    <t xml:space="preserve"> Субвенции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</si>
  <si>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Субвенции на осуществление органами местного самоуправления  отдельных государственных полномочий Тверской области в сфере осуществления дорожной деятельности</t>
  </si>
  <si>
    <t>Субвенции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</si>
  <si>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бюджетам муниципальных образований на осуществление отдельных  государственных полномочий Тверской области по предоставлению компенсаций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поселках(поселках городского типа)</t>
  </si>
  <si>
    <t>Субвенции бюджетам муниципальных районов и городских округов  на осуществление государственных полномочий  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</si>
  <si>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Субвенции бюджетам муниципальных районов и городских округов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</si>
  <si>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 xml:space="preserve"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</si>
  <si>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</si>
  <si>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Муниципальная программа муниципального образования Тверской области " Весьегонский район" "Совершенствование муниципального управления в Весьегонском районе на 2019-2024 годы"</t>
  </si>
  <si>
    <t>Подпрограмма "Обеспечение проведения выборов в Думу Весьегонского муниципального округа"</t>
  </si>
  <si>
    <t>Задача "Обеспечение проведения выборов в Думу Весьегонского муниципального округа"</t>
  </si>
  <si>
    <t>Иные межбюджетные трансферты на обеспечение проведения выборов в представительные органы вновь образуемых муниципальных образований Тверской области</t>
  </si>
  <si>
    <t>0160000000</t>
  </si>
  <si>
    <t>0160100000</t>
  </si>
  <si>
    <t>0160110730</t>
  </si>
  <si>
    <t>091R311090</t>
  </si>
  <si>
    <t>091R3S1090</t>
  </si>
  <si>
    <t>Субсидии на проведение капитального ремонта объектов теплоэнергетических комплексов муниципальных образований Тверской области</t>
  </si>
  <si>
    <t>1810110700</t>
  </si>
  <si>
    <t>Иные выплаты населению</t>
  </si>
  <si>
    <t>Софинансирование на повышение оплаты труда работникам муниципальных учреждений в области образования в связи с увеличением минимального размера оплаты труда</t>
  </si>
  <si>
    <t>14301S1200</t>
  </si>
  <si>
    <t>Субсидии на повышение оплаты труда работникам муниципальных учреждений в области образования в связи с увеличением минимального размера оплаты труда</t>
  </si>
  <si>
    <t>1430411200</t>
  </si>
  <si>
    <t>1710111200</t>
  </si>
  <si>
    <t>17102S1200</t>
  </si>
  <si>
    <t>1740111040</t>
  </si>
  <si>
    <t>Субсидии на укрепление материально-технической базы муниципальных дошкольных образовательных организаций</t>
  </si>
  <si>
    <t>1720111200</t>
  </si>
  <si>
    <t>17201S1200</t>
  </si>
  <si>
    <t>1720311200</t>
  </si>
  <si>
    <t>17203S1200</t>
  </si>
  <si>
    <t>17301S1200</t>
  </si>
  <si>
    <t>Задача "Предоставление субсидий из бюджета Тверской области"</t>
  </si>
  <si>
    <t>1730311200</t>
  </si>
  <si>
    <t>1730300000</t>
  </si>
  <si>
    <t>121012012Б</t>
  </si>
  <si>
    <t>Постановка объекта на государственный кадастровый учет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</si>
  <si>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</si>
  <si>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к решению Думы Весьегонского муниципального округа</t>
  </si>
  <si>
    <t>от 23.12.2019  № 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</si>
</sst>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7">
    <xf numFmtId="0" fontId="0" fillId="0" borderId="0"/>
    <xf numFmtId="0" fontId="9" fillId="0" borderId="1">
      <alignment vertical="top" wrapText="1"/>
    </xf>
    <xf numFmtId="0" fontId="13" fillId="0" borderId="16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</cellStyleXfs>
  <cellXfs count="190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3" xfId="0" applyFont="1" applyBorder="1" applyAlignment="1">
      <alignment horizontal="justify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10" fillId="0" borderId="3" xfId="0" applyFont="1" applyBorder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top" wrapText="1"/>
    </xf>
    <xf numFmtId="4" fontId="3" fillId="4" borderId="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vertical="top" wrapText="1"/>
    </xf>
    <xf numFmtId="0" fontId="3" fillId="0" borderId="3" xfId="0" applyFont="1" applyBorder="1" applyAlignment="1">
      <alignment horizontal="justify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3" fillId="2" borderId="17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15" fillId="4" borderId="3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vertical="top" wrapText="1"/>
    </xf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3" fillId="0" borderId="2" xfId="6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6" fillId="4" borderId="9" xfId="0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15" fillId="0" borderId="4" xfId="0" applyFont="1" applyFill="1" applyBorder="1" applyAlignment="1">
      <alignment vertical="top" wrapText="1"/>
    </xf>
    <xf numFmtId="4" fontId="3" fillId="4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6"/>
  <sheetViews>
    <sheetView tabSelected="1" topLeftCell="A3" workbookViewId="0">
      <selection activeCell="D5" sqref="D5:G5"/>
    </sheetView>
  </sheetViews>
  <sheetFormatPr defaultRowHeight="15" x14ac:dyDescent="0.25"/>
  <cols>
    <col min="1" max="1" width="9.140625" style="42"/>
    <col min="2" max="2" width="13" style="42" customWidth="1"/>
    <col min="3" max="3" width="9.28515625" style="42" bestFit="1" customWidth="1"/>
    <col min="4" max="4" width="41.85546875" style="42" customWidth="1"/>
    <col min="5" max="5" width="16.7109375" style="42" customWidth="1"/>
    <col min="6" max="6" width="15.7109375" style="42" customWidth="1"/>
    <col min="7" max="7" width="16.5703125" style="42" customWidth="1"/>
  </cols>
  <sheetData>
    <row r="1" spans="1:7" hidden="1" x14ac:dyDescent="0.25">
      <c r="A1" s="187"/>
      <c r="B1" s="187"/>
      <c r="C1" s="187"/>
      <c r="D1" s="187"/>
      <c r="E1" s="187"/>
      <c r="F1" s="187"/>
      <c r="G1" s="187"/>
    </row>
    <row r="2" spans="1:7" hidden="1" x14ac:dyDescent="0.25">
      <c r="A2" s="187"/>
      <c r="B2" s="187"/>
      <c r="C2" s="187"/>
      <c r="D2" s="187"/>
      <c r="E2" s="187"/>
      <c r="F2" s="187"/>
      <c r="G2" s="187"/>
    </row>
    <row r="3" spans="1:7" x14ac:dyDescent="0.25">
      <c r="A3" s="62"/>
      <c r="B3" s="62"/>
      <c r="C3" s="62"/>
      <c r="D3" s="189" t="s">
        <v>545</v>
      </c>
      <c r="E3" s="189"/>
      <c r="F3" s="189"/>
      <c r="G3" s="189"/>
    </row>
    <row r="4" spans="1:7" x14ac:dyDescent="0.25">
      <c r="A4" s="62"/>
      <c r="B4" s="62"/>
      <c r="C4" s="62"/>
      <c r="D4" s="189" t="s">
        <v>642</v>
      </c>
      <c r="E4" s="189"/>
      <c r="F4" s="189"/>
      <c r="G4" s="189"/>
    </row>
    <row r="5" spans="1:7" x14ac:dyDescent="0.25">
      <c r="A5" s="62"/>
      <c r="B5" s="62"/>
      <c r="C5" s="62"/>
      <c r="D5" s="189" t="s">
        <v>643</v>
      </c>
      <c r="E5" s="189"/>
      <c r="F5" s="189"/>
      <c r="G5" s="189"/>
    </row>
    <row r="6" spans="1:7" x14ac:dyDescent="0.25">
      <c r="A6" s="63"/>
      <c r="B6" s="63"/>
      <c r="C6" s="63"/>
      <c r="D6" s="64"/>
      <c r="E6" s="65"/>
      <c r="F6" s="65"/>
      <c r="G6" s="65" t="s">
        <v>558</v>
      </c>
    </row>
    <row r="7" spans="1:7" x14ac:dyDescent="0.25">
      <c r="A7" s="63"/>
      <c r="B7" s="63"/>
      <c r="C7" s="63"/>
      <c r="D7" s="64"/>
      <c r="E7" s="64"/>
      <c r="F7" s="64"/>
      <c r="G7" s="64" t="s">
        <v>556</v>
      </c>
    </row>
    <row r="8" spans="1:7" x14ac:dyDescent="0.25">
      <c r="A8" s="63"/>
      <c r="B8" s="63"/>
      <c r="C8" s="63"/>
      <c r="D8" s="64"/>
      <c r="E8" s="64"/>
      <c r="F8" s="64"/>
      <c r="G8" s="64" t="s">
        <v>557</v>
      </c>
    </row>
    <row r="9" spans="1:7" x14ac:dyDescent="0.25">
      <c r="A9" s="63"/>
      <c r="B9" s="63"/>
      <c r="C9" s="63"/>
      <c r="D9" s="64"/>
      <c r="E9" s="64"/>
      <c r="F9" s="64"/>
      <c r="G9" s="64"/>
    </row>
    <row r="10" spans="1:7" x14ac:dyDescent="0.25">
      <c r="A10" s="188" t="s">
        <v>266</v>
      </c>
      <c r="B10" s="177"/>
      <c r="C10" s="177"/>
      <c r="D10" s="177"/>
      <c r="E10" s="177"/>
      <c r="F10" s="177"/>
      <c r="G10" s="177"/>
    </row>
    <row r="11" spans="1:7" x14ac:dyDescent="0.25">
      <c r="A11" s="188" t="s">
        <v>21</v>
      </c>
      <c r="B11" s="177"/>
      <c r="C11" s="177"/>
      <c r="D11" s="177"/>
      <c r="E11" s="177"/>
      <c r="F11" s="177"/>
      <c r="G11" s="177"/>
    </row>
    <row r="12" spans="1:7" x14ac:dyDescent="0.25">
      <c r="A12" s="188" t="s">
        <v>31</v>
      </c>
      <c r="B12" s="177"/>
      <c r="C12" s="177"/>
      <c r="D12" s="177"/>
      <c r="E12" s="177"/>
      <c r="F12" s="177"/>
      <c r="G12" s="177"/>
    </row>
    <row r="13" spans="1:7" x14ac:dyDescent="0.25">
      <c r="A13" s="177" t="s">
        <v>267</v>
      </c>
      <c r="B13" s="177"/>
      <c r="C13" s="177"/>
      <c r="D13" s="177"/>
      <c r="E13" s="177"/>
      <c r="F13" s="177"/>
      <c r="G13" s="177"/>
    </row>
    <row r="14" spans="1:7" x14ac:dyDescent="0.25">
      <c r="A14" s="177" t="s">
        <v>268</v>
      </c>
      <c r="B14" s="177"/>
      <c r="C14" s="177"/>
      <c r="D14" s="177"/>
      <c r="E14" s="177"/>
      <c r="F14" s="177"/>
      <c r="G14" s="177"/>
    </row>
    <row r="15" spans="1:7" x14ac:dyDescent="0.25">
      <c r="A15" s="177" t="s">
        <v>94</v>
      </c>
      <c r="B15" s="177"/>
      <c r="C15" s="177"/>
      <c r="D15" s="177"/>
      <c r="E15" s="177"/>
      <c r="F15" s="177"/>
      <c r="G15" s="177"/>
    </row>
    <row r="16" spans="1:7" x14ac:dyDescent="0.25">
      <c r="A16" s="179"/>
      <c r="B16" s="179"/>
      <c r="C16" s="179"/>
      <c r="D16" s="179"/>
      <c r="E16" s="179"/>
      <c r="F16" s="179"/>
      <c r="G16" s="179"/>
    </row>
    <row r="17" spans="1:7" x14ac:dyDescent="0.25">
      <c r="A17" s="179" t="s">
        <v>269</v>
      </c>
      <c r="B17" s="179"/>
      <c r="C17" s="179"/>
      <c r="D17" s="179"/>
      <c r="E17" s="179"/>
      <c r="F17" s="179"/>
      <c r="G17" s="179"/>
    </row>
    <row r="18" spans="1:7" ht="21.75" customHeight="1" x14ac:dyDescent="0.25">
      <c r="A18" s="178" t="s">
        <v>270</v>
      </c>
      <c r="B18" s="178"/>
      <c r="C18" s="178"/>
      <c r="D18" s="178"/>
      <c r="E18" s="178"/>
      <c r="F18" s="178"/>
      <c r="G18" s="178"/>
    </row>
    <row r="19" spans="1:7" ht="22.5" customHeight="1" x14ac:dyDescent="0.25">
      <c r="A19" s="178" t="s">
        <v>22</v>
      </c>
      <c r="B19" s="178"/>
      <c r="C19" s="178"/>
      <c r="D19" s="178"/>
      <c r="E19" s="178"/>
      <c r="F19" s="178"/>
      <c r="G19" s="178"/>
    </row>
    <row r="20" spans="1:7" ht="18.75" customHeight="1" x14ac:dyDescent="0.25">
      <c r="A20" s="176" t="s">
        <v>95</v>
      </c>
      <c r="B20" s="176"/>
      <c r="C20" s="176"/>
      <c r="D20" s="176"/>
      <c r="E20" s="176"/>
      <c r="F20" s="176"/>
      <c r="G20" s="176"/>
    </row>
    <row r="21" spans="1:7" x14ac:dyDescent="0.25">
      <c r="A21" s="174" t="s">
        <v>118</v>
      </c>
      <c r="B21" s="174" t="s">
        <v>119</v>
      </c>
      <c r="C21" s="174" t="s">
        <v>120</v>
      </c>
      <c r="D21" s="175" t="s">
        <v>121</v>
      </c>
      <c r="E21" s="180" t="s">
        <v>410</v>
      </c>
      <c r="F21" s="181"/>
      <c r="G21" s="182"/>
    </row>
    <row r="22" spans="1:7" ht="15" customHeight="1" x14ac:dyDescent="0.25">
      <c r="A22" s="174" t="s">
        <v>122</v>
      </c>
      <c r="B22" s="174" t="s">
        <v>122</v>
      </c>
      <c r="C22" s="174" t="s">
        <v>122</v>
      </c>
      <c r="D22" s="174" t="s">
        <v>122</v>
      </c>
      <c r="E22" s="185" t="s">
        <v>412</v>
      </c>
      <c r="F22" s="183" t="s">
        <v>411</v>
      </c>
      <c r="G22" s="184"/>
    </row>
    <row r="23" spans="1:7" x14ac:dyDescent="0.25">
      <c r="A23" s="174" t="s">
        <v>122</v>
      </c>
      <c r="B23" s="174" t="s">
        <v>122</v>
      </c>
      <c r="C23" s="174" t="s">
        <v>122</v>
      </c>
      <c r="D23" s="174" t="s">
        <v>122</v>
      </c>
      <c r="E23" s="186"/>
      <c r="F23" s="30" t="s">
        <v>436</v>
      </c>
      <c r="G23" s="30" t="s">
        <v>96</v>
      </c>
    </row>
    <row r="24" spans="1:7" x14ac:dyDescent="0.25">
      <c r="A24" s="40">
        <v>1</v>
      </c>
      <c r="B24" s="40">
        <v>2</v>
      </c>
      <c r="C24" s="40">
        <v>3</v>
      </c>
      <c r="D24" s="40">
        <v>4</v>
      </c>
      <c r="E24" s="41">
        <v>5</v>
      </c>
      <c r="F24" s="30">
        <v>6</v>
      </c>
      <c r="G24" s="30">
        <v>7</v>
      </c>
    </row>
    <row r="25" spans="1:7" x14ac:dyDescent="0.25">
      <c r="A25" s="1" t="s">
        <v>122</v>
      </c>
      <c r="B25" s="1" t="s">
        <v>122</v>
      </c>
      <c r="C25" s="1" t="s">
        <v>122</v>
      </c>
      <c r="D25" s="1" t="s">
        <v>123</v>
      </c>
      <c r="E25" s="28">
        <f>E26+E98+E121+E201+E222+E387+E432+E501+E519</f>
        <v>257399779.53999999</v>
      </c>
      <c r="F25" s="28">
        <f>F26+F98+F121+F201+F222+F387+F432+F501+F519</f>
        <v>183484081</v>
      </c>
      <c r="G25" s="38">
        <f>G26+G98+G121+G201+G222+G387+G432+G501+G519</f>
        <v>179162144</v>
      </c>
    </row>
    <row r="26" spans="1:7" s="13" customFormat="1" ht="28.5" x14ac:dyDescent="0.25">
      <c r="A26" s="2" t="s">
        <v>124</v>
      </c>
      <c r="B26" s="1" t="s">
        <v>122</v>
      </c>
      <c r="C26" s="1" t="s">
        <v>122</v>
      </c>
      <c r="D26" s="3" t="s">
        <v>125</v>
      </c>
      <c r="E26" s="28">
        <f>E27+E32+E37+E54+E60+E67+E77+E82</f>
        <v>34855690</v>
      </c>
      <c r="F26" s="28">
        <f>F27+F32+F37+F54+F60+F77+F82</f>
        <v>26288517.5</v>
      </c>
      <c r="G26" s="36">
        <f>G27+G32+G37+G54+G60+G77+G82</f>
        <v>25541345</v>
      </c>
    </row>
    <row r="27" spans="1:7" ht="45" x14ac:dyDescent="0.25">
      <c r="A27" s="40" t="s">
        <v>126</v>
      </c>
      <c r="B27" s="1" t="s">
        <v>122</v>
      </c>
      <c r="C27" s="1" t="s">
        <v>122</v>
      </c>
      <c r="D27" s="4" t="s">
        <v>127</v>
      </c>
      <c r="E27" s="29">
        <f t="shared" ref="E27:G30" si="0">E28</f>
        <v>1619230</v>
      </c>
      <c r="F27" s="29">
        <f t="shared" si="0"/>
        <v>1084737</v>
      </c>
      <c r="G27" s="37">
        <f t="shared" si="0"/>
        <v>1084737</v>
      </c>
    </row>
    <row r="28" spans="1:7" ht="75" x14ac:dyDescent="0.25">
      <c r="A28" s="40" t="s">
        <v>126</v>
      </c>
      <c r="B28" s="7" t="s">
        <v>274</v>
      </c>
      <c r="C28" s="5" t="s">
        <v>122</v>
      </c>
      <c r="D28" s="4" t="s">
        <v>97</v>
      </c>
      <c r="E28" s="29">
        <f t="shared" si="0"/>
        <v>1619230</v>
      </c>
      <c r="F28" s="29">
        <f t="shared" si="0"/>
        <v>1084737</v>
      </c>
      <c r="G28" s="37">
        <f t="shared" si="0"/>
        <v>1084737</v>
      </c>
    </row>
    <row r="29" spans="1:7" x14ac:dyDescent="0.25">
      <c r="A29" s="40" t="s">
        <v>126</v>
      </c>
      <c r="B29" s="7" t="s">
        <v>275</v>
      </c>
      <c r="C29" s="5"/>
      <c r="D29" s="4" t="s">
        <v>138</v>
      </c>
      <c r="E29" s="29">
        <f t="shared" si="0"/>
        <v>1619230</v>
      </c>
      <c r="F29" s="29">
        <f t="shared" si="0"/>
        <v>1084737</v>
      </c>
      <c r="G29" s="37">
        <f t="shared" si="0"/>
        <v>1084737</v>
      </c>
    </row>
    <row r="30" spans="1:7" x14ac:dyDescent="0.25">
      <c r="A30" s="40" t="s">
        <v>126</v>
      </c>
      <c r="B30" s="7" t="s">
        <v>468</v>
      </c>
      <c r="C30" s="6" t="s">
        <v>122</v>
      </c>
      <c r="D30" s="4" t="s">
        <v>128</v>
      </c>
      <c r="E30" s="29">
        <f t="shared" si="0"/>
        <v>1619230</v>
      </c>
      <c r="F30" s="29">
        <f t="shared" si="0"/>
        <v>1084737</v>
      </c>
      <c r="G30" s="37">
        <f t="shared" si="0"/>
        <v>1084737</v>
      </c>
    </row>
    <row r="31" spans="1:7" ht="30" x14ac:dyDescent="0.25">
      <c r="A31" s="40" t="s">
        <v>126</v>
      </c>
      <c r="B31" s="7" t="s">
        <v>468</v>
      </c>
      <c r="C31" s="40">
        <v>120</v>
      </c>
      <c r="D31" s="4" t="s">
        <v>271</v>
      </c>
      <c r="E31" s="29">
        <v>1619230</v>
      </c>
      <c r="F31" s="29">
        <v>1084737</v>
      </c>
      <c r="G31" s="37">
        <v>1084737</v>
      </c>
    </row>
    <row r="32" spans="1:7" ht="75" x14ac:dyDescent="0.25">
      <c r="A32" s="7" t="s">
        <v>129</v>
      </c>
      <c r="B32" s="15" t="s">
        <v>122</v>
      </c>
      <c r="C32" s="1" t="s">
        <v>122</v>
      </c>
      <c r="D32" s="4" t="s">
        <v>130</v>
      </c>
      <c r="E32" s="29">
        <f t="shared" ref="E32:G35" si="1">E33</f>
        <v>222349</v>
      </c>
      <c r="F32" s="29">
        <f t="shared" si="1"/>
        <v>222349</v>
      </c>
      <c r="G32" s="37">
        <f t="shared" si="1"/>
        <v>222349</v>
      </c>
    </row>
    <row r="33" spans="1:7" ht="30" x14ac:dyDescent="0.25">
      <c r="A33" s="7" t="s">
        <v>129</v>
      </c>
      <c r="B33" s="7" t="s">
        <v>276</v>
      </c>
      <c r="C33" s="5" t="s">
        <v>122</v>
      </c>
      <c r="D33" s="4" t="s">
        <v>131</v>
      </c>
      <c r="E33" s="29">
        <f t="shared" si="1"/>
        <v>222349</v>
      </c>
      <c r="F33" s="29">
        <f t="shared" si="1"/>
        <v>222349</v>
      </c>
      <c r="G33" s="37">
        <f t="shared" si="1"/>
        <v>222349</v>
      </c>
    </row>
    <row r="34" spans="1:7" ht="30" x14ac:dyDescent="0.25">
      <c r="A34" s="7" t="s">
        <v>129</v>
      </c>
      <c r="B34" s="7" t="s">
        <v>277</v>
      </c>
      <c r="C34" s="6" t="s">
        <v>122</v>
      </c>
      <c r="D34" s="4" t="s">
        <v>132</v>
      </c>
      <c r="E34" s="29">
        <f t="shared" si="1"/>
        <v>222349</v>
      </c>
      <c r="F34" s="29">
        <f t="shared" si="1"/>
        <v>222349</v>
      </c>
      <c r="G34" s="37">
        <f t="shared" si="1"/>
        <v>222349</v>
      </c>
    </row>
    <row r="35" spans="1:7" x14ac:dyDescent="0.25">
      <c r="A35" s="7" t="s">
        <v>129</v>
      </c>
      <c r="B35" s="7" t="s">
        <v>469</v>
      </c>
      <c r="C35" s="6" t="s">
        <v>122</v>
      </c>
      <c r="D35" s="4" t="s">
        <v>133</v>
      </c>
      <c r="E35" s="29">
        <f t="shared" si="1"/>
        <v>222349</v>
      </c>
      <c r="F35" s="29">
        <f t="shared" si="1"/>
        <v>222349</v>
      </c>
      <c r="G35" s="37">
        <f t="shared" si="1"/>
        <v>222349</v>
      </c>
    </row>
    <row r="36" spans="1:7" ht="30" x14ac:dyDescent="0.25">
      <c r="A36" s="7" t="s">
        <v>129</v>
      </c>
      <c r="B36" s="7" t="s">
        <v>469</v>
      </c>
      <c r="C36" s="40">
        <v>120</v>
      </c>
      <c r="D36" s="8" t="s">
        <v>271</v>
      </c>
      <c r="E36" s="29">
        <v>222349</v>
      </c>
      <c r="F36" s="29">
        <v>222349</v>
      </c>
      <c r="G36" s="37">
        <v>222349</v>
      </c>
    </row>
    <row r="37" spans="1:7" ht="75" x14ac:dyDescent="0.25">
      <c r="A37" s="7" t="s">
        <v>134</v>
      </c>
      <c r="B37" s="7"/>
      <c r="C37" s="40"/>
      <c r="D37" s="4" t="s">
        <v>135</v>
      </c>
      <c r="E37" s="29">
        <f>E38+E48</f>
        <v>24185185</v>
      </c>
      <c r="F37" s="29">
        <f>F38+F48</f>
        <v>18653931.5</v>
      </c>
      <c r="G37" s="37">
        <f>G38+G48</f>
        <v>18397559</v>
      </c>
    </row>
    <row r="38" spans="1:7" ht="75" x14ac:dyDescent="0.25">
      <c r="A38" s="7" t="s">
        <v>134</v>
      </c>
      <c r="B38" s="7" t="s">
        <v>274</v>
      </c>
      <c r="C38" s="1" t="s">
        <v>122</v>
      </c>
      <c r="D38" s="4" t="s">
        <v>97</v>
      </c>
      <c r="E38" s="29">
        <f>E39</f>
        <v>23852785</v>
      </c>
      <c r="F38" s="29">
        <f>F39</f>
        <v>18324831.5</v>
      </c>
      <c r="G38" s="37">
        <f>G39</f>
        <v>18068459</v>
      </c>
    </row>
    <row r="39" spans="1:7" x14ac:dyDescent="0.25">
      <c r="A39" s="7" t="s">
        <v>134</v>
      </c>
      <c r="B39" s="7" t="s">
        <v>275</v>
      </c>
      <c r="C39" s="1"/>
      <c r="D39" s="4" t="s">
        <v>138</v>
      </c>
      <c r="E39" s="29">
        <f>E40+E42+E46</f>
        <v>23852785</v>
      </c>
      <c r="F39" s="29">
        <f>F40+F42+F46</f>
        <v>18324831.5</v>
      </c>
      <c r="G39" s="37">
        <f>G40+G42+G46</f>
        <v>18068459</v>
      </c>
    </row>
    <row r="40" spans="1:7" ht="45" x14ac:dyDescent="0.25">
      <c r="A40" s="7" t="s">
        <v>134</v>
      </c>
      <c r="B40" s="7" t="s">
        <v>470</v>
      </c>
      <c r="C40" s="5" t="s">
        <v>122</v>
      </c>
      <c r="D40" s="4" t="s">
        <v>136</v>
      </c>
      <c r="E40" s="29">
        <f>E41</f>
        <v>1256353</v>
      </c>
      <c r="F40" s="29">
        <f>F41</f>
        <v>1035584</v>
      </c>
      <c r="G40" s="37">
        <f>G41</f>
        <v>1035584</v>
      </c>
    </row>
    <row r="41" spans="1:7" ht="30" x14ac:dyDescent="0.25">
      <c r="A41" s="7" t="s">
        <v>134</v>
      </c>
      <c r="B41" s="7" t="s">
        <v>470</v>
      </c>
      <c r="C41" s="40">
        <v>120</v>
      </c>
      <c r="D41" s="4" t="s">
        <v>271</v>
      </c>
      <c r="E41" s="29">
        <v>1256353</v>
      </c>
      <c r="F41" s="29">
        <v>1035584</v>
      </c>
      <c r="G41" s="37">
        <v>1035584</v>
      </c>
    </row>
    <row r="42" spans="1:7" x14ac:dyDescent="0.25">
      <c r="A42" s="7" t="s">
        <v>134</v>
      </c>
      <c r="B42" s="7" t="s">
        <v>471</v>
      </c>
      <c r="C42" s="40"/>
      <c r="D42" s="4" t="s">
        <v>133</v>
      </c>
      <c r="E42" s="29">
        <f>E43+E44+E45</f>
        <v>21736286</v>
      </c>
      <c r="F42" s="29">
        <f>F43+F44+F45</f>
        <v>16429101.5</v>
      </c>
      <c r="G42" s="37">
        <f>G43+G44+G45</f>
        <v>16172729</v>
      </c>
    </row>
    <row r="43" spans="1:7" ht="30" x14ac:dyDescent="0.25">
      <c r="A43" s="7" t="s">
        <v>134</v>
      </c>
      <c r="B43" s="7" t="s">
        <v>471</v>
      </c>
      <c r="C43" s="40">
        <v>120</v>
      </c>
      <c r="D43" s="4" t="s">
        <v>271</v>
      </c>
      <c r="E43" s="29">
        <v>16482207</v>
      </c>
      <c r="F43" s="29">
        <v>13752272.5</v>
      </c>
      <c r="G43" s="37">
        <v>13629800</v>
      </c>
    </row>
    <row r="44" spans="1:7" ht="45" x14ac:dyDescent="0.25">
      <c r="A44" s="7" t="s">
        <v>134</v>
      </c>
      <c r="B44" s="7" t="s">
        <v>471</v>
      </c>
      <c r="C44" s="40">
        <v>240</v>
      </c>
      <c r="D44" s="4" t="s">
        <v>272</v>
      </c>
      <c r="E44" s="29">
        <v>5205579</v>
      </c>
      <c r="F44" s="29">
        <v>2628329</v>
      </c>
      <c r="G44" s="37">
        <v>2494429</v>
      </c>
    </row>
    <row r="45" spans="1:7" x14ac:dyDescent="0.25">
      <c r="A45" s="7" t="s">
        <v>134</v>
      </c>
      <c r="B45" s="7" t="s">
        <v>471</v>
      </c>
      <c r="C45" s="40">
        <v>850</v>
      </c>
      <c r="D45" s="4" t="s">
        <v>273</v>
      </c>
      <c r="E45" s="29">
        <v>48500</v>
      </c>
      <c r="F45" s="29">
        <v>48500</v>
      </c>
      <c r="G45" s="37">
        <v>48500</v>
      </c>
    </row>
    <row r="46" spans="1:7" ht="90" x14ac:dyDescent="0.25">
      <c r="A46" s="7" t="s">
        <v>134</v>
      </c>
      <c r="B46" s="7" t="s">
        <v>472</v>
      </c>
      <c r="C46" s="40"/>
      <c r="D46" s="4" t="s">
        <v>139</v>
      </c>
      <c r="E46" s="29">
        <f>E47</f>
        <v>860146</v>
      </c>
      <c r="F46" s="29">
        <f>F47</f>
        <v>860146</v>
      </c>
      <c r="G46" s="37">
        <f>G47</f>
        <v>860146</v>
      </c>
    </row>
    <row r="47" spans="1:7" ht="45" x14ac:dyDescent="0.25">
      <c r="A47" s="7" t="s">
        <v>134</v>
      </c>
      <c r="B47" s="7" t="s">
        <v>472</v>
      </c>
      <c r="C47" s="40">
        <v>240</v>
      </c>
      <c r="D47" s="4" t="s">
        <v>272</v>
      </c>
      <c r="E47" s="29">
        <v>860146</v>
      </c>
      <c r="F47" s="29">
        <v>860146</v>
      </c>
      <c r="G47" s="37">
        <v>860146</v>
      </c>
    </row>
    <row r="48" spans="1:7" ht="75" x14ac:dyDescent="0.25">
      <c r="A48" s="7" t="s">
        <v>134</v>
      </c>
      <c r="B48" s="7" t="s">
        <v>278</v>
      </c>
      <c r="C48" s="40"/>
      <c r="D48" s="4" t="s">
        <v>98</v>
      </c>
      <c r="E48" s="29">
        <f t="shared" ref="E48:G50" si="2">E49</f>
        <v>332400</v>
      </c>
      <c r="F48" s="29">
        <f t="shared" si="2"/>
        <v>329100</v>
      </c>
      <c r="G48" s="37">
        <f t="shared" si="2"/>
        <v>329100</v>
      </c>
    </row>
    <row r="49" spans="1:7" ht="60" x14ac:dyDescent="0.25">
      <c r="A49" s="7" t="s">
        <v>134</v>
      </c>
      <c r="B49" s="7" t="s">
        <v>279</v>
      </c>
      <c r="C49" s="40"/>
      <c r="D49" s="4" t="s">
        <v>137</v>
      </c>
      <c r="E49" s="29">
        <f t="shared" si="2"/>
        <v>332400</v>
      </c>
      <c r="F49" s="29">
        <f t="shared" si="2"/>
        <v>329100</v>
      </c>
      <c r="G49" s="37">
        <f t="shared" si="2"/>
        <v>329100</v>
      </c>
    </row>
    <row r="50" spans="1:7" ht="75" x14ac:dyDescent="0.25">
      <c r="A50" s="7" t="s">
        <v>134</v>
      </c>
      <c r="B50" s="7" t="s">
        <v>333</v>
      </c>
      <c r="C50" s="40"/>
      <c r="D50" s="21" t="s">
        <v>442</v>
      </c>
      <c r="E50" s="29">
        <f t="shared" si="2"/>
        <v>332400</v>
      </c>
      <c r="F50" s="29">
        <f t="shared" si="2"/>
        <v>329100</v>
      </c>
      <c r="G50" s="37">
        <f t="shared" si="2"/>
        <v>329100</v>
      </c>
    </row>
    <row r="51" spans="1:7" ht="90" x14ac:dyDescent="0.25">
      <c r="A51" s="7" t="s">
        <v>134</v>
      </c>
      <c r="B51" s="7" t="s">
        <v>437</v>
      </c>
      <c r="C51" s="40"/>
      <c r="D51" s="21" t="s">
        <v>605</v>
      </c>
      <c r="E51" s="29">
        <f>E52+E53</f>
        <v>332400</v>
      </c>
      <c r="F51" s="29">
        <f>F52+F53</f>
        <v>329100</v>
      </c>
      <c r="G51" s="37">
        <f>G52+G53</f>
        <v>329100</v>
      </c>
    </row>
    <row r="52" spans="1:7" ht="30" x14ac:dyDescent="0.25">
      <c r="A52" s="7" t="s">
        <v>134</v>
      </c>
      <c r="B52" s="7" t="s">
        <v>437</v>
      </c>
      <c r="C52" s="40">
        <v>120</v>
      </c>
      <c r="D52" s="4" t="s">
        <v>271</v>
      </c>
      <c r="E52" s="29">
        <v>284355</v>
      </c>
      <c r="F52" s="29">
        <v>261000</v>
      </c>
      <c r="G52" s="37">
        <v>261000</v>
      </c>
    </row>
    <row r="53" spans="1:7" ht="45" x14ac:dyDescent="0.25">
      <c r="A53" s="7" t="s">
        <v>134</v>
      </c>
      <c r="B53" s="7" t="s">
        <v>437</v>
      </c>
      <c r="C53" s="40">
        <v>240</v>
      </c>
      <c r="D53" s="8" t="s">
        <v>272</v>
      </c>
      <c r="E53" s="29">
        <v>48045</v>
      </c>
      <c r="F53" s="29">
        <v>68100</v>
      </c>
      <c r="G53" s="37">
        <v>68100</v>
      </c>
    </row>
    <row r="54" spans="1:7" x14ac:dyDescent="0.25">
      <c r="A54" s="7" t="s">
        <v>438</v>
      </c>
      <c r="B54" s="7"/>
      <c r="C54" s="40"/>
      <c r="D54" s="8" t="s">
        <v>439</v>
      </c>
      <c r="E54" s="29">
        <f t="shared" ref="E54:G58" si="3">E55</f>
        <v>8100</v>
      </c>
      <c r="F54" s="29">
        <f t="shared" si="3"/>
        <v>8500</v>
      </c>
      <c r="G54" s="37">
        <f t="shared" si="3"/>
        <v>8800</v>
      </c>
    </row>
    <row r="55" spans="1:7" ht="75" x14ac:dyDescent="0.25">
      <c r="A55" s="7" t="s">
        <v>438</v>
      </c>
      <c r="B55" s="7" t="s">
        <v>274</v>
      </c>
      <c r="C55" s="40"/>
      <c r="D55" s="4" t="s">
        <v>97</v>
      </c>
      <c r="E55" s="29">
        <f t="shared" si="3"/>
        <v>8100</v>
      </c>
      <c r="F55" s="29">
        <f t="shared" si="3"/>
        <v>8500</v>
      </c>
      <c r="G55" s="37">
        <f t="shared" si="3"/>
        <v>8800</v>
      </c>
    </row>
    <row r="56" spans="1:7" ht="105" x14ac:dyDescent="0.25">
      <c r="A56" s="7" t="s">
        <v>438</v>
      </c>
      <c r="B56" s="7" t="s">
        <v>280</v>
      </c>
      <c r="C56" s="40"/>
      <c r="D56" s="4" t="s">
        <v>218</v>
      </c>
      <c r="E56" s="29">
        <f t="shared" si="3"/>
        <v>8100</v>
      </c>
      <c r="F56" s="29">
        <f t="shared" si="3"/>
        <v>8500</v>
      </c>
      <c r="G56" s="37">
        <f t="shared" si="3"/>
        <v>8800</v>
      </c>
    </row>
    <row r="57" spans="1:7" ht="75" x14ac:dyDescent="0.25">
      <c r="A57" s="7" t="s">
        <v>438</v>
      </c>
      <c r="B57" s="7" t="s">
        <v>441</v>
      </c>
      <c r="C57" s="40"/>
      <c r="D57" s="22" t="s">
        <v>440</v>
      </c>
      <c r="E57" s="29">
        <f t="shared" si="3"/>
        <v>8100</v>
      </c>
      <c r="F57" s="29">
        <f t="shared" si="3"/>
        <v>8500</v>
      </c>
      <c r="G57" s="37">
        <f t="shared" si="3"/>
        <v>8800</v>
      </c>
    </row>
    <row r="58" spans="1:7" ht="75" x14ac:dyDescent="0.25">
      <c r="A58" s="7" t="s">
        <v>438</v>
      </c>
      <c r="B58" s="7" t="s">
        <v>58</v>
      </c>
      <c r="C58" s="40"/>
      <c r="D58" s="8" t="s">
        <v>600</v>
      </c>
      <c r="E58" s="29">
        <f t="shared" si="3"/>
        <v>8100</v>
      </c>
      <c r="F58" s="29">
        <f t="shared" si="3"/>
        <v>8500</v>
      </c>
      <c r="G58" s="37">
        <f t="shared" si="3"/>
        <v>8800</v>
      </c>
    </row>
    <row r="59" spans="1:7" ht="45" x14ac:dyDescent="0.25">
      <c r="A59" s="7" t="s">
        <v>438</v>
      </c>
      <c r="B59" s="7" t="s">
        <v>58</v>
      </c>
      <c r="C59" s="40">
        <v>240</v>
      </c>
      <c r="D59" s="4" t="s">
        <v>272</v>
      </c>
      <c r="E59" s="29">
        <v>8100</v>
      </c>
      <c r="F59" s="29">
        <v>8500</v>
      </c>
      <c r="G59" s="37">
        <v>8800</v>
      </c>
    </row>
    <row r="60" spans="1:7" ht="60" x14ac:dyDescent="0.25">
      <c r="A60" s="7" t="s">
        <v>193</v>
      </c>
      <c r="B60" s="7"/>
      <c r="C60" s="10"/>
      <c r="D60" s="4" t="s">
        <v>194</v>
      </c>
      <c r="E60" s="29">
        <f t="shared" ref="E60:G62" si="4">E61</f>
        <v>6260369</v>
      </c>
      <c r="F60" s="29">
        <f t="shared" si="4"/>
        <v>5720000</v>
      </c>
      <c r="G60" s="37">
        <f t="shared" si="4"/>
        <v>5228900</v>
      </c>
    </row>
    <row r="61" spans="1:7" ht="90" x14ac:dyDescent="0.25">
      <c r="A61" s="7" t="s">
        <v>193</v>
      </c>
      <c r="B61" s="7" t="s">
        <v>281</v>
      </c>
      <c r="C61" s="10"/>
      <c r="D61" s="4" t="s">
        <v>99</v>
      </c>
      <c r="E61" s="29">
        <f t="shared" si="4"/>
        <v>6260369</v>
      </c>
      <c r="F61" s="29">
        <f t="shared" si="4"/>
        <v>5720000</v>
      </c>
      <c r="G61" s="37">
        <f t="shared" si="4"/>
        <v>5228900</v>
      </c>
    </row>
    <row r="62" spans="1:7" x14ac:dyDescent="0.25">
      <c r="A62" s="7" t="s">
        <v>193</v>
      </c>
      <c r="B62" s="7" t="s">
        <v>282</v>
      </c>
      <c r="C62" s="10"/>
      <c r="D62" s="4" t="s">
        <v>138</v>
      </c>
      <c r="E62" s="29">
        <f t="shared" si="4"/>
        <v>6260369</v>
      </c>
      <c r="F62" s="29">
        <f t="shared" si="4"/>
        <v>5720000</v>
      </c>
      <c r="G62" s="37">
        <f t="shared" si="4"/>
        <v>5228900</v>
      </c>
    </row>
    <row r="63" spans="1:7" x14ac:dyDescent="0.25">
      <c r="A63" s="7" t="s">
        <v>193</v>
      </c>
      <c r="B63" s="7" t="s">
        <v>473</v>
      </c>
      <c r="C63" s="10"/>
      <c r="D63" s="4" t="s">
        <v>227</v>
      </c>
      <c r="E63" s="29">
        <f>E64+E65+E66</f>
        <v>6260369</v>
      </c>
      <c r="F63" s="29">
        <f>F64+F65+F66</f>
        <v>5720000</v>
      </c>
      <c r="G63" s="37">
        <f>G64+G65+G66</f>
        <v>5228900</v>
      </c>
    </row>
    <row r="64" spans="1:7" ht="30" x14ac:dyDescent="0.25">
      <c r="A64" s="7" t="s">
        <v>193</v>
      </c>
      <c r="B64" s="7" t="s">
        <v>473</v>
      </c>
      <c r="C64" s="10">
        <v>120</v>
      </c>
      <c r="D64" s="4" t="s">
        <v>271</v>
      </c>
      <c r="E64" s="29">
        <v>5207019</v>
      </c>
      <c r="F64" s="29">
        <v>4666650</v>
      </c>
      <c r="G64" s="37">
        <v>4175550</v>
      </c>
    </row>
    <row r="65" spans="1:7" ht="45" x14ac:dyDescent="0.25">
      <c r="A65" s="7" t="s">
        <v>193</v>
      </c>
      <c r="B65" s="7" t="s">
        <v>473</v>
      </c>
      <c r="C65" s="10">
        <v>240</v>
      </c>
      <c r="D65" s="4" t="s">
        <v>272</v>
      </c>
      <c r="E65" s="29">
        <v>1048350</v>
      </c>
      <c r="F65" s="29">
        <v>1048350</v>
      </c>
      <c r="G65" s="37">
        <v>1048350</v>
      </c>
    </row>
    <row r="66" spans="1:7" x14ac:dyDescent="0.25">
      <c r="A66" s="7" t="s">
        <v>193</v>
      </c>
      <c r="B66" s="7" t="s">
        <v>473</v>
      </c>
      <c r="C66" s="10">
        <v>850</v>
      </c>
      <c r="D66" s="4" t="s">
        <v>273</v>
      </c>
      <c r="E66" s="29">
        <v>5000</v>
      </c>
      <c r="F66" s="29">
        <v>5000</v>
      </c>
      <c r="G66" s="37">
        <v>5000</v>
      </c>
    </row>
    <row r="67" spans="1:7" ht="30" x14ac:dyDescent="0.25">
      <c r="A67" s="7" t="s">
        <v>535</v>
      </c>
      <c r="B67" s="7"/>
      <c r="C67" s="10"/>
      <c r="D67" s="4" t="s">
        <v>536</v>
      </c>
      <c r="E67" s="29">
        <f>E68+E73</f>
        <v>1803892</v>
      </c>
      <c r="F67" s="29">
        <v>0</v>
      </c>
      <c r="G67" s="37">
        <v>0</v>
      </c>
    </row>
    <row r="68" spans="1:7" s="114" customFormat="1" ht="75" x14ac:dyDescent="0.25">
      <c r="A68" s="126" t="s">
        <v>535</v>
      </c>
      <c r="B68" s="126" t="s">
        <v>274</v>
      </c>
      <c r="C68" s="10"/>
      <c r="D68" s="125" t="s">
        <v>611</v>
      </c>
      <c r="E68" s="107">
        <f>E69</f>
        <v>803892</v>
      </c>
      <c r="F68" s="107">
        <v>0</v>
      </c>
      <c r="G68" s="108">
        <v>0</v>
      </c>
    </row>
    <row r="69" spans="1:7" s="114" customFormat="1" ht="45" x14ac:dyDescent="0.25">
      <c r="A69" s="126" t="s">
        <v>535</v>
      </c>
      <c r="B69" s="126" t="s">
        <v>615</v>
      </c>
      <c r="C69" s="10"/>
      <c r="D69" s="125" t="s">
        <v>612</v>
      </c>
      <c r="E69" s="107">
        <f>E70</f>
        <v>803892</v>
      </c>
      <c r="F69" s="107">
        <v>0</v>
      </c>
      <c r="G69" s="108">
        <v>0</v>
      </c>
    </row>
    <row r="70" spans="1:7" s="114" customFormat="1" ht="45" x14ac:dyDescent="0.25">
      <c r="A70" s="126" t="s">
        <v>535</v>
      </c>
      <c r="B70" s="126" t="s">
        <v>616</v>
      </c>
      <c r="C70" s="10"/>
      <c r="D70" s="125" t="s">
        <v>613</v>
      </c>
      <c r="E70" s="107">
        <f>E71</f>
        <v>803892</v>
      </c>
      <c r="F70" s="107">
        <v>0</v>
      </c>
      <c r="G70" s="108">
        <v>0</v>
      </c>
    </row>
    <row r="71" spans="1:7" s="114" customFormat="1" ht="75" x14ac:dyDescent="0.25">
      <c r="A71" s="126" t="s">
        <v>535</v>
      </c>
      <c r="B71" s="126" t="s">
        <v>617</v>
      </c>
      <c r="C71" s="10"/>
      <c r="D71" s="125" t="s">
        <v>614</v>
      </c>
      <c r="E71" s="107">
        <f>E72</f>
        <v>803892</v>
      </c>
      <c r="F71" s="107">
        <v>0</v>
      </c>
      <c r="G71" s="108">
        <v>0</v>
      </c>
    </row>
    <row r="72" spans="1:7" s="114" customFormat="1" x14ac:dyDescent="0.25">
      <c r="A72" s="126" t="s">
        <v>535</v>
      </c>
      <c r="B72" s="126" t="s">
        <v>617</v>
      </c>
      <c r="C72" s="10">
        <v>880</v>
      </c>
      <c r="D72" s="125" t="s">
        <v>539</v>
      </c>
      <c r="E72" s="107">
        <v>803892</v>
      </c>
      <c r="F72" s="107">
        <v>0</v>
      </c>
      <c r="G72" s="108">
        <v>0</v>
      </c>
    </row>
    <row r="73" spans="1:7" ht="42" customHeight="1" x14ac:dyDescent="0.25">
      <c r="A73" s="7" t="s">
        <v>535</v>
      </c>
      <c r="B73" s="7" t="s">
        <v>276</v>
      </c>
      <c r="C73" s="10"/>
      <c r="D73" s="4" t="s">
        <v>131</v>
      </c>
      <c r="E73" s="29">
        <f>E75</f>
        <v>1000000</v>
      </c>
      <c r="F73" s="29">
        <v>0</v>
      </c>
      <c r="G73" s="37">
        <v>0</v>
      </c>
    </row>
    <row r="74" spans="1:7" x14ac:dyDescent="0.25">
      <c r="A74" s="7" t="s">
        <v>535</v>
      </c>
      <c r="B74" s="7" t="s">
        <v>541</v>
      </c>
      <c r="C74" s="10"/>
      <c r="D74" s="4" t="s">
        <v>542</v>
      </c>
      <c r="E74" s="29">
        <f>E75</f>
        <v>1000000</v>
      </c>
      <c r="F74" s="29">
        <v>0</v>
      </c>
      <c r="G74" s="37">
        <v>0</v>
      </c>
    </row>
    <row r="75" spans="1:7" ht="30" x14ac:dyDescent="0.25">
      <c r="A75" s="7" t="s">
        <v>535</v>
      </c>
      <c r="B75" s="7" t="s">
        <v>537</v>
      </c>
      <c r="C75" s="10"/>
      <c r="D75" s="4" t="s">
        <v>538</v>
      </c>
      <c r="E75" s="29">
        <f>E76</f>
        <v>1000000</v>
      </c>
      <c r="F75" s="29">
        <v>0</v>
      </c>
      <c r="G75" s="37">
        <v>0</v>
      </c>
    </row>
    <row r="76" spans="1:7" x14ac:dyDescent="0.25">
      <c r="A76" s="7" t="s">
        <v>535</v>
      </c>
      <c r="B76" s="7" t="s">
        <v>537</v>
      </c>
      <c r="C76" s="10">
        <v>880</v>
      </c>
      <c r="D76" s="4" t="s">
        <v>539</v>
      </c>
      <c r="E76" s="29">
        <v>1000000</v>
      </c>
      <c r="F76" s="29">
        <v>0</v>
      </c>
      <c r="G76" s="37">
        <v>0</v>
      </c>
    </row>
    <row r="77" spans="1:7" x14ac:dyDescent="0.25">
      <c r="A77" s="7" t="s">
        <v>140</v>
      </c>
      <c r="B77" s="7"/>
      <c r="C77" s="40"/>
      <c r="D77" s="4" t="s">
        <v>141</v>
      </c>
      <c r="E77" s="29">
        <f t="shared" ref="E77:G80" si="5">E78</f>
        <v>500000</v>
      </c>
      <c r="F77" s="29">
        <f t="shared" si="5"/>
        <v>500000</v>
      </c>
      <c r="G77" s="37">
        <f t="shared" si="5"/>
        <v>500000</v>
      </c>
    </row>
    <row r="78" spans="1:7" ht="30" x14ac:dyDescent="0.25">
      <c r="A78" s="7" t="s">
        <v>140</v>
      </c>
      <c r="B78" s="7" t="s">
        <v>276</v>
      </c>
      <c r="C78" s="5" t="s">
        <v>122</v>
      </c>
      <c r="D78" s="4" t="s">
        <v>131</v>
      </c>
      <c r="E78" s="29">
        <f>E80</f>
        <v>500000</v>
      </c>
      <c r="F78" s="29">
        <f>F80</f>
        <v>500000</v>
      </c>
      <c r="G78" s="37">
        <f>G80</f>
        <v>500000</v>
      </c>
    </row>
    <row r="79" spans="1:7" ht="30" x14ac:dyDescent="0.25">
      <c r="A79" s="7" t="s">
        <v>140</v>
      </c>
      <c r="B79" s="7" t="s">
        <v>543</v>
      </c>
      <c r="C79" s="5"/>
      <c r="D79" s="4" t="s">
        <v>544</v>
      </c>
      <c r="E79" s="29">
        <f>E80</f>
        <v>500000</v>
      </c>
      <c r="F79" s="29">
        <f>F80</f>
        <v>500000</v>
      </c>
      <c r="G79" s="37">
        <f>G80</f>
        <v>500000</v>
      </c>
    </row>
    <row r="80" spans="1:7" x14ac:dyDescent="0.25">
      <c r="A80" s="7" t="s">
        <v>140</v>
      </c>
      <c r="B80" s="7" t="s">
        <v>474</v>
      </c>
      <c r="C80" s="1" t="s">
        <v>122</v>
      </c>
      <c r="D80" s="4" t="s">
        <v>142</v>
      </c>
      <c r="E80" s="29">
        <f t="shared" si="5"/>
        <v>500000</v>
      </c>
      <c r="F80" s="29">
        <f t="shared" si="5"/>
        <v>500000</v>
      </c>
      <c r="G80" s="37">
        <f t="shared" si="5"/>
        <v>500000</v>
      </c>
    </row>
    <row r="81" spans="1:7" x14ac:dyDescent="0.25">
      <c r="A81" s="7" t="s">
        <v>140</v>
      </c>
      <c r="B81" s="7" t="s">
        <v>474</v>
      </c>
      <c r="C81" s="9">
        <v>870</v>
      </c>
      <c r="D81" s="4" t="s">
        <v>222</v>
      </c>
      <c r="E81" s="29">
        <v>500000</v>
      </c>
      <c r="F81" s="29">
        <v>500000</v>
      </c>
      <c r="G81" s="37">
        <v>500000</v>
      </c>
    </row>
    <row r="82" spans="1:7" x14ac:dyDescent="0.25">
      <c r="A82" s="7" t="s">
        <v>143</v>
      </c>
      <c r="B82" s="7"/>
      <c r="C82" s="6" t="s">
        <v>122</v>
      </c>
      <c r="D82" s="4" t="s">
        <v>144</v>
      </c>
      <c r="E82" s="29">
        <f>E83+E93</f>
        <v>256565</v>
      </c>
      <c r="F82" s="29">
        <v>99000</v>
      </c>
      <c r="G82" s="37">
        <v>99000</v>
      </c>
    </row>
    <row r="83" spans="1:7" ht="75" x14ac:dyDescent="0.25">
      <c r="A83" s="7" t="s">
        <v>143</v>
      </c>
      <c r="B83" s="7" t="s">
        <v>274</v>
      </c>
      <c r="C83" s="6"/>
      <c r="D83" s="4" t="s">
        <v>100</v>
      </c>
      <c r="E83" s="29">
        <f>E84+E88</f>
        <v>224565</v>
      </c>
      <c r="F83" s="29">
        <f>F88</f>
        <v>66000</v>
      </c>
      <c r="G83" s="37">
        <f>G88</f>
        <v>66000</v>
      </c>
    </row>
    <row r="84" spans="1:7" ht="105" x14ac:dyDescent="0.25">
      <c r="A84" s="7" t="s">
        <v>143</v>
      </c>
      <c r="B84" s="7" t="s">
        <v>280</v>
      </c>
      <c r="C84" s="6"/>
      <c r="D84" s="4" t="s">
        <v>218</v>
      </c>
      <c r="E84" s="29">
        <f>E85</f>
        <v>158565</v>
      </c>
      <c r="F84" s="29">
        <v>0</v>
      </c>
      <c r="G84" s="37">
        <v>0</v>
      </c>
    </row>
    <row r="85" spans="1:7" ht="45" x14ac:dyDescent="0.25">
      <c r="A85" s="7" t="s">
        <v>143</v>
      </c>
      <c r="B85" s="7" t="s">
        <v>465</v>
      </c>
      <c r="C85" s="6"/>
      <c r="D85" s="22" t="s">
        <v>443</v>
      </c>
      <c r="E85" s="29">
        <f>E86</f>
        <v>158565</v>
      </c>
      <c r="F85" s="29">
        <v>0</v>
      </c>
      <c r="G85" s="37">
        <v>0</v>
      </c>
    </row>
    <row r="86" spans="1:7" ht="75" x14ac:dyDescent="0.25">
      <c r="A86" s="7" t="s">
        <v>143</v>
      </c>
      <c r="B86" s="7" t="s">
        <v>32</v>
      </c>
      <c r="C86" s="6"/>
      <c r="D86" s="4" t="s">
        <v>33</v>
      </c>
      <c r="E86" s="29">
        <f>E87</f>
        <v>158565</v>
      </c>
      <c r="F86" s="29">
        <v>0</v>
      </c>
      <c r="G86" s="37">
        <v>0</v>
      </c>
    </row>
    <row r="87" spans="1:7" ht="30" x14ac:dyDescent="0.25">
      <c r="A87" s="7" t="s">
        <v>143</v>
      </c>
      <c r="B87" s="7" t="s">
        <v>32</v>
      </c>
      <c r="C87" s="59">
        <v>120</v>
      </c>
      <c r="D87" s="4" t="s">
        <v>271</v>
      </c>
      <c r="E87" s="29">
        <v>158565</v>
      </c>
      <c r="F87" s="29">
        <v>0</v>
      </c>
      <c r="G87" s="37">
        <v>0</v>
      </c>
    </row>
    <row r="88" spans="1:7" ht="105" x14ac:dyDescent="0.25">
      <c r="A88" s="7" t="s">
        <v>143</v>
      </c>
      <c r="B88" s="7" t="s">
        <v>283</v>
      </c>
      <c r="C88" s="6"/>
      <c r="D88" s="4" t="s">
        <v>219</v>
      </c>
      <c r="E88" s="29">
        <f t="shared" ref="E88:G89" si="6">E89</f>
        <v>66000</v>
      </c>
      <c r="F88" s="29">
        <f t="shared" si="6"/>
        <v>66000</v>
      </c>
      <c r="G88" s="37">
        <f t="shared" si="6"/>
        <v>66000</v>
      </c>
    </row>
    <row r="89" spans="1:7" ht="105" x14ac:dyDescent="0.25">
      <c r="A89" s="7" t="s">
        <v>143</v>
      </c>
      <c r="B89" s="7" t="s">
        <v>334</v>
      </c>
      <c r="C89" s="6"/>
      <c r="D89" s="22" t="s">
        <v>335</v>
      </c>
      <c r="E89" s="29">
        <f t="shared" si="6"/>
        <v>66000</v>
      </c>
      <c r="F89" s="29">
        <f t="shared" si="6"/>
        <v>66000</v>
      </c>
      <c r="G89" s="37">
        <f t="shared" si="6"/>
        <v>66000</v>
      </c>
    </row>
    <row r="90" spans="1:7" ht="105" x14ac:dyDescent="0.25">
      <c r="A90" s="7" t="s">
        <v>143</v>
      </c>
      <c r="B90" s="7" t="s">
        <v>57</v>
      </c>
      <c r="C90" s="6" t="s">
        <v>122</v>
      </c>
      <c r="D90" s="118" t="s">
        <v>601</v>
      </c>
      <c r="E90" s="29">
        <f>E91+E92</f>
        <v>66000</v>
      </c>
      <c r="F90" s="29">
        <f>F91+F92</f>
        <v>66000</v>
      </c>
      <c r="G90" s="37">
        <f>G91+G92</f>
        <v>66000</v>
      </c>
    </row>
    <row r="91" spans="1:7" ht="30" x14ac:dyDescent="0.25">
      <c r="A91" s="7" t="s">
        <v>143</v>
      </c>
      <c r="B91" s="7" t="s">
        <v>57</v>
      </c>
      <c r="C91" s="40">
        <v>120</v>
      </c>
      <c r="D91" s="4" t="s">
        <v>271</v>
      </c>
      <c r="E91" s="29">
        <v>43943</v>
      </c>
      <c r="F91" s="29">
        <v>40000</v>
      </c>
      <c r="G91" s="37">
        <v>40000</v>
      </c>
    </row>
    <row r="92" spans="1:7" ht="45" x14ac:dyDescent="0.25">
      <c r="A92" s="7" t="s">
        <v>143</v>
      </c>
      <c r="B92" s="7" t="s">
        <v>57</v>
      </c>
      <c r="C92" s="40">
        <v>240</v>
      </c>
      <c r="D92" s="4" t="s">
        <v>272</v>
      </c>
      <c r="E92" s="29">
        <v>22057</v>
      </c>
      <c r="F92" s="29">
        <v>26000</v>
      </c>
      <c r="G92" s="37">
        <v>26000</v>
      </c>
    </row>
    <row r="93" spans="1:7" ht="90" x14ac:dyDescent="0.25">
      <c r="A93" s="7" t="s">
        <v>143</v>
      </c>
      <c r="B93" s="7" t="s">
        <v>284</v>
      </c>
      <c r="C93" s="5" t="s">
        <v>122</v>
      </c>
      <c r="D93" s="4" t="s">
        <v>20</v>
      </c>
      <c r="E93" s="29">
        <f t="shared" ref="E93:G96" si="7">E94</f>
        <v>32000</v>
      </c>
      <c r="F93" s="29">
        <f t="shared" si="7"/>
        <v>33000</v>
      </c>
      <c r="G93" s="37">
        <f t="shared" si="7"/>
        <v>33000</v>
      </c>
    </row>
    <row r="94" spans="1:7" ht="105" x14ac:dyDescent="0.25">
      <c r="A94" s="7" t="s">
        <v>143</v>
      </c>
      <c r="B94" s="7" t="s">
        <v>285</v>
      </c>
      <c r="C94" s="5"/>
      <c r="D94" s="4" t="s">
        <v>146</v>
      </c>
      <c r="E94" s="29">
        <f t="shared" si="7"/>
        <v>32000</v>
      </c>
      <c r="F94" s="29">
        <f t="shared" si="7"/>
        <v>33000</v>
      </c>
      <c r="G94" s="37">
        <f t="shared" si="7"/>
        <v>33000</v>
      </c>
    </row>
    <row r="95" spans="1:7" ht="75" x14ac:dyDescent="0.25">
      <c r="A95" s="7" t="s">
        <v>143</v>
      </c>
      <c r="B95" s="7" t="s">
        <v>337</v>
      </c>
      <c r="C95" s="40"/>
      <c r="D95" s="26" t="s">
        <v>338</v>
      </c>
      <c r="E95" s="29">
        <f t="shared" si="7"/>
        <v>32000</v>
      </c>
      <c r="F95" s="29">
        <f t="shared" si="7"/>
        <v>33000</v>
      </c>
      <c r="G95" s="37">
        <f t="shared" si="7"/>
        <v>33000</v>
      </c>
    </row>
    <row r="96" spans="1:7" ht="45" x14ac:dyDescent="0.25">
      <c r="A96" s="7" t="s">
        <v>143</v>
      </c>
      <c r="B96" s="7" t="s">
        <v>475</v>
      </c>
      <c r="C96" s="6" t="s">
        <v>122</v>
      </c>
      <c r="D96" s="4" t="s">
        <v>228</v>
      </c>
      <c r="E96" s="29">
        <f t="shared" si="7"/>
        <v>32000</v>
      </c>
      <c r="F96" s="29">
        <f t="shared" si="7"/>
        <v>33000</v>
      </c>
      <c r="G96" s="37">
        <f t="shared" si="7"/>
        <v>33000</v>
      </c>
    </row>
    <row r="97" spans="1:7" ht="45" x14ac:dyDescent="0.25">
      <c r="A97" s="7" t="s">
        <v>143</v>
      </c>
      <c r="B97" s="7" t="s">
        <v>475</v>
      </c>
      <c r="C97" s="40">
        <v>240</v>
      </c>
      <c r="D97" s="4" t="s">
        <v>272</v>
      </c>
      <c r="E97" s="29">
        <v>32000</v>
      </c>
      <c r="F97" s="29">
        <v>33000</v>
      </c>
      <c r="G97" s="37">
        <v>33000</v>
      </c>
    </row>
    <row r="98" spans="1:7" ht="42.75" x14ac:dyDescent="0.25">
      <c r="A98" s="11" t="s">
        <v>147</v>
      </c>
      <c r="B98" s="11"/>
      <c r="C98" s="14"/>
      <c r="D98" s="3" t="s">
        <v>148</v>
      </c>
      <c r="E98" s="28">
        <f>E99+E106</f>
        <v>2632616.29</v>
      </c>
      <c r="F98" s="28">
        <f>F99+F106</f>
        <v>1225182</v>
      </c>
      <c r="G98" s="36">
        <f>G99+G106</f>
        <v>1238182</v>
      </c>
    </row>
    <row r="99" spans="1:7" x14ac:dyDescent="0.25">
      <c r="A99" s="7" t="s">
        <v>149</v>
      </c>
      <c r="B99" s="7"/>
      <c r="C99" s="9"/>
      <c r="D99" s="4" t="s">
        <v>150</v>
      </c>
      <c r="E99" s="29">
        <f t="shared" ref="E99:G103" si="8">E100</f>
        <v>1240500</v>
      </c>
      <c r="F99" s="29">
        <f t="shared" si="8"/>
        <v>345300</v>
      </c>
      <c r="G99" s="37">
        <f t="shared" si="8"/>
        <v>358300</v>
      </c>
    </row>
    <row r="100" spans="1:7" ht="75" x14ac:dyDescent="0.25">
      <c r="A100" s="7" t="s">
        <v>149</v>
      </c>
      <c r="B100" s="7" t="s">
        <v>274</v>
      </c>
      <c r="C100" s="9"/>
      <c r="D100" s="4" t="s">
        <v>97</v>
      </c>
      <c r="E100" s="29">
        <f t="shared" si="8"/>
        <v>1240500</v>
      </c>
      <c r="F100" s="29">
        <f t="shared" si="8"/>
        <v>345300</v>
      </c>
      <c r="G100" s="37">
        <f t="shared" si="8"/>
        <v>358300</v>
      </c>
    </row>
    <row r="101" spans="1:7" ht="105" x14ac:dyDescent="0.25">
      <c r="A101" s="7" t="s">
        <v>149</v>
      </c>
      <c r="B101" s="7" t="s">
        <v>280</v>
      </c>
      <c r="C101" s="9"/>
      <c r="D101" s="4" t="s">
        <v>218</v>
      </c>
      <c r="E101" s="29">
        <f t="shared" si="8"/>
        <v>1240500</v>
      </c>
      <c r="F101" s="29">
        <f t="shared" si="8"/>
        <v>345300</v>
      </c>
      <c r="G101" s="37">
        <f t="shared" si="8"/>
        <v>358300</v>
      </c>
    </row>
    <row r="102" spans="1:7" ht="45" x14ac:dyDescent="0.25">
      <c r="A102" s="7" t="s">
        <v>149</v>
      </c>
      <c r="B102" s="7" t="s">
        <v>465</v>
      </c>
      <c r="C102" s="9"/>
      <c r="D102" s="22" t="s">
        <v>443</v>
      </c>
      <c r="E102" s="29">
        <f t="shared" si="8"/>
        <v>1240500</v>
      </c>
      <c r="F102" s="29">
        <f t="shared" si="8"/>
        <v>345300</v>
      </c>
      <c r="G102" s="37">
        <f t="shared" si="8"/>
        <v>358300</v>
      </c>
    </row>
    <row r="103" spans="1:7" ht="60" x14ac:dyDescent="0.25">
      <c r="A103" s="7" t="s">
        <v>149</v>
      </c>
      <c r="B103" s="7" t="s">
        <v>59</v>
      </c>
      <c r="C103" s="9"/>
      <c r="D103" s="118" t="s">
        <v>602</v>
      </c>
      <c r="E103" s="29">
        <f>E105+E104</f>
        <v>1240500</v>
      </c>
      <c r="F103" s="29">
        <f t="shared" si="8"/>
        <v>345300</v>
      </c>
      <c r="G103" s="37">
        <f t="shared" si="8"/>
        <v>358300</v>
      </c>
    </row>
    <row r="104" spans="1:7" ht="30" x14ac:dyDescent="0.25">
      <c r="A104" s="7" t="s">
        <v>149</v>
      </c>
      <c r="B104" s="7" t="s">
        <v>59</v>
      </c>
      <c r="C104" s="10">
        <v>120</v>
      </c>
      <c r="D104" s="4" t="s">
        <v>271</v>
      </c>
      <c r="E104" s="29">
        <v>582303</v>
      </c>
      <c r="F104" s="29">
        <v>345300</v>
      </c>
      <c r="G104" s="37">
        <v>358300</v>
      </c>
    </row>
    <row r="105" spans="1:7" s="123" customFormat="1" ht="45" x14ac:dyDescent="0.25">
      <c r="A105" s="126" t="s">
        <v>149</v>
      </c>
      <c r="B105" s="126" t="s">
        <v>59</v>
      </c>
      <c r="C105" s="10">
        <v>240</v>
      </c>
      <c r="D105" s="125" t="s">
        <v>272</v>
      </c>
      <c r="E105" s="127">
        <v>658197</v>
      </c>
      <c r="F105" s="127">
        <v>0</v>
      </c>
      <c r="G105" s="128">
        <v>0</v>
      </c>
    </row>
    <row r="106" spans="1:7" ht="60" x14ac:dyDescent="0.25">
      <c r="A106" s="7" t="s">
        <v>151</v>
      </c>
      <c r="B106" s="7"/>
      <c r="C106" s="10"/>
      <c r="D106" s="4" t="s">
        <v>152</v>
      </c>
      <c r="E106" s="29">
        <f>E107+E114</f>
        <v>1392116.29</v>
      </c>
      <c r="F106" s="29">
        <f>F114</f>
        <v>879882</v>
      </c>
      <c r="G106" s="37">
        <f>G114</f>
        <v>879882</v>
      </c>
    </row>
    <row r="107" spans="1:7" ht="75" x14ac:dyDescent="0.25">
      <c r="A107" s="7" t="s">
        <v>151</v>
      </c>
      <c r="B107" s="7" t="s">
        <v>274</v>
      </c>
      <c r="C107" s="10"/>
      <c r="D107" s="4" t="s">
        <v>97</v>
      </c>
      <c r="E107" s="29">
        <f t="shared" ref="E107:G109" si="9">E108</f>
        <v>442817.46</v>
      </c>
      <c r="F107" s="29">
        <f t="shared" si="9"/>
        <v>0</v>
      </c>
      <c r="G107" s="37">
        <f t="shared" si="9"/>
        <v>0</v>
      </c>
    </row>
    <row r="108" spans="1:7" ht="60" x14ac:dyDescent="0.25">
      <c r="A108" s="7" t="s">
        <v>151</v>
      </c>
      <c r="B108" s="7" t="s">
        <v>286</v>
      </c>
      <c r="C108" s="6"/>
      <c r="D108" s="4" t="s">
        <v>145</v>
      </c>
      <c r="E108" s="29">
        <f t="shared" si="9"/>
        <v>442817.46</v>
      </c>
      <c r="F108" s="29">
        <f t="shared" si="9"/>
        <v>0</v>
      </c>
      <c r="G108" s="37">
        <f t="shared" si="9"/>
        <v>0</v>
      </c>
    </row>
    <row r="109" spans="1:7" ht="45" x14ac:dyDescent="0.25">
      <c r="A109" s="7" t="s">
        <v>151</v>
      </c>
      <c r="B109" s="7" t="s">
        <v>339</v>
      </c>
      <c r="C109" s="6"/>
      <c r="D109" s="22" t="s">
        <v>340</v>
      </c>
      <c r="E109" s="29">
        <f t="shared" si="9"/>
        <v>442817.46</v>
      </c>
      <c r="F109" s="29">
        <f t="shared" si="9"/>
        <v>0</v>
      </c>
      <c r="G109" s="37">
        <f t="shared" si="9"/>
        <v>0</v>
      </c>
    </row>
    <row r="110" spans="1:7" ht="45" x14ac:dyDescent="0.25">
      <c r="A110" s="7" t="s">
        <v>151</v>
      </c>
      <c r="B110" s="7" t="s">
        <v>476</v>
      </c>
      <c r="C110" s="10"/>
      <c r="D110" s="4" t="s">
        <v>153</v>
      </c>
      <c r="E110" s="29">
        <f>E111+E112+E113</f>
        <v>442817.46</v>
      </c>
      <c r="F110" s="29">
        <f>F111+F112</f>
        <v>0</v>
      </c>
      <c r="G110" s="37">
        <f>G111+G112</f>
        <v>0</v>
      </c>
    </row>
    <row r="111" spans="1:7" ht="30" x14ac:dyDescent="0.25">
      <c r="A111" s="7" t="s">
        <v>151</v>
      </c>
      <c r="B111" s="7" t="s">
        <v>476</v>
      </c>
      <c r="C111" s="10">
        <v>120</v>
      </c>
      <c r="D111" s="4" t="s">
        <v>271</v>
      </c>
      <c r="E111" s="29">
        <v>378705.46</v>
      </c>
      <c r="F111" s="29">
        <v>0</v>
      </c>
      <c r="G111" s="37">
        <v>0</v>
      </c>
    </row>
    <row r="112" spans="1:7" ht="45" x14ac:dyDescent="0.25">
      <c r="A112" s="7" t="s">
        <v>151</v>
      </c>
      <c r="B112" s="7" t="s">
        <v>476</v>
      </c>
      <c r="C112" s="10">
        <v>240</v>
      </c>
      <c r="D112" s="4" t="s">
        <v>272</v>
      </c>
      <c r="E112" s="29">
        <v>63012</v>
      </c>
      <c r="F112" s="29">
        <v>0</v>
      </c>
      <c r="G112" s="37">
        <v>0</v>
      </c>
    </row>
    <row r="113" spans="1:7" x14ac:dyDescent="0.25">
      <c r="A113" s="7" t="s">
        <v>151</v>
      </c>
      <c r="B113" s="7" t="s">
        <v>476</v>
      </c>
      <c r="C113" s="10">
        <v>850</v>
      </c>
      <c r="D113" s="4" t="s">
        <v>273</v>
      </c>
      <c r="E113" s="29">
        <v>1100</v>
      </c>
      <c r="F113" s="29">
        <v>0</v>
      </c>
      <c r="G113" s="37">
        <v>0</v>
      </c>
    </row>
    <row r="114" spans="1:7" ht="120" x14ac:dyDescent="0.25">
      <c r="A114" s="7" t="s">
        <v>151</v>
      </c>
      <c r="B114" s="7" t="s">
        <v>550</v>
      </c>
      <c r="C114" s="10"/>
      <c r="D114" s="4" t="s">
        <v>549</v>
      </c>
      <c r="E114" s="29">
        <f t="shared" ref="E114:G116" si="10">E115</f>
        <v>949298.83</v>
      </c>
      <c r="F114" s="29">
        <f t="shared" si="10"/>
        <v>879882</v>
      </c>
      <c r="G114" s="37">
        <f t="shared" si="10"/>
        <v>879882</v>
      </c>
    </row>
    <row r="115" spans="1:7" ht="60" x14ac:dyDescent="0.25">
      <c r="A115" s="7" t="s">
        <v>151</v>
      </c>
      <c r="B115" s="7" t="s">
        <v>551</v>
      </c>
      <c r="C115" s="10"/>
      <c r="D115" s="4" t="s">
        <v>546</v>
      </c>
      <c r="E115" s="29">
        <f t="shared" si="10"/>
        <v>949298.83</v>
      </c>
      <c r="F115" s="29">
        <f t="shared" si="10"/>
        <v>879882</v>
      </c>
      <c r="G115" s="37">
        <f t="shared" si="10"/>
        <v>879882</v>
      </c>
    </row>
    <row r="116" spans="1:7" ht="45" x14ac:dyDescent="0.25">
      <c r="A116" s="7" t="s">
        <v>151</v>
      </c>
      <c r="B116" s="7" t="s">
        <v>552</v>
      </c>
      <c r="C116" s="10"/>
      <c r="D116" s="4" t="s">
        <v>547</v>
      </c>
      <c r="E116" s="29">
        <f t="shared" si="10"/>
        <v>949298.83</v>
      </c>
      <c r="F116" s="29">
        <f t="shared" si="10"/>
        <v>879882</v>
      </c>
      <c r="G116" s="37">
        <f t="shared" si="10"/>
        <v>879882</v>
      </c>
    </row>
    <row r="117" spans="1:7" ht="60" x14ac:dyDescent="0.25">
      <c r="A117" s="7" t="s">
        <v>151</v>
      </c>
      <c r="B117" s="7" t="s">
        <v>553</v>
      </c>
      <c r="C117" s="10"/>
      <c r="D117" s="4" t="s">
        <v>548</v>
      </c>
      <c r="E117" s="29">
        <f>E118+E119+E120</f>
        <v>949298.83</v>
      </c>
      <c r="F117" s="29">
        <f>F118+F119</f>
        <v>879882</v>
      </c>
      <c r="G117" s="37">
        <f>G118+G119</f>
        <v>879882</v>
      </c>
    </row>
    <row r="118" spans="1:7" ht="30" x14ac:dyDescent="0.25">
      <c r="A118" s="7" t="s">
        <v>151</v>
      </c>
      <c r="B118" s="7" t="s">
        <v>553</v>
      </c>
      <c r="C118" s="10">
        <v>110</v>
      </c>
      <c r="D118" s="4" t="s">
        <v>315</v>
      </c>
      <c r="E118" s="29">
        <v>902358.83</v>
      </c>
      <c r="F118" s="29">
        <v>816870</v>
      </c>
      <c r="G118" s="37">
        <v>816870</v>
      </c>
    </row>
    <row r="119" spans="1:7" ht="45" x14ac:dyDescent="0.25">
      <c r="A119" s="7" t="s">
        <v>151</v>
      </c>
      <c r="B119" s="7" t="s">
        <v>553</v>
      </c>
      <c r="C119" s="10">
        <v>240</v>
      </c>
      <c r="D119" s="4" t="s">
        <v>272</v>
      </c>
      <c r="E119" s="29">
        <v>43940</v>
      </c>
      <c r="F119" s="29">
        <v>63012</v>
      </c>
      <c r="G119" s="37">
        <v>63012</v>
      </c>
    </row>
    <row r="120" spans="1:7" x14ac:dyDescent="0.25">
      <c r="A120" s="7" t="s">
        <v>151</v>
      </c>
      <c r="B120" s="7" t="s">
        <v>553</v>
      </c>
      <c r="C120" s="10">
        <v>850</v>
      </c>
      <c r="D120" s="4" t="s">
        <v>273</v>
      </c>
      <c r="E120" s="29">
        <v>3000</v>
      </c>
      <c r="F120" s="29">
        <v>0</v>
      </c>
      <c r="G120" s="37">
        <v>0</v>
      </c>
    </row>
    <row r="121" spans="1:7" x14ac:dyDescent="0.25">
      <c r="A121" s="11" t="s">
        <v>157</v>
      </c>
      <c r="B121" s="11"/>
      <c r="C121" s="12"/>
      <c r="D121" s="3" t="s">
        <v>158</v>
      </c>
      <c r="E121" s="28">
        <f>E122+E130+E140+E149+E161</f>
        <v>20762887.620000001</v>
      </c>
      <c r="F121" s="28">
        <f>F122+F130+F140+F149+F161</f>
        <v>14124768</v>
      </c>
      <c r="G121" s="36">
        <f>G122+G130+G140+G149+G161</f>
        <v>14982733</v>
      </c>
    </row>
    <row r="122" spans="1:7" x14ac:dyDescent="0.25">
      <c r="A122" s="7" t="s">
        <v>232</v>
      </c>
      <c r="B122" s="7"/>
      <c r="C122" s="10"/>
      <c r="D122" s="4" t="s">
        <v>233</v>
      </c>
      <c r="E122" s="29">
        <f t="shared" ref="E122:G124" si="11">E123</f>
        <v>70000</v>
      </c>
      <c r="F122" s="29">
        <f t="shared" si="11"/>
        <v>70000</v>
      </c>
      <c r="G122" s="37">
        <f t="shared" si="11"/>
        <v>70000</v>
      </c>
    </row>
    <row r="123" spans="1:7" ht="75" x14ac:dyDescent="0.25">
      <c r="A123" s="7" t="s">
        <v>232</v>
      </c>
      <c r="B123" s="7" t="s">
        <v>278</v>
      </c>
      <c r="C123" s="10"/>
      <c r="D123" s="4" t="s">
        <v>101</v>
      </c>
      <c r="E123" s="29">
        <f t="shared" si="11"/>
        <v>70000</v>
      </c>
      <c r="F123" s="29">
        <f t="shared" si="11"/>
        <v>70000</v>
      </c>
      <c r="G123" s="37">
        <f t="shared" si="11"/>
        <v>70000</v>
      </c>
    </row>
    <row r="124" spans="1:7" ht="45" x14ac:dyDescent="0.25">
      <c r="A124" s="7" t="s">
        <v>232</v>
      </c>
      <c r="B124" s="7" t="s">
        <v>288</v>
      </c>
      <c r="C124" s="10"/>
      <c r="D124" s="4" t="s">
        <v>154</v>
      </c>
      <c r="E124" s="29">
        <f t="shared" si="11"/>
        <v>70000</v>
      </c>
      <c r="F124" s="29">
        <f t="shared" si="11"/>
        <v>70000</v>
      </c>
      <c r="G124" s="37">
        <f t="shared" si="11"/>
        <v>70000</v>
      </c>
    </row>
    <row r="125" spans="1:7" ht="45" x14ac:dyDescent="0.25">
      <c r="A125" s="7" t="s">
        <v>232</v>
      </c>
      <c r="B125" s="7" t="s">
        <v>344</v>
      </c>
      <c r="C125" s="10"/>
      <c r="D125" s="23" t="s">
        <v>345</v>
      </c>
      <c r="E125" s="29">
        <f>E126+E128</f>
        <v>70000</v>
      </c>
      <c r="F125" s="29">
        <f>F126+F128</f>
        <v>70000</v>
      </c>
      <c r="G125" s="37">
        <f>G126+G128</f>
        <v>70000</v>
      </c>
    </row>
    <row r="126" spans="1:7" ht="60" x14ac:dyDescent="0.25">
      <c r="A126" s="7" t="s">
        <v>232</v>
      </c>
      <c r="B126" s="7" t="s">
        <v>479</v>
      </c>
      <c r="C126" s="10"/>
      <c r="D126" s="6" t="s">
        <v>234</v>
      </c>
      <c r="E126" s="29">
        <f>E127</f>
        <v>60000</v>
      </c>
      <c r="F126" s="29">
        <f>F127</f>
        <v>60000</v>
      </c>
      <c r="G126" s="37">
        <f>G127</f>
        <v>60000</v>
      </c>
    </row>
    <row r="127" spans="1:7" x14ac:dyDescent="0.25">
      <c r="A127" s="7" t="s">
        <v>232</v>
      </c>
      <c r="B127" s="7" t="s">
        <v>479</v>
      </c>
      <c r="C127" s="10">
        <v>610</v>
      </c>
      <c r="D127" s="4" t="s">
        <v>289</v>
      </c>
      <c r="E127" s="29">
        <v>60000</v>
      </c>
      <c r="F127" s="29">
        <v>60000</v>
      </c>
      <c r="G127" s="37">
        <v>60000</v>
      </c>
    </row>
    <row r="128" spans="1:7" ht="60" x14ac:dyDescent="0.25">
      <c r="A128" s="7" t="s">
        <v>232</v>
      </c>
      <c r="B128" s="7" t="s">
        <v>480</v>
      </c>
      <c r="C128" s="10"/>
      <c r="D128" s="6" t="s">
        <v>414</v>
      </c>
      <c r="E128" s="29">
        <f>E129</f>
        <v>10000</v>
      </c>
      <c r="F128" s="29">
        <f>F129</f>
        <v>10000</v>
      </c>
      <c r="G128" s="37">
        <f>G129</f>
        <v>10000</v>
      </c>
    </row>
    <row r="129" spans="1:7" ht="30" x14ac:dyDescent="0.25">
      <c r="A129" s="7" t="s">
        <v>232</v>
      </c>
      <c r="B129" s="7" t="s">
        <v>480</v>
      </c>
      <c r="C129" s="10">
        <v>110</v>
      </c>
      <c r="D129" s="4" t="s">
        <v>315</v>
      </c>
      <c r="E129" s="29">
        <v>10000</v>
      </c>
      <c r="F129" s="29">
        <v>10000</v>
      </c>
      <c r="G129" s="37">
        <v>10000</v>
      </c>
    </row>
    <row r="130" spans="1:7" x14ac:dyDescent="0.25">
      <c r="A130" s="7" t="s">
        <v>35</v>
      </c>
      <c r="B130" s="7"/>
      <c r="C130" s="10"/>
      <c r="D130" s="4" t="s">
        <v>36</v>
      </c>
      <c r="E130" s="29">
        <f>E131</f>
        <v>164700</v>
      </c>
      <c r="F130" s="29">
        <f>F131</f>
        <v>166700</v>
      </c>
      <c r="G130" s="37">
        <f>G131</f>
        <v>166700</v>
      </c>
    </row>
    <row r="131" spans="1:7" ht="75" x14ac:dyDescent="0.25">
      <c r="A131" s="7" t="s">
        <v>35</v>
      </c>
      <c r="B131" s="7" t="s">
        <v>354</v>
      </c>
      <c r="C131" s="10"/>
      <c r="D131" s="4" t="s">
        <v>102</v>
      </c>
      <c r="E131" s="29">
        <f>E132+E136</f>
        <v>164700</v>
      </c>
      <c r="F131" s="29">
        <f>F132+F136</f>
        <v>166700</v>
      </c>
      <c r="G131" s="37">
        <f>G132+G136</f>
        <v>166700</v>
      </c>
    </row>
    <row r="132" spans="1:7" ht="45" x14ac:dyDescent="0.25">
      <c r="A132" s="7" t="s">
        <v>35</v>
      </c>
      <c r="B132" s="7" t="s">
        <v>355</v>
      </c>
      <c r="C132" s="10"/>
      <c r="D132" s="4" t="s">
        <v>456</v>
      </c>
      <c r="E132" s="29">
        <f t="shared" ref="E132:G134" si="12">E133</f>
        <v>34700</v>
      </c>
      <c r="F132" s="29">
        <f t="shared" si="12"/>
        <v>36700</v>
      </c>
      <c r="G132" s="37">
        <f t="shared" si="12"/>
        <v>36700</v>
      </c>
    </row>
    <row r="133" spans="1:7" ht="45" x14ac:dyDescent="0.25">
      <c r="A133" s="7" t="s">
        <v>35</v>
      </c>
      <c r="B133" s="7" t="s">
        <v>356</v>
      </c>
      <c r="C133" s="10"/>
      <c r="D133" s="4" t="s">
        <v>457</v>
      </c>
      <c r="E133" s="29">
        <f t="shared" si="12"/>
        <v>34700</v>
      </c>
      <c r="F133" s="29">
        <f t="shared" si="12"/>
        <v>36700</v>
      </c>
      <c r="G133" s="37">
        <f t="shared" si="12"/>
        <v>36700</v>
      </c>
    </row>
    <row r="134" spans="1:7" ht="150" x14ac:dyDescent="0.25">
      <c r="A134" s="7" t="s">
        <v>35</v>
      </c>
      <c r="B134" s="7" t="s">
        <v>60</v>
      </c>
      <c r="C134" s="10"/>
      <c r="D134" s="118" t="s">
        <v>603</v>
      </c>
      <c r="E134" s="29">
        <f t="shared" si="12"/>
        <v>34700</v>
      </c>
      <c r="F134" s="29">
        <f t="shared" si="12"/>
        <v>36700</v>
      </c>
      <c r="G134" s="37">
        <f t="shared" si="12"/>
        <v>36700</v>
      </c>
    </row>
    <row r="135" spans="1:7" ht="45" x14ac:dyDescent="0.25">
      <c r="A135" s="7" t="s">
        <v>35</v>
      </c>
      <c r="B135" s="7" t="s">
        <v>60</v>
      </c>
      <c r="C135" s="10">
        <v>240</v>
      </c>
      <c r="D135" s="4" t="s">
        <v>272</v>
      </c>
      <c r="E135" s="29">
        <v>34700</v>
      </c>
      <c r="F135" s="29">
        <v>36700</v>
      </c>
      <c r="G135" s="37">
        <v>36700</v>
      </c>
    </row>
    <row r="136" spans="1:7" ht="45" x14ac:dyDescent="0.25">
      <c r="A136" s="7" t="s">
        <v>35</v>
      </c>
      <c r="B136" s="7" t="s">
        <v>73</v>
      </c>
      <c r="C136" s="10"/>
      <c r="D136" s="4" t="s">
        <v>74</v>
      </c>
      <c r="E136" s="29">
        <f t="shared" ref="E136:G138" si="13">E137</f>
        <v>130000</v>
      </c>
      <c r="F136" s="29">
        <f t="shared" si="13"/>
        <v>130000</v>
      </c>
      <c r="G136" s="37">
        <f t="shared" si="13"/>
        <v>130000</v>
      </c>
    </row>
    <row r="137" spans="1:7" ht="30" x14ac:dyDescent="0.25">
      <c r="A137" s="7" t="s">
        <v>35</v>
      </c>
      <c r="B137" s="7" t="s">
        <v>75</v>
      </c>
      <c r="C137" s="10"/>
      <c r="D137" s="4" t="s">
        <v>76</v>
      </c>
      <c r="E137" s="29">
        <f t="shared" si="13"/>
        <v>130000</v>
      </c>
      <c r="F137" s="29">
        <f t="shared" si="13"/>
        <v>130000</v>
      </c>
      <c r="G137" s="37">
        <f t="shared" si="13"/>
        <v>130000</v>
      </c>
    </row>
    <row r="138" spans="1:7" ht="60" x14ac:dyDescent="0.25">
      <c r="A138" s="7" t="s">
        <v>35</v>
      </c>
      <c r="B138" s="7" t="s">
        <v>77</v>
      </c>
      <c r="C138" s="10"/>
      <c r="D138" s="4" t="s">
        <v>78</v>
      </c>
      <c r="E138" s="29">
        <f t="shared" si="13"/>
        <v>130000</v>
      </c>
      <c r="F138" s="29">
        <f t="shared" si="13"/>
        <v>130000</v>
      </c>
      <c r="G138" s="37">
        <f t="shared" si="13"/>
        <v>130000</v>
      </c>
    </row>
    <row r="139" spans="1:7" ht="45" x14ac:dyDescent="0.25">
      <c r="A139" s="7" t="s">
        <v>35</v>
      </c>
      <c r="B139" s="7" t="s">
        <v>77</v>
      </c>
      <c r="C139" s="10">
        <v>240</v>
      </c>
      <c r="D139" s="4" t="s">
        <v>272</v>
      </c>
      <c r="E139" s="29">
        <v>130000</v>
      </c>
      <c r="F139" s="29">
        <v>130000</v>
      </c>
      <c r="G139" s="37">
        <v>130000</v>
      </c>
    </row>
    <row r="140" spans="1:7" x14ac:dyDescent="0.25">
      <c r="A140" s="7" t="s">
        <v>159</v>
      </c>
      <c r="B140" s="7"/>
      <c r="C140" s="10"/>
      <c r="D140" s="4" t="s">
        <v>160</v>
      </c>
      <c r="E140" s="29">
        <f t="shared" ref="E140:G144" si="14">E141</f>
        <v>3024700</v>
      </c>
      <c r="F140" s="29">
        <f t="shared" si="14"/>
        <v>1520700</v>
      </c>
      <c r="G140" s="37">
        <f t="shared" si="14"/>
        <v>1520700</v>
      </c>
    </row>
    <row r="141" spans="1:7" ht="75" x14ac:dyDescent="0.25">
      <c r="A141" s="7" t="s">
        <v>159</v>
      </c>
      <c r="B141" s="7" t="s">
        <v>290</v>
      </c>
      <c r="C141" s="10"/>
      <c r="D141" s="4" t="s">
        <v>103</v>
      </c>
      <c r="E141" s="29">
        <f t="shared" si="14"/>
        <v>3024700</v>
      </c>
      <c r="F141" s="29">
        <f t="shared" si="14"/>
        <v>1520700</v>
      </c>
      <c r="G141" s="37">
        <f t="shared" si="14"/>
        <v>1520700</v>
      </c>
    </row>
    <row r="142" spans="1:7" ht="45" x14ac:dyDescent="0.25">
      <c r="A142" s="7" t="s">
        <v>159</v>
      </c>
      <c r="B142" s="7" t="s">
        <v>291</v>
      </c>
      <c r="C142" s="10"/>
      <c r="D142" s="4" t="s">
        <v>161</v>
      </c>
      <c r="E142" s="29">
        <f t="shared" si="14"/>
        <v>3024700</v>
      </c>
      <c r="F142" s="29">
        <f t="shared" si="14"/>
        <v>1520700</v>
      </c>
      <c r="G142" s="37">
        <f t="shared" si="14"/>
        <v>1520700</v>
      </c>
    </row>
    <row r="143" spans="1:7" ht="45" x14ac:dyDescent="0.25">
      <c r="A143" s="7" t="s">
        <v>159</v>
      </c>
      <c r="B143" s="7" t="s">
        <v>346</v>
      </c>
      <c r="C143" s="10"/>
      <c r="D143" s="25" t="s">
        <v>347</v>
      </c>
      <c r="E143" s="29">
        <f>E144+E147</f>
        <v>3024700</v>
      </c>
      <c r="F143" s="29">
        <f t="shared" si="14"/>
        <v>1520700</v>
      </c>
      <c r="G143" s="37">
        <f t="shared" si="14"/>
        <v>1520700</v>
      </c>
    </row>
    <row r="144" spans="1:7" ht="75" x14ac:dyDescent="0.25">
      <c r="A144" s="7" t="s">
        <v>159</v>
      </c>
      <c r="B144" s="7" t="s">
        <v>30</v>
      </c>
      <c r="C144" s="10"/>
      <c r="D144" s="4" t="s">
        <v>444</v>
      </c>
      <c r="E144" s="29">
        <f t="shared" si="14"/>
        <v>1520700</v>
      </c>
      <c r="F144" s="29">
        <f t="shared" si="14"/>
        <v>1520700</v>
      </c>
      <c r="G144" s="37">
        <f t="shared" si="14"/>
        <v>1520700</v>
      </c>
    </row>
    <row r="145" spans="1:7" ht="45" x14ac:dyDescent="0.25">
      <c r="A145" s="7" t="s">
        <v>159</v>
      </c>
      <c r="B145" s="7" t="s">
        <v>30</v>
      </c>
      <c r="C145" s="32">
        <v>240</v>
      </c>
      <c r="D145" s="4" t="s">
        <v>272</v>
      </c>
      <c r="E145" s="29">
        <v>1520700</v>
      </c>
      <c r="F145" s="29">
        <v>1520700</v>
      </c>
      <c r="G145" s="37">
        <v>1520700</v>
      </c>
    </row>
    <row r="146" spans="1:7" ht="78" customHeight="1" x14ac:dyDescent="0.25">
      <c r="A146" s="7" t="s">
        <v>159</v>
      </c>
      <c r="B146" s="7" t="s">
        <v>565</v>
      </c>
      <c r="C146" s="32"/>
      <c r="D146" s="72" t="s">
        <v>566</v>
      </c>
      <c r="E146" s="29">
        <f>E147</f>
        <v>1504000</v>
      </c>
      <c r="F146" s="29">
        <v>0</v>
      </c>
      <c r="G146" s="37">
        <v>0</v>
      </c>
    </row>
    <row r="147" spans="1:7" ht="60" x14ac:dyDescent="0.25">
      <c r="A147" s="7" t="s">
        <v>159</v>
      </c>
      <c r="B147" s="7" t="s">
        <v>567</v>
      </c>
      <c r="C147" s="32"/>
      <c r="D147" s="118" t="s">
        <v>598</v>
      </c>
      <c r="E147" s="29">
        <f>E148</f>
        <v>1504000</v>
      </c>
      <c r="F147" s="29">
        <v>0</v>
      </c>
      <c r="G147" s="37">
        <v>0</v>
      </c>
    </row>
    <row r="148" spans="1:7" ht="45" x14ac:dyDescent="0.25">
      <c r="A148" s="7" t="s">
        <v>159</v>
      </c>
      <c r="B148" s="7" t="s">
        <v>567</v>
      </c>
      <c r="C148" s="32">
        <v>240</v>
      </c>
      <c r="D148" s="4" t="s">
        <v>272</v>
      </c>
      <c r="E148" s="29">
        <v>1504000</v>
      </c>
      <c r="F148" s="29">
        <v>0</v>
      </c>
      <c r="G148" s="37">
        <v>0</v>
      </c>
    </row>
    <row r="149" spans="1:7" x14ac:dyDescent="0.25">
      <c r="A149" s="7" t="s">
        <v>162</v>
      </c>
      <c r="B149" s="7"/>
      <c r="C149" s="10"/>
      <c r="D149" s="4" t="s">
        <v>163</v>
      </c>
      <c r="E149" s="29">
        <f t="shared" ref="E149:G150" si="15">E150</f>
        <v>17093487.620000001</v>
      </c>
      <c r="F149" s="29">
        <f t="shared" si="15"/>
        <v>11990368</v>
      </c>
      <c r="G149" s="37">
        <f t="shared" si="15"/>
        <v>12848333</v>
      </c>
    </row>
    <row r="150" spans="1:7" ht="75" x14ac:dyDescent="0.25">
      <c r="A150" s="7" t="s">
        <v>162</v>
      </c>
      <c r="B150" s="7" t="s">
        <v>290</v>
      </c>
      <c r="C150" s="10"/>
      <c r="D150" s="4" t="s">
        <v>103</v>
      </c>
      <c r="E150" s="29">
        <f t="shared" si="15"/>
        <v>17093487.620000001</v>
      </c>
      <c r="F150" s="29">
        <f t="shared" si="15"/>
        <v>11990368</v>
      </c>
      <c r="G150" s="37">
        <f t="shared" si="15"/>
        <v>12848333</v>
      </c>
    </row>
    <row r="151" spans="1:7" ht="45" x14ac:dyDescent="0.25">
      <c r="A151" s="7" t="s">
        <v>162</v>
      </c>
      <c r="B151" s="7" t="s">
        <v>292</v>
      </c>
      <c r="C151" s="10"/>
      <c r="D151" s="4" t="s">
        <v>262</v>
      </c>
      <c r="E151" s="29">
        <f>E152</f>
        <v>17093487.620000001</v>
      </c>
      <c r="F151" s="29">
        <f>F152+F155</f>
        <v>11990368</v>
      </c>
      <c r="G151" s="37">
        <f>G152+G155</f>
        <v>12848333</v>
      </c>
    </row>
    <row r="152" spans="1:7" ht="45" x14ac:dyDescent="0.25">
      <c r="A152" s="7" t="s">
        <v>162</v>
      </c>
      <c r="B152" s="7" t="s">
        <v>348</v>
      </c>
      <c r="C152" s="10"/>
      <c r="D152" s="25" t="s">
        <v>349</v>
      </c>
      <c r="E152" s="29">
        <f>E153+E155+E157+E159</f>
        <v>17093487.620000001</v>
      </c>
      <c r="F152" s="29">
        <f t="shared" ref="E152:G153" si="16">F153</f>
        <v>4313668</v>
      </c>
      <c r="G152" s="37">
        <f t="shared" si="16"/>
        <v>4841533</v>
      </c>
    </row>
    <row r="153" spans="1:7" ht="30" x14ac:dyDescent="0.25">
      <c r="A153" s="7" t="s">
        <v>162</v>
      </c>
      <c r="B153" s="7" t="s">
        <v>481</v>
      </c>
      <c r="C153" s="10"/>
      <c r="D153" s="4" t="s">
        <v>254</v>
      </c>
      <c r="E153" s="29">
        <f t="shared" si="16"/>
        <v>7839387.6200000001</v>
      </c>
      <c r="F153" s="29">
        <v>4313668</v>
      </c>
      <c r="G153" s="37">
        <f t="shared" si="16"/>
        <v>4841533</v>
      </c>
    </row>
    <row r="154" spans="1:7" ht="45" x14ac:dyDescent="0.25">
      <c r="A154" s="7" t="s">
        <v>162</v>
      </c>
      <c r="B154" s="7" t="s">
        <v>481</v>
      </c>
      <c r="C154" s="10">
        <v>240</v>
      </c>
      <c r="D154" s="4" t="s">
        <v>272</v>
      </c>
      <c r="E154" s="29">
        <v>7839387.6200000001</v>
      </c>
      <c r="F154" s="29">
        <v>3900935</v>
      </c>
      <c r="G154" s="37">
        <v>4841533</v>
      </c>
    </row>
    <row r="155" spans="1:7" ht="75" x14ac:dyDescent="0.25">
      <c r="A155" s="7" t="s">
        <v>162</v>
      </c>
      <c r="B155" s="7" t="s">
        <v>61</v>
      </c>
      <c r="C155" s="10"/>
      <c r="D155" s="118" t="s">
        <v>604</v>
      </c>
      <c r="E155" s="29">
        <f>E156</f>
        <v>7367300</v>
      </c>
      <c r="F155" s="29">
        <f>F156</f>
        <v>7676700</v>
      </c>
      <c r="G155" s="37">
        <f>G156</f>
        <v>8006800</v>
      </c>
    </row>
    <row r="156" spans="1:7" ht="45" x14ac:dyDescent="0.25">
      <c r="A156" s="7" t="s">
        <v>162</v>
      </c>
      <c r="B156" s="7" t="s">
        <v>61</v>
      </c>
      <c r="C156" s="10">
        <v>240</v>
      </c>
      <c r="D156" s="4" t="s">
        <v>272</v>
      </c>
      <c r="E156" s="29">
        <v>7367300</v>
      </c>
      <c r="F156" s="29">
        <v>7676700</v>
      </c>
      <c r="G156" s="37">
        <v>8006800</v>
      </c>
    </row>
    <row r="157" spans="1:7" ht="60" x14ac:dyDescent="0.25">
      <c r="A157" s="7" t="s">
        <v>162</v>
      </c>
      <c r="B157" s="126" t="s">
        <v>618</v>
      </c>
      <c r="C157" s="10"/>
      <c r="D157" s="4" t="s">
        <v>554</v>
      </c>
      <c r="E157" s="29">
        <f>E158</f>
        <v>1509500</v>
      </c>
      <c r="F157" s="29">
        <v>0</v>
      </c>
      <c r="G157" s="37">
        <v>0</v>
      </c>
    </row>
    <row r="158" spans="1:7" ht="45" x14ac:dyDescent="0.25">
      <c r="A158" s="7" t="s">
        <v>162</v>
      </c>
      <c r="B158" s="126" t="s">
        <v>618</v>
      </c>
      <c r="C158" s="10">
        <v>240</v>
      </c>
      <c r="D158" s="4" t="s">
        <v>272</v>
      </c>
      <c r="E158" s="29">
        <v>1509500</v>
      </c>
      <c r="F158" s="29">
        <v>0</v>
      </c>
      <c r="G158" s="37">
        <v>0</v>
      </c>
    </row>
    <row r="159" spans="1:7" ht="75" x14ac:dyDescent="0.25">
      <c r="A159" s="7" t="s">
        <v>162</v>
      </c>
      <c r="B159" s="126" t="s">
        <v>619</v>
      </c>
      <c r="C159" s="10"/>
      <c r="D159" s="4" t="s">
        <v>555</v>
      </c>
      <c r="E159" s="29">
        <f>E160</f>
        <v>377300</v>
      </c>
      <c r="F159" s="29">
        <v>0</v>
      </c>
      <c r="G159" s="37">
        <v>0</v>
      </c>
    </row>
    <row r="160" spans="1:7" ht="45" x14ac:dyDescent="0.25">
      <c r="A160" s="7" t="s">
        <v>162</v>
      </c>
      <c r="B160" s="126" t="s">
        <v>619</v>
      </c>
      <c r="C160" s="10">
        <v>240</v>
      </c>
      <c r="D160" s="4" t="s">
        <v>272</v>
      </c>
      <c r="E160" s="29">
        <v>377300</v>
      </c>
      <c r="F160" s="29">
        <v>0</v>
      </c>
      <c r="G160" s="37">
        <v>0</v>
      </c>
    </row>
    <row r="161" spans="1:7" s="13" customFormat="1" ht="30" x14ac:dyDescent="0.25">
      <c r="A161" s="7" t="s">
        <v>164</v>
      </c>
      <c r="B161" s="7"/>
      <c r="C161" s="10"/>
      <c r="D161" s="4" t="s">
        <v>165</v>
      </c>
      <c r="E161" s="29">
        <f>E162+E176+E189+E196</f>
        <v>410000</v>
      </c>
      <c r="F161" s="29">
        <v>377000</v>
      </c>
      <c r="G161" s="37">
        <v>377000</v>
      </c>
    </row>
    <row r="162" spans="1:7" ht="60" x14ac:dyDescent="0.25">
      <c r="A162" s="7" t="s">
        <v>164</v>
      </c>
      <c r="B162" s="7" t="s">
        <v>293</v>
      </c>
      <c r="C162" s="10"/>
      <c r="D162" s="4" t="s">
        <v>104</v>
      </c>
      <c r="E162" s="29">
        <f>E163</f>
        <v>200000</v>
      </c>
      <c r="F162" s="29">
        <f>F163</f>
        <v>200000</v>
      </c>
      <c r="G162" s="37">
        <f>G163</f>
        <v>200000</v>
      </c>
    </row>
    <row r="163" spans="1:7" ht="30" x14ac:dyDescent="0.25">
      <c r="A163" s="7" t="s">
        <v>164</v>
      </c>
      <c r="B163" s="7" t="s">
        <v>294</v>
      </c>
      <c r="C163" s="10"/>
      <c r="D163" s="4" t="s">
        <v>166</v>
      </c>
      <c r="E163" s="29">
        <f>E164+E171</f>
        <v>200000</v>
      </c>
      <c r="F163" s="29">
        <f>F164+F171</f>
        <v>200000</v>
      </c>
      <c r="G163" s="37">
        <f>G164+G171</f>
        <v>200000</v>
      </c>
    </row>
    <row r="164" spans="1:7" ht="60" x14ac:dyDescent="0.25">
      <c r="A164" s="7" t="s">
        <v>164</v>
      </c>
      <c r="B164" s="7" t="s">
        <v>350</v>
      </c>
      <c r="C164" s="10"/>
      <c r="D164" s="21" t="s">
        <v>351</v>
      </c>
      <c r="E164" s="29">
        <f>E165+E167+E169</f>
        <v>180000</v>
      </c>
      <c r="F164" s="29">
        <f>F165+F167+F169</f>
        <v>180000</v>
      </c>
      <c r="G164" s="37">
        <f>G165+G167+G169</f>
        <v>180000</v>
      </c>
    </row>
    <row r="165" spans="1:7" ht="30" x14ac:dyDescent="0.25">
      <c r="A165" s="7" t="s">
        <v>167</v>
      </c>
      <c r="B165" s="7" t="s">
        <v>482</v>
      </c>
      <c r="C165" s="10"/>
      <c r="D165" s="4" t="s">
        <v>230</v>
      </c>
      <c r="E165" s="29">
        <f>E166</f>
        <v>70000</v>
      </c>
      <c r="F165" s="29">
        <f>F166</f>
        <v>70000</v>
      </c>
      <c r="G165" s="37">
        <f>G166</f>
        <v>70000</v>
      </c>
    </row>
    <row r="166" spans="1:7" ht="45" x14ac:dyDescent="0.25">
      <c r="A166" s="7" t="s">
        <v>167</v>
      </c>
      <c r="B166" s="7" t="s">
        <v>482</v>
      </c>
      <c r="C166" s="10">
        <v>240</v>
      </c>
      <c r="D166" s="4" t="s">
        <v>272</v>
      </c>
      <c r="E166" s="29">
        <v>70000</v>
      </c>
      <c r="F166" s="29">
        <v>70000</v>
      </c>
      <c r="G166" s="37">
        <v>70000</v>
      </c>
    </row>
    <row r="167" spans="1:7" ht="45" x14ac:dyDescent="0.25">
      <c r="A167" s="7" t="s">
        <v>164</v>
      </c>
      <c r="B167" s="7" t="s">
        <v>79</v>
      </c>
      <c r="C167" s="10"/>
      <c r="D167" s="4" t="s">
        <v>68</v>
      </c>
      <c r="E167" s="29">
        <f>E168</f>
        <v>100000</v>
      </c>
      <c r="F167" s="29">
        <f>F168</f>
        <v>100000</v>
      </c>
      <c r="G167" s="37">
        <f>G168</f>
        <v>100000</v>
      </c>
    </row>
    <row r="168" spans="1:7" ht="56.25" customHeight="1" x14ac:dyDescent="0.25">
      <c r="A168" s="7" t="s">
        <v>164</v>
      </c>
      <c r="B168" s="7" t="s">
        <v>79</v>
      </c>
      <c r="C168" s="10">
        <v>240</v>
      </c>
      <c r="D168" s="4" t="s">
        <v>272</v>
      </c>
      <c r="E168" s="29">
        <v>100000</v>
      </c>
      <c r="F168" s="29">
        <v>100000</v>
      </c>
      <c r="G168" s="37">
        <v>100000</v>
      </c>
    </row>
    <row r="169" spans="1:7" ht="56.25" customHeight="1" x14ac:dyDescent="0.25">
      <c r="A169" s="7" t="s">
        <v>164</v>
      </c>
      <c r="B169" s="7" t="s">
        <v>105</v>
      </c>
      <c r="C169" s="10"/>
      <c r="D169" s="20" t="s">
        <v>106</v>
      </c>
      <c r="E169" s="29">
        <f>E170</f>
        <v>10000</v>
      </c>
      <c r="F169" s="29">
        <f>F170</f>
        <v>10000</v>
      </c>
      <c r="G169" s="37">
        <f>G170</f>
        <v>10000</v>
      </c>
    </row>
    <row r="170" spans="1:7" ht="56.25" customHeight="1" x14ac:dyDescent="0.25">
      <c r="A170" s="7" t="s">
        <v>164</v>
      </c>
      <c r="B170" s="7" t="s">
        <v>105</v>
      </c>
      <c r="C170" s="10">
        <v>240</v>
      </c>
      <c r="D170" s="4" t="s">
        <v>272</v>
      </c>
      <c r="E170" s="29">
        <v>10000</v>
      </c>
      <c r="F170" s="29">
        <v>10000</v>
      </c>
      <c r="G170" s="37">
        <v>10000</v>
      </c>
    </row>
    <row r="171" spans="1:7" ht="60" x14ac:dyDescent="0.25">
      <c r="A171" s="7" t="s">
        <v>164</v>
      </c>
      <c r="B171" s="7" t="s">
        <v>352</v>
      </c>
      <c r="C171" s="10"/>
      <c r="D171" s="21" t="s">
        <v>353</v>
      </c>
      <c r="E171" s="29">
        <f>E172+E174</f>
        <v>20000</v>
      </c>
      <c r="F171" s="29">
        <f>F172+F174</f>
        <v>20000</v>
      </c>
      <c r="G171" s="37">
        <f>G172+G174</f>
        <v>20000</v>
      </c>
    </row>
    <row r="172" spans="1:7" ht="45" x14ac:dyDescent="0.25">
      <c r="A172" s="7" t="s">
        <v>164</v>
      </c>
      <c r="B172" s="7" t="s">
        <v>483</v>
      </c>
      <c r="C172" s="10"/>
      <c r="D172" s="4" t="s">
        <v>231</v>
      </c>
      <c r="E172" s="29">
        <f>E173</f>
        <v>10000</v>
      </c>
      <c r="F172" s="29">
        <f>F173</f>
        <v>10000</v>
      </c>
      <c r="G172" s="37">
        <f>G173</f>
        <v>10000</v>
      </c>
    </row>
    <row r="173" spans="1:7" ht="45" x14ac:dyDescent="0.25">
      <c r="A173" s="7" t="s">
        <v>164</v>
      </c>
      <c r="B173" s="7" t="s">
        <v>483</v>
      </c>
      <c r="C173" s="10">
        <v>240</v>
      </c>
      <c r="D173" s="4" t="s">
        <v>272</v>
      </c>
      <c r="E173" s="29">
        <v>10000</v>
      </c>
      <c r="F173" s="29">
        <v>10000</v>
      </c>
      <c r="G173" s="37">
        <v>10000</v>
      </c>
    </row>
    <row r="174" spans="1:7" ht="30" x14ac:dyDescent="0.25">
      <c r="A174" s="7" t="s">
        <v>164</v>
      </c>
      <c r="B174" s="7" t="s">
        <v>484</v>
      </c>
      <c r="C174" s="10"/>
      <c r="D174" s="4" t="s">
        <v>37</v>
      </c>
      <c r="E174" s="29">
        <f>E175</f>
        <v>10000</v>
      </c>
      <c r="F174" s="29">
        <f>F175</f>
        <v>10000</v>
      </c>
      <c r="G174" s="37">
        <f>G175</f>
        <v>10000</v>
      </c>
    </row>
    <row r="175" spans="1:7" ht="45" x14ac:dyDescent="0.25">
      <c r="A175" s="7" t="s">
        <v>164</v>
      </c>
      <c r="B175" s="7" t="s">
        <v>484</v>
      </c>
      <c r="C175" s="10">
        <v>240</v>
      </c>
      <c r="D175" s="4" t="s">
        <v>272</v>
      </c>
      <c r="E175" s="29">
        <v>10000</v>
      </c>
      <c r="F175" s="29">
        <v>10000</v>
      </c>
      <c r="G175" s="37">
        <v>10000</v>
      </c>
    </row>
    <row r="176" spans="1:7" s="34" customFormat="1" ht="105" x14ac:dyDescent="0.25">
      <c r="A176" s="31" t="s">
        <v>164</v>
      </c>
      <c r="B176" s="31" t="s">
        <v>415</v>
      </c>
      <c r="C176" s="32"/>
      <c r="D176" s="35" t="s">
        <v>17</v>
      </c>
      <c r="E176" s="33">
        <f>E177+E181+E185</f>
        <v>125000</v>
      </c>
      <c r="F176" s="33">
        <f>F177+F181+F185</f>
        <v>125000</v>
      </c>
      <c r="G176" s="39">
        <f>G177+G181+G185</f>
        <v>125000</v>
      </c>
    </row>
    <row r="177" spans="1:7" ht="45" x14ac:dyDescent="0.25">
      <c r="A177" s="7" t="s">
        <v>164</v>
      </c>
      <c r="B177" s="7" t="s">
        <v>416</v>
      </c>
      <c r="C177" s="10"/>
      <c r="D177" s="4" t="s">
        <v>428</v>
      </c>
      <c r="E177" s="29">
        <f t="shared" ref="E177:G179" si="17">E178</f>
        <v>48000</v>
      </c>
      <c r="F177" s="29">
        <f t="shared" si="17"/>
        <v>48000</v>
      </c>
      <c r="G177" s="37">
        <f t="shared" si="17"/>
        <v>48000</v>
      </c>
    </row>
    <row r="178" spans="1:7" ht="45" x14ac:dyDescent="0.25">
      <c r="A178" s="7" t="s">
        <v>164</v>
      </c>
      <c r="B178" s="7" t="s">
        <v>417</v>
      </c>
      <c r="C178" s="10"/>
      <c r="D178" s="4" t="s">
        <v>429</v>
      </c>
      <c r="E178" s="29">
        <f t="shared" si="17"/>
        <v>48000</v>
      </c>
      <c r="F178" s="29">
        <f t="shared" si="17"/>
        <v>48000</v>
      </c>
      <c r="G178" s="37">
        <f t="shared" si="17"/>
        <v>48000</v>
      </c>
    </row>
    <row r="179" spans="1:7" ht="45" x14ac:dyDescent="0.25">
      <c r="A179" s="7" t="s">
        <v>164</v>
      </c>
      <c r="B179" s="7" t="s">
        <v>485</v>
      </c>
      <c r="C179" s="10"/>
      <c r="D179" s="4" t="s">
        <v>418</v>
      </c>
      <c r="E179" s="29">
        <f t="shared" si="17"/>
        <v>48000</v>
      </c>
      <c r="F179" s="29">
        <f t="shared" si="17"/>
        <v>48000</v>
      </c>
      <c r="G179" s="37">
        <f t="shared" si="17"/>
        <v>48000</v>
      </c>
    </row>
    <row r="180" spans="1:7" ht="45" x14ac:dyDescent="0.25">
      <c r="A180" s="7" t="s">
        <v>164</v>
      </c>
      <c r="B180" s="7" t="s">
        <v>485</v>
      </c>
      <c r="C180" s="10">
        <v>240</v>
      </c>
      <c r="D180" s="4" t="s">
        <v>272</v>
      </c>
      <c r="E180" s="29">
        <v>48000</v>
      </c>
      <c r="F180" s="29">
        <v>48000</v>
      </c>
      <c r="G180" s="37">
        <v>48000</v>
      </c>
    </row>
    <row r="181" spans="1:7" ht="60" x14ac:dyDescent="0.25">
      <c r="A181" s="7" t="s">
        <v>164</v>
      </c>
      <c r="B181" s="7" t="s">
        <v>420</v>
      </c>
      <c r="C181" s="10"/>
      <c r="D181" s="4" t="s">
        <v>458</v>
      </c>
      <c r="E181" s="29">
        <f t="shared" ref="E181:G183" si="18">E182</f>
        <v>59000</v>
      </c>
      <c r="F181" s="29">
        <f t="shared" si="18"/>
        <v>59000</v>
      </c>
      <c r="G181" s="37">
        <f t="shared" si="18"/>
        <v>59000</v>
      </c>
    </row>
    <row r="182" spans="1:7" ht="45" x14ac:dyDescent="0.25">
      <c r="A182" s="7" t="s">
        <v>164</v>
      </c>
      <c r="B182" s="7" t="s">
        <v>419</v>
      </c>
      <c r="C182" s="10"/>
      <c r="D182" s="4" t="s">
        <v>459</v>
      </c>
      <c r="E182" s="29">
        <f t="shared" si="18"/>
        <v>59000</v>
      </c>
      <c r="F182" s="29">
        <f t="shared" si="18"/>
        <v>59000</v>
      </c>
      <c r="G182" s="37">
        <f t="shared" si="18"/>
        <v>59000</v>
      </c>
    </row>
    <row r="183" spans="1:7" ht="60" x14ac:dyDescent="0.25">
      <c r="A183" s="7" t="s">
        <v>164</v>
      </c>
      <c r="B183" s="7" t="s">
        <v>486</v>
      </c>
      <c r="C183" s="10"/>
      <c r="D183" s="4" t="s">
        <v>460</v>
      </c>
      <c r="E183" s="29">
        <f t="shared" si="18"/>
        <v>59000</v>
      </c>
      <c r="F183" s="29">
        <f t="shared" si="18"/>
        <v>59000</v>
      </c>
      <c r="G183" s="37">
        <f t="shared" si="18"/>
        <v>59000</v>
      </c>
    </row>
    <row r="184" spans="1:7" ht="45" x14ac:dyDescent="0.25">
      <c r="A184" s="7" t="s">
        <v>164</v>
      </c>
      <c r="B184" s="7" t="s">
        <v>486</v>
      </c>
      <c r="C184" s="10">
        <v>240</v>
      </c>
      <c r="D184" s="4" t="s">
        <v>272</v>
      </c>
      <c r="E184" s="29">
        <v>59000</v>
      </c>
      <c r="F184" s="29">
        <v>59000</v>
      </c>
      <c r="G184" s="37">
        <v>59000</v>
      </c>
    </row>
    <row r="185" spans="1:7" ht="60" x14ac:dyDescent="0.25">
      <c r="A185" s="7" t="s">
        <v>164</v>
      </c>
      <c r="B185" s="7" t="s">
        <v>421</v>
      </c>
      <c r="C185" s="10"/>
      <c r="D185" s="4" t="s">
        <v>461</v>
      </c>
      <c r="E185" s="29">
        <f t="shared" ref="E185:G187" si="19">E186</f>
        <v>18000</v>
      </c>
      <c r="F185" s="29">
        <f t="shared" si="19"/>
        <v>18000</v>
      </c>
      <c r="G185" s="37">
        <f t="shared" si="19"/>
        <v>18000</v>
      </c>
    </row>
    <row r="186" spans="1:7" ht="75" x14ac:dyDescent="0.25">
      <c r="A186" s="7" t="s">
        <v>164</v>
      </c>
      <c r="B186" s="7" t="s">
        <v>464</v>
      </c>
      <c r="C186" s="10"/>
      <c r="D186" s="4" t="s">
        <v>462</v>
      </c>
      <c r="E186" s="29">
        <f t="shared" si="19"/>
        <v>18000</v>
      </c>
      <c r="F186" s="29">
        <f t="shared" si="19"/>
        <v>18000</v>
      </c>
      <c r="G186" s="37">
        <f t="shared" si="19"/>
        <v>18000</v>
      </c>
    </row>
    <row r="187" spans="1:7" ht="45" x14ac:dyDescent="0.25">
      <c r="A187" s="7" t="s">
        <v>164</v>
      </c>
      <c r="B187" s="7" t="s">
        <v>487</v>
      </c>
      <c r="C187" s="10"/>
      <c r="D187" s="4" t="s">
        <v>463</v>
      </c>
      <c r="E187" s="29">
        <f t="shared" si="19"/>
        <v>18000</v>
      </c>
      <c r="F187" s="29">
        <f t="shared" si="19"/>
        <v>18000</v>
      </c>
      <c r="G187" s="37">
        <f t="shared" si="19"/>
        <v>18000</v>
      </c>
    </row>
    <row r="188" spans="1:7" ht="45" x14ac:dyDescent="0.25">
      <c r="A188" s="7" t="s">
        <v>164</v>
      </c>
      <c r="B188" s="7" t="s">
        <v>487</v>
      </c>
      <c r="C188" s="10">
        <v>240</v>
      </c>
      <c r="D188" s="4" t="s">
        <v>272</v>
      </c>
      <c r="E188" s="29">
        <v>18000</v>
      </c>
      <c r="F188" s="29">
        <v>18000</v>
      </c>
      <c r="G188" s="37">
        <v>18000</v>
      </c>
    </row>
    <row r="189" spans="1:7" ht="90" x14ac:dyDescent="0.25">
      <c r="A189" s="7" t="s">
        <v>164</v>
      </c>
      <c r="B189" s="7" t="s">
        <v>284</v>
      </c>
      <c r="C189" s="5" t="s">
        <v>122</v>
      </c>
      <c r="D189" s="4" t="s">
        <v>18</v>
      </c>
      <c r="E189" s="29">
        <f t="shared" ref="E189:G192" si="20">E190</f>
        <v>70000</v>
      </c>
      <c r="F189" s="29">
        <f t="shared" si="20"/>
        <v>37000</v>
      </c>
      <c r="G189" s="37">
        <f t="shared" si="20"/>
        <v>37000</v>
      </c>
    </row>
    <row r="190" spans="1:7" ht="105" x14ac:dyDescent="0.25">
      <c r="A190" s="7" t="s">
        <v>164</v>
      </c>
      <c r="B190" s="7" t="s">
        <v>285</v>
      </c>
      <c r="C190" s="5"/>
      <c r="D190" s="4" t="s">
        <v>146</v>
      </c>
      <c r="E190" s="29">
        <f t="shared" si="20"/>
        <v>70000</v>
      </c>
      <c r="F190" s="29">
        <f t="shared" si="20"/>
        <v>37000</v>
      </c>
      <c r="G190" s="37">
        <f t="shared" si="20"/>
        <v>37000</v>
      </c>
    </row>
    <row r="191" spans="1:7" ht="60" x14ac:dyDescent="0.25">
      <c r="A191" s="7" t="s">
        <v>164</v>
      </c>
      <c r="B191" s="7" t="s">
        <v>336</v>
      </c>
      <c r="C191" s="40"/>
      <c r="D191" s="26" t="s">
        <v>445</v>
      </c>
      <c r="E191" s="29">
        <f>E192+E194</f>
        <v>70000</v>
      </c>
      <c r="F191" s="29">
        <f t="shared" si="20"/>
        <v>37000</v>
      </c>
      <c r="G191" s="37">
        <f t="shared" si="20"/>
        <v>37000</v>
      </c>
    </row>
    <row r="192" spans="1:7" ht="75" x14ac:dyDescent="0.25">
      <c r="A192" s="7" t="s">
        <v>164</v>
      </c>
      <c r="B192" s="7" t="s">
        <v>488</v>
      </c>
      <c r="C192" s="10"/>
      <c r="D192" s="4" t="s">
        <v>413</v>
      </c>
      <c r="E192" s="29">
        <f t="shared" si="20"/>
        <v>70000</v>
      </c>
      <c r="F192" s="29">
        <f t="shared" si="20"/>
        <v>37000</v>
      </c>
      <c r="G192" s="37">
        <f t="shared" si="20"/>
        <v>37000</v>
      </c>
    </row>
    <row r="193" spans="1:7" ht="45" x14ac:dyDescent="0.25">
      <c r="A193" s="7" t="s">
        <v>164</v>
      </c>
      <c r="B193" s="7" t="s">
        <v>488</v>
      </c>
      <c r="C193" s="10">
        <v>240</v>
      </c>
      <c r="D193" s="4" t="s">
        <v>272</v>
      </c>
      <c r="E193" s="29">
        <v>70000</v>
      </c>
      <c r="F193" s="29">
        <v>37000</v>
      </c>
      <c r="G193" s="37">
        <v>37000</v>
      </c>
    </row>
    <row r="194" spans="1:7" s="165" customFormat="1" ht="30" x14ac:dyDescent="0.25">
      <c r="A194" s="168" t="s">
        <v>164</v>
      </c>
      <c r="B194" s="168" t="s">
        <v>639</v>
      </c>
      <c r="C194" s="10"/>
      <c r="D194" s="167" t="s">
        <v>640</v>
      </c>
      <c r="E194" s="170">
        <v>0</v>
      </c>
      <c r="F194" s="170">
        <v>0</v>
      </c>
      <c r="G194" s="171">
        <v>0</v>
      </c>
    </row>
    <row r="195" spans="1:7" s="165" customFormat="1" ht="45" x14ac:dyDescent="0.25">
      <c r="A195" s="168" t="s">
        <v>164</v>
      </c>
      <c r="B195" s="168" t="s">
        <v>639</v>
      </c>
      <c r="C195" s="10">
        <v>240</v>
      </c>
      <c r="D195" s="167" t="s">
        <v>272</v>
      </c>
      <c r="E195" s="170">
        <v>0</v>
      </c>
      <c r="F195" s="170">
        <v>0</v>
      </c>
      <c r="G195" s="171">
        <v>0</v>
      </c>
    </row>
    <row r="196" spans="1:7" ht="75" x14ac:dyDescent="0.25">
      <c r="A196" s="7" t="s">
        <v>164</v>
      </c>
      <c r="B196" s="7" t="s">
        <v>295</v>
      </c>
      <c r="C196" s="10"/>
      <c r="D196" s="4" t="s">
        <v>107</v>
      </c>
      <c r="E196" s="29">
        <f t="shared" ref="E196:G199" si="21">E197</f>
        <v>15000</v>
      </c>
      <c r="F196" s="29">
        <f t="shared" si="21"/>
        <v>15000</v>
      </c>
      <c r="G196" s="37">
        <f t="shared" si="21"/>
        <v>15000</v>
      </c>
    </row>
    <row r="197" spans="1:7" ht="75" x14ac:dyDescent="0.25">
      <c r="A197" s="7" t="s">
        <v>164</v>
      </c>
      <c r="B197" s="7" t="s">
        <v>296</v>
      </c>
      <c r="C197" s="10"/>
      <c r="D197" s="4" t="s">
        <v>195</v>
      </c>
      <c r="E197" s="29">
        <f t="shared" si="21"/>
        <v>15000</v>
      </c>
      <c r="F197" s="29">
        <f t="shared" si="21"/>
        <v>15000</v>
      </c>
      <c r="G197" s="37">
        <f t="shared" si="21"/>
        <v>15000</v>
      </c>
    </row>
    <row r="198" spans="1:7" ht="60" x14ac:dyDescent="0.25">
      <c r="A198" s="7" t="s">
        <v>164</v>
      </c>
      <c r="B198" s="7" t="s">
        <v>10</v>
      </c>
      <c r="C198" s="10"/>
      <c r="D198" s="4" t="s">
        <v>7</v>
      </c>
      <c r="E198" s="29">
        <f t="shared" si="21"/>
        <v>15000</v>
      </c>
      <c r="F198" s="29">
        <f t="shared" si="21"/>
        <v>15000</v>
      </c>
      <c r="G198" s="37">
        <f t="shared" si="21"/>
        <v>15000</v>
      </c>
    </row>
    <row r="199" spans="1:7" ht="45" x14ac:dyDescent="0.25">
      <c r="A199" s="7" t="s">
        <v>164</v>
      </c>
      <c r="B199" s="7" t="s">
        <v>9</v>
      </c>
      <c r="C199" s="40"/>
      <c r="D199" s="44" t="s">
        <v>8</v>
      </c>
      <c r="E199" s="29">
        <f t="shared" si="21"/>
        <v>15000</v>
      </c>
      <c r="F199" s="29">
        <f t="shared" si="21"/>
        <v>15000</v>
      </c>
      <c r="G199" s="37">
        <f t="shared" si="21"/>
        <v>15000</v>
      </c>
    </row>
    <row r="200" spans="1:7" x14ac:dyDescent="0.25">
      <c r="A200" s="7" t="s">
        <v>164</v>
      </c>
      <c r="B200" s="7" t="s">
        <v>9</v>
      </c>
      <c r="C200" s="40">
        <v>610</v>
      </c>
      <c r="D200" s="4" t="s">
        <v>289</v>
      </c>
      <c r="E200" s="29">
        <v>15000</v>
      </c>
      <c r="F200" s="29">
        <v>15000</v>
      </c>
      <c r="G200" s="37">
        <v>15000</v>
      </c>
    </row>
    <row r="201" spans="1:7" ht="28.5" x14ac:dyDescent="0.25">
      <c r="A201" s="11" t="s">
        <v>422</v>
      </c>
      <c r="B201" s="11"/>
      <c r="C201" s="2"/>
      <c r="D201" s="3" t="s">
        <v>423</v>
      </c>
      <c r="E201" s="28">
        <f>E202+E208+E216</f>
        <v>1096960</v>
      </c>
      <c r="F201" s="28">
        <f>F202+F208+F216</f>
        <v>328500</v>
      </c>
      <c r="G201" s="36">
        <f>G202+G208+G216</f>
        <v>328500</v>
      </c>
    </row>
    <row r="202" spans="1:7" x14ac:dyDescent="0.25">
      <c r="A202" s="7" t="s">
        <v>109</v>
      </c>
      <c r="B202" s="7"/>
      <c r="C202" s="40"/>
      <c r="D202" s="4" t="s">
        <v>110</v>
      </c>
      <c r="E202" s="29">
        <f t="shared" ref="E202:G206" si="22">E203</f>
        <v>58500</v>
      </c>
      <c r="F202" s="29">
        <f t="shared" si="22"/>
        <v>58500</v>
      </c>
      <c r="G202" s="37">
        <f t="shared" si="22"/>
        <v>58500</v>
      </c>
    </row>
    <row r="203" spans="1:7" ht="90" x14ac:dyDescent="0.25">
      <c r="A203" s="7" t="s">
        <v>109</v>
      </c>
      <c r="B203" s="7" t="s">
        <v>284</v>
      </c>
      <c r="C203" s="40"/>
      <c r="D203" s="4" t="s">
        <v>18</v>
      </c>
      <c r="E203" s="29">
        <f t="shared" si="22"/>
        <v>58500</v>
      </c>
      <c r="F203" s="29">
        <f t="shared" si="22"/>
        <v>58500</v>
      </c>
      <c r="G203" s="37">
        <f t="shared" si="22"/>
        <v>58500</v>
      </c>
    </row>
    <row r="204" spans="1:7" ht="30" x14ac:dyDescent="0.25">
      <c r="A204" s="7" t="s">
        <v>109</v>
      </c>
      <c r="B204" s="7" t="s">
        <v>23</v>
      </c>
      <c r="C204" s="40"/>
      <c r="D204" s="4" t="s">
        <v>13</v>
      </c>
      <c r="E204" s="29">
        <f t="shared" si="22"/>
        <v>58500</v>
      </c>
      <c r="F204" s="29">
        <f t="shared" si="22"/>
        <v>58500</v>
      </c>
      <c r="G204" s="37">
        <f t="shared" si="22"/>
        <v>58500</v>
      </c>
    </row>
    <row r="205" spans="1:7" ht="75" x14ac:dyDescent="0.25">
      <c r="A205" s="7" t="s">
        <v>109</v>
      </c>
      <c r="B205" s="7" t="s">
        <v>24</v>
      </c>
      <c r="C205" s="40"/>
      <c r="D205" s="4" t="s">
        <v>14</v>
      </c>
      <c r="E205" s="29">
        <f t="shared" si="22"/>
        <v>58500</v>
      </c>
      <c r="F205" s="29">
        <f t="shared" si="22"/>
        <v>58500</v>
      </c>
      <c r="G205" s="37">
        <f t="shared" si="22"/>
        <v>58500</v>
      </c>
    </row>
    <row r="206" spans="1:7" ht="60" x14ac:dyDescent="0.25">
      <c r="A206" s="7" t="s">
        <v>109</v>
      </c>
      <c r="B206" s="7" t="s">
        <v>25</v>
      </c>
      <c r="C206" s="40"/>
      <c r="D206" s="47" t="s">
        <v>15</v>
      </c>
      <c r="E206" s="29">
        <f t="shared" si="22"/>
        <v>58500</v>
      </c>
      <c r="F206" s="29">
        <f t="shared" si="22"/>
        <v>58500</v>
      </c>
      <c r="G206" s="37">
        <f t="shared" si="22"/>
        <v>58500</v>
      </c>
    </row>
    <row r="207" spans="1:7" ht="45" x14ac:dyDescent="0.25">
      <c r="A207" s="7" t="s">
        <v>109</v>
      </c>
      <c r="B207" s="7" t="s">
        <v>25</v>
      </c>
      <c r="C207" s="40">
        <v>240</v>
      </c>
      <c r="D207" s="4" t="s">
        <v>47</v>
      </c>
      <c r="E207" s="29">
        <v>58500</v>
      </c>
      <c r="F207" s="29">
        <v>58500</v>
      </c>
      <c r="G207" s="37">
        <v>58500</v>
      </c>
    </row>
    <row r="208" spans="1:7" x14ac:dyDescent="0.25">
      <c r="A208" s="7" t="s">
        <v>38</v>
      </c>
      <c r="B208" s="7"/>
      <c r="C208" s="40"/>
      <c r="D208" s="4" t="s">
        <v>39</v>
      </c>
      <c r="E208" s="29">
        <f t="shared" ref="E208:G214" si="23">E209</f>
        <v>968460</v>
      </c>
      <c r="F208" s="29">
        <f t="shared" si="23"/>
        <v>200000</v>
      </c>
      <c r="G208" s="37">
        <f t="shared" si="23"/>
        <v>200000</v>
      </c>
    </row>
    <row r="209" spans="1:7" ht="90" x14ac:dyDescent="0.25">
      <c r="A209" s="7" t="s">
        <v>38</v>
      </c>
      <c r="B209" s="7" t="s">
        <v>40</v>
      </c>
      <c r="C209" s="40"/>
      <c r="D209" s="4" t="s">
        <v>19</v>
      </c>
      <c r="E209" s="29">
        <f t="shared" si="23"/>
        <v>968460</v>
      </c>
      <c r="F209" s="29">
        <f t="shared" si="23"/>
        <v>200000</v>
      </c>
      <c r="G209" s="37">
        <f t="shared" si="23"/>
        <v>200000</v>
      </c>
    </row>
    <row r="210" spans="1:7" ht="45" x14ac:dyDescent="0.25">
      <c r="A210" s="7" t="s">
        <v>38</v>
      </c>
      <c r="B210" s="7" t="s">
        <v>41</v>
      </c>
      <c r="C210" s="40"/>
      <c r="D210" s="4" t="s">
        <v>42</v>
      </c>
      <c r="E210" s="29">
        <f t="shared" si="23"/>
        <v>968460</v>
      </c>
      <c r="F210" s="29">
        <f t="shared" si="23"/>
        <v>200000</v>
      </c>
      <c r="G210" s="37">
        <f t="shared" si="23"/>
        <v>200000</v>
      </c>
    </row>
    <row r="211" spans="1:7" ht="45" x14ac:dyDescent="0.25">
      <c r="A211" s="7" t="s">
        <v>38</v>
      </c>
      <c r="B211" s="7" t="s">
        <v>43</v>
      </c>
      <c r="C211" s="40"/>
      <c r="D211" s="4" t="s">
        <v>44</v>
      </c>
      <c r="E211" s="29">
        <f>E212+E214</f>
        <v>968460</v>
      </c>
      <c r="F211" s="29">
        <f>F214</f>
        <v>200000</v>
      </c>
      <c r="G211" s="37">
        <f>G214</f>
        <v>200000</v>
      </c>
    </row>
    <row r="212" spans="1:7" s="123" customFormat="1" ht="60" x14ac:dyDescent="0.25">
      <c r="A212" s="126" t="s">
        <v>38</v>
      </c>
      <c r="B212" s="126" t="s">
        <v>621</v>
      </c>
      <c r="C212" s="124"/>
      <c r="D212" s="130" t="s">
        <v>620</v>
      </c>
      <c r="E212" s="127">
        <f>E213</f>
        <v>768460</v>
      </c>
      <c r="F212" s="127">
        <v>0</v>
      </c>
      <c r="G212" s="128">
        <v>0</v>
      </c>
    </row>
    <row r="213" spans="1:7" s="123" customFormat="1" ht="45" x14ac:dyDescent="0.25">
      <c r="A213" s="126" t="s">
        <v>38</v>
      </c>
      <c r="B213" s="126" t="s">
        <v>621</v>
      </c>
      <c r="C213" s="124">
        <v>240</v>
      </c>
      <c r="D213" s="130" t="s">
        <v>47</v>
      </c>
      <c r="E213" s="127">
        <v>768460</v>
      </c>
      <c r="F213" s="127">
        <v>0</v>
      </c>
      <c r="G213" s="128">
        <v>0</v>
      </c>
    </row>
    <row r="214" spans="1:7" ht="75" x14ac:dyDescent="0.25">
      <c r="A214" s="7" t="s">
        <v>38</v>
      </c>
      <c r="B214" s="7" t="s">
        <v>45</v>
      </c>
      <c r="C214" s="40"/>
      <c r="D214" s="4" t="s">
        <v>46</v>
      </c>
      <c r="E214" s="29">
        <f t="shared" si="23"/>
        <v>200000</v>
      </c>
      <c r="F214" s="29">
        <f t="shared" si="23"/>
        <v>200000</v>
      </c>
      <c r="G214" s="37">
        <f t="shared" si="23"/>
        <v>200000</v>
      </c>
    </row>
    <row r="215" spans="1:7" ht="68.25" customHeight="1" x14ac:dyDescent="0.25">
      <c r="A215" s="7" t="s">
        <v>38</v>
      </c>
      <c r="B215" s="7" t="s">
        <v>45</v>
      </c>
      <c r="C215" s="40">
        <v>240</v>
      </c>
      <c r="D215" s="4" t="s">
        <v>47</v>
      </c>
      <c r="E215" s="29">
        <v>200000</v>
      </c>
      <c r="F215" s="29">
        <v>200000</v>
      </c>
      <c r="G215" s="37">
        <v>200000</v>
      </c>
    </row>
    <row r="216" spans="1:7" x14ac:dyDescent="0.25">
      <c r="A216" s="7" t="s">
        <v>424</v>
      </c>
      <c r="B216" s="7"/>
      <c r="C216" s="40"/>
      <c r="D216" s="4" t="s">
        <v>425</v>
      </c>
      <c r="E216" s="29">
        <f t="shared" ref="E216:G220" si="24">E217</f>
        <v>70000</v>
      </c>
      <c r="F216" s="29">
        <f t="shared" si="24"/>
        <v>70000</v>
      </c>
      <c r="G216" s="37">
        <f t="shared" si="24"/>
        <v>70000</v>
      </c>
    </row>
    <row r="217" spans="1:7" ht="60" x14ac:dyDescent="0.25">
      <c r="A217" s="7" t="s">
        <v>424</v>
      </c>
      <c r="B217" s="7" t="s">
        <v>297</v>
      </c>
      <c r="C217" s="40"/>
      <c r="D217" s="4" t="s">
        <v>108</v>
      </c>
      <c r="E217" s="29">
        <f t="shared" si="24"/>
        <v>70000</v>
      </c>
      <c r="F217" s="29">
        <f t="shared" si="24"/>
        <v>70000</v>
      </c>
      <c r="G217" s="37">
        <f t="shared" si="24"/>
        <v>70000</v>
      </c>
    </row>
    <row r="218" spans="1:7" ht="90" x14ac:dyDescent="0.25">
      <c r="A218" s="7" t="s">
        <v>424</v>
      </c>
      <c r="B218" s="7" t="s">
        <v>298</v>
      </c>
      <c r="C218" s="40"/>
      <c r="D218" s="4" t="s">
        <v>450</v>
      </c>
      <c r="E218" s="29">
        <f t="shared" si="24"/>
        <v>70000</v>
      </c>
      <c r="F218" s="29">
        <f t="shared" si="24"/>
        <v>70000</v>
      </c>
      <c r="G218" s="37">
        <f t="shared" si="24"/>
        <v>70000</v>
      </c>
    </row>
    <row r="219" spans="1:7" ht="75" x14ac:dyDescent="0.25">
      <c r="A219" s="7" t="s">
        <v>424</v>
      </c>
      <c r="B219" s="7" t="s">
        <v>11</v>
      </c>
      <c r="C219" s="40"/>
      <c r="D219" s="24" t="s">
        <v>452</v>
      </c>
      <c r="E219" s="29">
        <f t="shared" si="24"/>
        <v>70000</v>
      </c>
      <c r="F219" s="29">
        <f t="shared" si="24"/>
        <v>70000</v>
      </c>
      <c r="G219" s="37">
        <f t="shared" si="24"/>
        <v>70000</v>
      </c>
    </row>
    <row r="220" spans="1:7" ht="45" x14ac:dyDescent="0.25">
      <c r="A220" s="7" t="s">
        <v>424</v>
      </c>
      <c r="B220" s="7" t="s">
        <v>12</v>
      </c>
      <c r="C220" s="40"/>
      <c r="D220" s="4" t="s">
        <v>451</v>
      </c>
      <c r="E220" s="29">
        <f t="shared" si="24"/>
        <v>70000</v>
      </c>
      <c r="F220" s="29">
        <f t="shared" si="24"/>
        <v>70000</v>
      </c>
      <c r="G220" s="37">
        <f t="shared" si="24"/>
        <v>70000</v>
      </c>
    </row>
    <row r="221" spans="1:7" ht="45" x14ac:dyDescent="0.25">
      <c r="A221" s="7" t="s">
        <v>424</v>
      </c>
      <c r="B221" s="7" t="s">
        <v>12</v>
      </c>
      <c r="C221" s="40">
        <v>240</v>
      </c>
      <c r="D221" s="4" t="s">
        <v>272</v>
      </c>
      <c r="E221" s="29">
        <v>70000</v>
      </c>
      <c r="F221" s="29">
        <v>70000</v>
      </c>
      <c r="G221" s="37">
        <v>70000</v>
      </c>
    </row>
    <row r="222" spans="1:7" x14ac:dyDescent="0.25">
      <c r="A222" s="11" t="s">
        <v>168</v>
      </c>
      <c r="B222" s="11"/>
      <c r="C222" s="12"/>
      <c r="D222" s="3" t="s">
        <v>169</v>
      </c>
      <c r="E222" s="28">
        <f>E223+E251+E300+E336+E380</f>
        <v>162289537.63</v>
      </c>
      <c r="F222" s="28">
        <f>F223+F251+F300+F336+F380</f>
        <v>113990596</v>
      </c>
      <c r="G222" s="36">
        <f>G223+G251+G300+G336+G380</f>
        <v>112040994</v>
      </c>
    </row>
    <row r="223" spans="1:7" x14ac:dyDescent="0.25">
      <c r="A223" s="7" t="s">
        <v>210</v>
      </c>
      <c r="B223" s="7"/>
      <c r="C223" s="10"/>
      <c r="D223" s="4" t="s">
        <v>211</v>
      </c>
      <c r="E223" s="29">
        <f>E224+E248</f>
        <v>46921029.829999998</v>
      </c>
      <c r="F223" s="29">
        <f>F224</f>
        <v>33780940</v>
      </c>
      <c r="G223" s="37">
        <f>G224</f>
        <v>33399341</v>
      </c>
    </row>
    <row r="224" spans="1:7" ht="75" x14ac:dyDescent="0.25">
      <c r="A224" s="7" t="s">
        <v>210</v>
      </c>
      <c r="B224" s="7" t="s">
        <v>299</v>
      </c>
      <c r="C224" s="10"/>
      <c r="D224" s="4" t="s">
        <v>115</v>
      </c>
      <c r="E224" s="29">
        <f>E225+E240</f>
        <v>46866029.829999998</v>
      </c>
      <c r="F224" s="29">
        <f>F225+F240</f>
        <v>33780940</v>
      </c>
      <c r="G224" s="37">
        <f>G225+G240</f>
        <v>33399341</v>
      </c>
    </row>
    <row r="225" spans="1:7" ht="30" x14ac:dyDescent="0.25">
      <c r="A225" s="7" t="s">
        <v>210</v>
      </c>
      <c r="B225" s="7" t="s">
        <v>300</v>
      </c>
      <c r="C225" s="10"/>
      <c r="D225" s="4" t="s">
        <v>212</v>
      </c>
      <c r="E225" s="29">
        <f>E226+E231</f>
        <v>44242689.909999996</v>
      </c>
      <c r="F225" s="29">
        <f>F226+F231</f>
        <v>33560940</v>
      </c>
      <c r="G225" s="37">
        <f>G226+G231</f>
        <v>33260940</v>
      </c>
    </row>
    <row r="226" spans="1:7" ht="75" x14ac:dyDescent="0.25">
      <c r="A226" s="7" t="s">
        <v>210</v>
      </c>
      <c r="B226" s="7" t="s">
        <v>357</v>
      </c>
      <c r="C226" s="10"/>
      <c r="D226" s="21" t="s">
        <v>358</v>
      </c>
      <c r="E226" s="29">
        <f>E227+E229</f>
        <v>23063353</v>
      </c>
      <c r="F226" s="29">
        <f t="shared" ref="E226:G227" si="25">F227</f>
        <v>15335000</v>
      </c>
      <c r="G226" s="37">
        <f t="shared" si="25"/>
        <v>15335000</v>
      </c>
    </row>
    <row r="227" spans="1:7" ht="90" x14ac:dyDescent="0.25">
      <c r="A227" s="7" t="s">
        <v>210</v>
      </c>
      <c r="B227" s="7" t="s">
        <v>69</v>
      </c>
      <c r="C227" s="10"/>
      <c r="D227" s="118" t="s">
        <v>609</v>
      </c>
      <c r="E227" s="29">
        <f t="shared" si="25"/>
        <v>18788700</v>
      </c>
      <c r="F227" s="29">
        <f t="shared" si="25"/>
        <v>15335000</v>
      </c>
      <c r="G227" s="37">
        <f t="shared" si="25"/>
        <v>15335000</v>
      </c>
    </row>
    <row r="228" spans="1:7" x14ac:dyDescent="0.25">
      <c r="A228" s="7" t="s">
        <v>210</v>
      </c>
      <c r="B228" s="7" t="s">
        <v>69</v>
      </c>
      <c r="C228" s="10">
        <v>610</v>
      </c>
      <c r="D228" s="137" t="s">
        <v>289</v>
      </c>
      <c r="E228" s="29">
        <v>18788700</v>
      </c>
      <c r="F228" s="29">
        <v>15335000</v>
      </c>
      <c r="G228" s="37">
        <v>15335000</v>
      </c>
    </row>
    <row r="229" spans="1:7" s="135" customFormat="1" ht="60" x14ac:dyDescent="0.25">
      <c r="A229" s="136" t="s">
        <v>210</v>
      </c>
      <c r="B229" s="136" t="s">
        <v>627</v>
      </c>
      <c r="C229" s="68"/>
      <c r="D229" s="145" t="s">
        <v>625</v>
      </c>
      <c r="E229" s="69">
        <f>E230</f>
        <v>4274653</v>
      </c>
      <c r="F229" s="139">
        <v>0</v>
      </c>
      <c r="G229" s="140">
        <v>0</v>
      </c>
    </row>
    <row r="230" spans="1:7" s="135" customFormat="1" x14ac:dyDescent="0.25">
      <c r="A230" s="136" t="s">
        <v>210</v>
      </c>
      <c r="B230" s="136" t="s">
        <v>627</v>
      </c>
      <c r="C230" s="68">
        <v>610</v>
      </c>
      <c r="D230" s="145" t="s">
        <v>289</v>
      </c>
      <c r="E230" s="69">
        <v>4274653</v>
      </c>
      <c r="F230" s="139">
        <v>0</v>
      </c>
      <c r="G230" s="140">
        <v>0</v>
      </c>
    </row>
    <row r="231" spans="1:7" s="13" customFormat="1" ht="85.5" customHeight="1" x14ac:dyDescent="0.25">
      <c r="A231" s="7" t="s">
        <v>210</v>
      </c>
      <c r="B231" s="7" t="s">
        <v>359</v>
      </c>
      <c r="C231" s="10"/>
      <c r="D231" s="25" t="s">
        <v>360</v>
      </c>
      <c r="E231" s="29">
        <f>E232+E234+E236+E238</f>
        <v>21179336.91</v>
      </c>
      <c r="F231" s="29">
        <f>F232+F234</f>
        <v>18225940</v>
      </c>
      <c r="G231" s="37">
        <f>G232+G234</f>
        <v>17925940</v>
      </c>
    </row>
    <row r="232" spans="1:7" ht="43.5" customHeight="1" x14ac:dyDescent="0.25">
      <c r="A232" s="7" t="s">
        <v>210</v>
      </c>
      <c r="B232" s="7" t="s">
        <v>489</v>
      </c>
      <c r="C232" s="10"/>
      <c r="D232" s="4" t="s">
        <v>226</v>
      </c>
      <c r="E232" s="29">
        <f>E233</f>
        <v>19076150.379999999</v>
      </c>
      <c r="F232" s="29">
        <f>F233</f>
        <v>16185500</v>
      </c>
      <c r="G232" s="37">
        <f>G233</f>
        <v>15885500</v>
      </c>
    </row>
    <row r="233" spans="1:7" x14ac:dyDescent="0.25">
      <c r="A233" s="7" t="s">
        <v>210</v>
      </c>
      <c r="B233" s="7" t="s">
        <v>489</v>
      </c>
      <c r="C233" s="10">
        <v>610</v>
      </c>
      <c r="D233" s="4" t="s">
        <v>289</v>
      </c>
      <c r="E233" s="29">
        <v>19076150.379999999</v>
      </c>
      <c r="F233" s="29">
        <v>16185500</v>
      </c>
      <c r="G233" s="37">
        <v>15885500</v>
      </c>
    </row>
    <row r="234" spans="1:7" ht="30" x14ac:dyDescent="0.25">
      <c r="A234" s="7" t="s">
        <v>210</v>
      </c>
      <c r="B234" s="7" t="s">
        <v>490</v>
      </c>
      <c r="C234" s="10"/>
      <c r="D234" s="4" t="s">
        <v>235</v>
      </c>
      <c r="E234" s="29">
        <f>E235</f>
        <v>2040440</v>
      </c>
      <c r="F234" s="29">
        <f>F235</f>
        <v>2040440</v>
      </c>
      <c r="G234" s="37">
        <f>G235</f>
        <v>2040440</v>
      </c>
    </row>
    <row r="235" spans="1:7" x14ac:dyDescent="0.25">
      <c r="A235" s="7" t="s">
        <v>210</v>
      </c>
      <c r="B235" s="7" t="s">
        <v>490</v>
      </c>
      <c r="C235" s="10">
        <v>610</v>
      </c>
      <c r="D235" s="4" t="s">
        <v>289</v>
      </c>
      <c r="E235" s="29">
        <v>2040440</v>
      </c>
      <c r="F235" s="29">
        <v>2040440</v>
      </c>
      <c r="G235" s="37">
        <v>2040440</v>
      </c>
    </row>
    <row r="236" spans="1:7" s="92" customFormat="1" ht="30" x14ac:dyDescent="0.25">
      <c r="A236" s="80" t="s">
        <v>210</v>
      </c>
      <c r="B236" s="80" t="s">
        <v>587</v>
      </c>
      <c r="C236" s="10"/>
      <c r="D236" s="99" t="s">
        <v>588</v>
      </c>
      <c r="E236" s="95">
        <f>E237</f>
        <v>20000</v>
      </c>
      <c r="F236" s="95">
        <v>0</v>
      </c>
      <c r="G236" s="96">
        <v>0</v>
      </c>
    </row>
    <row r="237" spans="1:7" s="92" customFormat="1" x14ac:dyDescent="0.25">
      <c r="A237" s="94" t="s">
        <v>210</v>
      </c>
      <c r="B237" s="94" t="s">
        <v>587</v>
      </c>
      <c r="C237" s="10">
        <v>610</v>
      </c>
      <c r="D237" s="93" t="s">
        <v>289</v>
      </c>
      <c r="E237" s="95">
        <v>20000</v>
      </c>
      <c r="F237" s="95">
        <v>0</v>
      </c>
      <c r="G237" s="96">
        <v>0</v>
      </c>
    </row>
    <row r="238" spans="1:7" s="141" customFormat="1" ht="60" x14ac:dyDescent="0.25">
      <c r="A238" s="136" t="s">
        <v>210</v>
      </c>
      <c r="B238" s="136" t="s">
        <v>628</v>
      </c>
      <c r="C238" s="10"/>
      <c r="D238" s="145" t="s">
        <v>625</v>
      </c>
      <c r="E238" s="146">
        <f>E239</f>
        <v>42746.53</v>
      </c>
      <c r="F238" s="146">
        <v>0</v>
      </c>
      <c r="G238" s="147">
        <v>0</v>
      </c>
    </row>
    <row r="239" spans="1:7" s="141" customFormat="1" x14ac:dyDescent="0.25">
      <c r="A239" s="136" t="s">
        <v>210</v>
      </c>
      <c r="B239" s="144" t="s">
        <v>628</v>
      </c>
      <c r="C239" s="10">
        <v>610</v>
      </c>
      <c r="D239" s="143" t="s">
        <v>289</v>
      </c>
      <c r="E239" s="146">
        <v>42746.53</v>
      </c>
      <c r="F239" s="146">
        <v>0</v>
      </c>
      <c r="G239" s="147">
        <v>0</v>
      </c>
    </row>
    <row r="240" spans="1:7" ht="30" x14ac:dyDescent="0.25">
      <c r="A240" s="7" t="s">
        <v>210</v>
      </c>
      <c r="B240" s="7" t="s">
        <v>306</v>
      </c>
      <c r="C240" s="40"/>
      <c r="D240" s="4" t="s">
        <v>213</v>
      </c>
      <c r="E240" s="29">
        <f>E241</f>
        <v>2623339.92</v>
      </c>
      <c r="F240" s="29">
        <f>F241</f>
        <v>220000</v>
      </c>
      <c r="G240" s="37">
        <f>G241</f>
        <v>138401</v>
      </c>
    </row>
    <row r="241" spans="1:7" ht="45" x14ac:dyDescent="0.25">
      <c r="A241" s="7" t="s">
        <v>210</v>
      </c>
      <c r="B241" s="7" t="s">
        <v>361</v>
      </c>
      <c r="C241" s="40"/>
      <c r="D241" s="21" t="s">
        <v>372</v>
      </c>
      <c r="E241" s="29">
        <f>E242+E244+E246</f>
        <v>2623339.92</v>
      </c>
      <c r="F241" s="29">
        <f>F244+F246</f>
        <v>220000</v>
      </c>
      <c r="G241" s="37">
        <f>G244+G246</f>
        <v>138401</v>
      </c>
    </row>
    <row r="242" spans="1:7" s="141" customFormat="1" ht="45" x14ac:dyDescent="0.25">
      <c r="A242" s="144" t="s">
        <v>210</v>
      </c>
      <c r="B242" s="144" t="s">
        <v>629</v>
      </c>
      <c r="C242" s="142"/>
      <c r="D242" s="151" t="s">
        <v>630</v>
      </c>
      <c r="E242" s="146">
        <f>E243</f>
        <v>1267100</v>
      </c>
      <c r="F242" s="146">
        <v>0</v>
      </c>
      <c r="G242" s="147">
        <v>0</v>
      </c>
    </row>
    <row r="243" spans="1:7" s="141" customFormat="1" ht="23.25" customHeight="1" x14ac:dyDescent="0.25">
      <c r="A243" s="144" t="s">
        <v>210</v>
      </c>
      <c r="B243" s="144" t="s">
        <v>629</v>
      </c>
      <c r="C243" s="142">
        <v>610</v>
      </c>
      <c r="D243" s="122" t="s">
        <v>289</v>
      </c>
      <c r="E243" s="146">
        <v>1267100</v>
      </c>
      <c r="F243" s="146">
        <v>0</v>
      </c>
      <c r="G243" s="147">
        <v>0</v>
      </c>
    </row>
    <row r="244" spans="1:7" ht="45" x14ac:dyDescent="0.25">
      <c r="A244" s="7" t="s">
        <v>210</v>
      </c>
      <c r="B244" s="7" t="s">
        <v>524</v>
      </c>
      <c r="C244" s="40"/>
      <c r="D244" s="52" t="s">
        <v>525</v>
      </c>
      <c r="E244" s="29">
        <f>E245</f>
        <v>365748.92</v>
      </c>
      <c r="F244" s="29">
        <f>F245</f>
        <v>0</v>
      </c>
      <c r="G244" s="37">
        <f>G245</f>
        <v>0</v>
      </c>
    </row>
    <row r="245" spans="1:7" x14ac:dyDescent="0.25">
      <c r="A245" s="7" t="s">
        <v>210</v>
      </c>
      <c r="B245" s="7" t="s">
        <v>524</v>
      </c>
      <c r="C245" s="40">
        <v>610</v>
      </c>
      <c r="D245" s="51" t="s">
        <v>289</v>
      </c>
      <c r="E245" s="29">
        <v>365748.92</v>
      </c>
      <c r="F245" s="29">
        <v>0</v>
      </c>
      <c r="G245" s="37">
        <v>0</v>
      </c>
    </row>
    <row r="246" spans="1:7" ht="30" x14ac:dyDescent="0.25">
      <c r="A246" s="7" t="s">
        <v>210</v>
      </c>
      <c r="B246" s="7" t="s">
        <v>48</v>
      </c>
      <c r="C246" s="40"/>
      <c r="D246" s="4" t="s">
        <v>49</v>
      </c>
      <c r="E246" s="29">
        <f>E247</f>
        <v>990491</v>
      </c>
      <c r="F246" s="29">
        <f>F247</f>
        <v>220000</v>
      </c>
      <c r="G246" s="37">
        <f>G247</f>
        <v>138401</v>
      </c>
    </row>
    <row r="247" spans="1:7" x14ac:dyDescent="0.25">
      <c r="A247" s="7" t="s">
        <v>210</v>
      </c>
      <c r="B247" s="7" t="s">
        <v>48</v>
      </c>
      <c r="C247" s="40">
        <v>610</v>
      </c>
      <c r="D247" s="4" t="s">
        <v>289</v>
      </c>
      <c r="E247" s="29">
        <v>990491</v>
      </c>
      <c r="F247" s="29">
        <v>220000</v>
      </c>
      <c r="G247" s="37">
        <v>138401</v>
      </c>
    </row>
    <row r="248" spans="1:7" s="97" customFormat="1" ht="30" x14ac:dyDescent="0.25">
      <c r="A248" s="80" t="s">
        <v>210</v>
      </c>
      <c r="B248" s="105">
        <v>99000000000</v>
      </c>
      <c r="C248" s="98"/>
      <c r="D248" s="102" t="s">
        <v>131</v>
      </c>
      <c r="E248" s="100">
        <f>E249</f>
        <v>55000</v>
      </c>
      <c r="F248" s="100">
        <v>0</v>
      </c>
      <c r="G248" s="101">
        <v>0</v>
      </c>
    </row>
    <row r="249" spans="1:7" s="97" customFormat="1" ht="60" x14ac:dyDescent="0.25">
      <c r="A249" s="80" t="s">
        <v>210</v>
      </c>
      <c r="B249" s="106" t="s">
        <v>590</v>
      </c>
      <c r="C249" s="98"/>
      <c r="D249" s="103" t="s">
        <v>589</v>
      </c>
      <c r="E249" s="100">
        <f>E250</f>
        <v>55000</v>
      </c>
      <c r="F249" s="100">
        <v>0</v>
      </c>
      <c r="G249" s="101">
        <v>0</v>
      </c>
    </row>
    <row r="250" spans="1:7" s="97" customFormat="1" x14ac:dyDescent="0.25">
      <c r="A250" s="80" t="s">
        <v>210</v>
      </c>
      <c r="B250" s="106" t="s">
        <v>590</v>
      </c>
      <c r="C250" s="98">
        <v>610</v>
      </c>
      <c r="D250" s="103" t="s">
        <v>289</v>
      </c>
      <c r="E250" s="100">
        <v>55000</v>
      </c>
      <c r="F250" s="100">
        <v>0</v>
      </c>
      <c r="G250" s="101">
        <v>0</v>
      </c>
    </row>
    <row r="251" spans="1:7" ht="33.75" customHeight="1" x14ac:dyDescent="0.25">
      <c r="A251" s="7" t="s">
        <v>196</v>
      </c>
      <c r="B251" s="7"/>
      <c r="C251" s="10"/>
      <c r="D251" s="4" t="s">
        <v>197</v>
      </c>
      <c r="E251" s="29">
        <f>E252+E257</f>
        <v>96805790</v>
      </c>
      <c r="F251" s="29">
        <f>F252+F257</f>
        <v>67079928</v>
      </c>
      <c r="G251" s="37">
        <f>G252+G257</f>
        <v>66039790</v>
      </c>
    </row>
    <row r="252" spans="1:7" ht="75" x14ac:dyDescent="0.25">
      <c r="A252" s="7" t="s">
        <v>196</v>
      </c>
      <c r="B252" s="7" t="s">
        <v>278</v>
      </c>
      <c r="C252" s="10"/>
      <c r="D252" s="4" t="s">
        <v>101</v>
      </c>
      <c r="E252" s="29">
        <f t="shared" ref="E252:G254" si="26">E253</f>
        <v>10000</v>
      </c>
      <c r="F252" s="29">
        <f t="shared" si="26"/>
        <v>10000</v>
      </c>
      <c r="G252" s="37">
        <f t="shared" si="26"/>
        <v>10000</v>
      </c>
    </row>
    <row r="253" spans="1:7" ht="45" x14ac:dyDescent="0.25">
      <c r="A253" s="7" t="s">
        <v>196</v>
      </c>
      <c r="B253" s="7" t="s">
        <v>301</v>
      </c>
      <c r="C253" s="10"/>
      <c r="D253" s="4" t="s">
        <v>155</v>
      </c>
      <c r="E253" s="29">
        <f t="shared" si="26"/>
        <v>10000</v>
      </c>
      <c r="F253" s="29">
        <f t="shared" si="26"/>
        <v>10000</v>
      </c>
      <c r="G253" s="37">
        <f t="shared" si="26"/>
        <v>10000</v>
      </c>
    </row>
    <row r="254" spans="1:7" ht="139.5" customHeight="1" x14ac:dyDescent="0.25">
      <c r="A254" s="7" t="s">
        <v>196</v>
      </c>
      <c r="B254" s="7" t="s">
        <v>467</v>
      </c>
      <c r="C254" s="10"/>
      <c r="D254" s="23" t="s">
        <v>362</v>
      </c>
      <c r="E254" s="29">
        <f t="shared" si="26"/>
        <v>10000</v>
      </c>
      <c r="F254" s="29">
        <f t="shared" si="26"/>
        <v>10000</v>
      </c>
      <c r="G254" s="37">
        <f t="shared" si="26"/>
        <v>10000</v>
      </c>
    </row>
    <row r="255" spans="1:7" ht="45" x14ac:dyDescent="0.25">
      <c r="A255" s="7" t="s">
        <v>196</v>
      </c>
      <c r="B255" s="7" t="s">
        <v>491</v>
      </c>
      <c r="C255" s="10"/>
      <c r="D255" s="4" t="s">
        <v>240</v>
      </c>
      <c r="E255" s="29">
        <v>10000</v>
      </c>
      <c r="F255" s="29">
        <v>10000</v>
      </c>
      <c r="G255" s="37">
        <v>10000</v>
      </c>
    </row>
    <row r="256" spans="1:7" x14ac:dyDescent="0.25">
      <c r="A256" s="7" t="s">
        <v>196</v>
      </c>
      <c r="B256" s="7" t="s">
        <v>491</v>
      </c>
      <c r="C256" s="10">
        <v>610</v>
      </c>
      <c r="D256" s="4" t="s">
        <v>289</v>
      </c>
      <c r="E256" s="29">
        <v>10000</v>
      </c>
      <c r="F256" s="29">
        <v>10000</v>
      </c>
      <c r="G256" s="37">
        <v>10000</v>
      </c>
    </row>
    <row r="257" spans="1:7" ht="75" x14ac:dyDescent="0.25">
      <c r="A257" s="7" t="s">
        <v>196</v>
      </c>
      <c r="B257" s="7" t="s">
        <v>299</v>
      </c>
      <c r="C257" s="6"/>
      <c r="D257" s="4" t="s">
        <v>115</v>
      </c>
      <c r="E257" s="29">
        <f>E258+E262+E292</f>
        <v>96795790</v>
      </c>
      <c r="F257" s="29">
        <f>F258+F262+F292</f>
        <v>67069928</v>
      </c>
      <c r="G257" s="37">
        <f>G258+G262+G292</f>
        <v>66029790</v>
      </c>
    </row>
    <row r="258" spans="1:7" ht="30" x14ac:dyDescent="0.25">
      <c r="A258" s="7" t="s">
        <v>196</v>
      </c>
      <c r="B258" s="7" t="s">
        <v>300</v>
      </c>
      <c r="C258" s="6"/>
      <c r="D258" s="4" t="s">
        <v>212</v>
      </c>
      <c r="E258" s="29">
        <f t="shared" ref="E258:G260" si="27">E259</f>
        <v>153150</v>
      </c>
      <c r="F258" s="29">
        <f t="shared" si="27"/>
        <v>153150</v>
      </c>
      <c r="G258" s="37">
        <f t="shared" si="27"/>
        <v>153150</v>
      </c>
    </row>
    <row r="259" spans="1:7" ht="60" x14ac:dyDescent="0.25">
      <c r="A259" s="7" t="s">
        <v>196</v>
      </c>
      <c r="B259" s="7" t="s">
        <v>359</v>
      </c>
      <c r="C259" s="6"/>
      <c r="D259" s="25" t="s">
        <v>360</v>
      </c>
      <c r="E259" s="29">
        <f t="shared" si="27"/>
        <v>153150</v>
      </c>
      <c r="F259" s="29">
        <f t="shared" si="27"/>
        <v>153150</v>
      </c>
      <c r="G259" s="37">
        <f t="shared" si="27"/>
        <v>153150</v>
      </c>
    </row>
    <row r="260" spans="1:7" ht="30" x14ac:dyDescent="0.25">
      <c r="A260" s="7" t="s">
        <v>196</v>
      </c>
      <c r="B260" s="7" t="s">
        <v>492</v>
      </c>
      <c r="C260" s="6"/>
      <c r="D260" s="4" t="s">
        <v>255</v>
      </c>
      <c r="E260" s="29">
        <f t="shared" si="27"/>
        <v>153150</v>
      </c>
      <c r="F260" s="29">
        <f t="shared" si="27"/>
        <v>153150</v>
      </c>
      <c r="G260" s="37">
        <f t="shared" si="27"/>
        <v>153150</v>
      </c>
    </row>
    <row r="261" spans="1:7" x14ac:dyDescent="0.25">
      <c r="A261" s="7" t="s">
        <v>196</v>
      </c>
      <c r="B261" s="7" t="s">
        <v>492</v>
      </c>
      <c r="C261" s="40">
        <v>610</v>
      </c>
      <c r="D261" s="4" t="s">
        <v>289</v>
      </c>
      <c r="E261" s="29">
        <v>153150</v>
      </c>
      <c r="F261" s="29">
        <v>153150</v>
      </c>
      <c r="G261" s="37">
        <v>153150</v>
      </c>
    </row>
    <row r="262" spans="1:7" ht="30" x14ac:dyDescent="0.25">
      <c r="A262" s="7" t="s">
        <v>196</v>
      </c>
      <c r="B262" s="7" t="s">
        <v>304</v>
      </c>
      <c r="C262" s="10"/>
      <c r="D262" s="4" t="s">
        <v>214</v>
      </c>
      <c r="E262" s="29">
        <f>E263+E270+E273</f>
        <v>88608357.019999996</v>
      </c>
      <c r="F262" s="29">
        <f>F263+F270+F273</f>
        <v>66400640</v>
      </c>
      <c r="G262" s="37">
        <f>G263+G270+G273</f>
        <v>65723640</v>
      </c>
    </row>
    <row r="263" spans="1:7" ht="60" x14ac:dyDescent="0.25">
      <c r="A263" s="7" t="s">
        <v>196</v>
      </c>
      <c r="B263" s="7" t="s">
        <v>367</v>
      </c>
      <c r="C263" s="10"/>
      <c r="D263" s="21" t="s">
        <v>453</v>
      </c>
      <c r="E263" s="29">
        <f>E264+E266+E268</f>
        <v>1121289</v>
      </c>
      <c r="F263" s="29">
        <f t="shared" ref="E263:G264" si="28">F264</f>
        <v>811798</v>
      </c>
      <c r="G263" s="37">
        <f t="shared" si="28"/>
        <v>811798</v>
      </c>
    </row>
    <row r="264" spans="1:7" ht="30" x14ac:dyDescent="0.25">
      <c r="A264" s="7" t="s">
        <v>196</v>
      </c>
      <c r="B264" s="7" t="s">
        <v>493</v>
      </c>
      <c r="C264" s="10"/>
      <c r="D264" s="4" t="s">
        <v>223</v>
      </c>
      <c r="E264" s="29">
        <f t="shared" si="28"/>
        <v>849659.6</v>
      </c>
      <c r="F264" s="29">
        <f t="shared" si="28"/>
        <v>811798</v>
      </c>
      <c r="G264" s="37">
        <f t="shared" si="28"/>
        <v>811798</v>
      </c>
    </row>
    <row r="265" spans="1:7" x14ac:dyDescent="0.25">
      <c r="A265" s="7" t="s">
        <v>196</v>
      </c>
      <c r="B265" s="7" t="s">
        <v>493</v>
      </c>
      <c r="C265" s="10">
        <v>610</v>
      </c>
      <c r="D265" s="149" t="s">
        <v>289</v>
      </c>
      <c r="E265" s="29">
        <v>849659.6</v>
      </c>
      <c r="F265" s="29">
        <v>811798</v>
      </c>
      <c r="G265" s="37">
        <v>811798</v>
      </c>
    </row>
    <row r="266" spans="1:7" s="148" customFormat="1" ht="60" x14ac:dyDescent="0.25">
      <c r="A266" s="154" t="s">
        <v>196</v>
      </c>
      <c r="B266" s="154" t="s">
        <v>631</v>
      </c>
      <c r="C266" s="68"/>
      <c r="D266" s="155" t="s">
        <v>625</v>
      </c>
      <c r="E266" s="69">
        <f>E267</f>
        <v>268940</v>
      </c>
      <c r="F266" s="150">
        <v>0</v>
      </c>
      <c r="G266" s="152">
        <v>0</v>
      </c>
    </row>
    <row r="267" spans="1:7" s="148" customFormat="1" x14ac:dyDescent="0.25">
      <c r="A267" s="154" t="s">
        <v>196</v>
      </c>
      <c r="B267" s="154" t="s">
        <v>631</v>
      </c>
      <c r="C267" s="68">
        <v>610</v>
      </c>
      <c r="D267" s="155" t="s">
        <v>289</v>
      </c>
      <c r="E267" s="69">
        <v>268940</v>
      </c>
      <c r="F267" s="150">
        <v>0</v>
      </c>
      <c r="G267" s="152">
        <v>0</v>
      </c>
    </row>
    <row r="268" spans="1:7" s="148" customFormat="1" ht="75" x14ac:dyDescent="0.25">
      <c r="A268" s="154" t="s">
        <v>196</v>
      </c>
      <c r="B268" s="154" t="s">
        <v>632</v>
      </c>
      <c r="C268" s="68"/>
      <c r="D268" s="155" t="s">
        <v>623</v>
      </c>
      <c r="E268" s="69">
        <f>E269</f>
        <v>2689.4</v>
      </c>
      <c r="F268" s="150">
        <v>0</v>
      </c>
      <c r="G268" s="152">
        <v>0</v>
      </c>
    </row>
    <row r="269" spans="1:7" s="148" customFormat="1" x14ac:dyDescent="0.25">
      <c r="A269" s="154" t="s">
        <v>196</v>
      </c>
      <c r="B269" s="154" t="s">
        <v>632</v>
      </c>
      <c r="C269" s="68">
        <v>610</v>
      </c>
      <c r="D269" s="155" t="s">
        <v>289</v>
      </c>
      <c r="E269" s="69">
        <v>2689.4</v>
      </c>
      <c r="F269" s="150">
        <v>0</v>
      </c>
      <c r="G269" s="152">
        <v>0</v>
      </c>
    </row>
    <row r="270" spans="1:7" ht="105" x14ac:dyDescent="0.25">
      <c r="A270" s="7" t="s">
        <v>196</v>
      </c>
      <c r="B270" s="7" t="s">
        <v>365</v>
      </c>
      <c r="C270" s="10"/>
      <c r="D270" s="21" t="s">
        <v>366</v>
      </c>
      <c r="E270" s="29">
        <f t="shared" ref="E270:G271" si="29">E271</f>
        <v>58041300</v>
      </c>
      <c r="F270" s="29">
        <f t="shared" si="29"/>
        <v>46091000</v>
      </c>
      <c r="G270" s="37">
        <f t="shared" si="29"/>
        <v>46091000</v>
      </c>
    </row>
    <row r="271" spans="1:7" ht="150" x14ac:dyDescent="0.25">
      <c r="A271" s="7" t="s">
        <v>196</v>
      </c>
      <c r="B271" s="7" t="s">
        <v>70</v>
      </c>
      <c r="C271" s="10"/>
      <c r="D271" s="118" t="s">
        <v>610</v>
      </c>
      <c r="E271" s="29">
        <f t="shared" si="29"/>
        <v>58041300</v>
      </c>
      <c r="F271" s="29">
        <f t="shared" si="29"/>
        <v>46091000</v>
      </c>
      <c r="G271" s="37">
        <f t="shared" si="29"/>
        <v>46091000</v>
      </c>
    </row>
    <row r="272" spans="1:7" x14ac:dyDescent="0.25">
      <c r="A272" s="7" t="s">
        <v>196</v>
      </c>
      <c r="B272" s="7" t="s">
        <v>70</v>
      </c>
      <c r="C272" s="10">
        <v>610</v>
      </c>
      <c r="D272" s="4" t="s">
        <v>289</v>
      </c>
      <c r="E272" s="29">
        <v>58041300</v>
      </c>
      <c r="F272" s="29">
        <v>46091000</v>
      </c>
      <c r="G272" s="37">
        <v>46091000</v>
      </c>
    </row>
    <row r="273" spans="1:7" ht="105" x14ac:dyDescent="0.25">
      <c r="A273" s="7" t="s">
        <v>196</v>
      </c>
      <c r="B273" s="7" t="s">
        <v>368</v>
      </c>
      <c r="C273" s="10"/>
      <c r="D273" s="21" t="s">
        <v>369</v>
      </c>
      <c r="E273" s="29">
        <f>E274+E276+E278+E280+E282+E284+E286+E288+E290</f>
        <v>29445768.02</v>
      </c>
      <c r="F273" s="29">
        <f>F274+F278+F282</f>
        <v>19497842</v>
      </c>
      <c r="G273" s="37">
        <f>G274+G278+G282</f>
        <v>18820842</v>
      </c>
    </row>
    <row r="274" spans="1:7" ht="30" x14ac:dyDescent="0.25">
      <c r="A274" s="7" t="s">
        <v>196</v>
      </c>
      <c r="B274" s="7" t="s">
        <v>494</v>
      </c>
      <c r="C274" s="10"/>
      <c r="D274" s="4" t="s">
        <v>224</v>
      </c>
      <c r="E274" s="29">
        <f>E275</f>
        <v>20795798.379999999</v>
      </c>
      <c r="F274" s="29">
        <f>F275</f>
        <v>14970992</v>
      </c>
      <c r="G274" s="37">
        <f>G275</f>
        <v>14293992</v>
      </c>
    </row>
    <row r="275" spans="1:7" x14ac:dyDescent="0.25">
      <c r="A275" s="7" t="s">
        <v>196</v>
      </c>
      <c r="B275" s="7" t="s">
        <v>494</v>
      </c>
      <c r="C275" s="10">
        <v>610</v>
      </c>
      <c r="D275" s="4" t="s">
        <v>289</v>
      </c>
      <c r="E275" s="29">
        <v>20795798.379999999</v>
      </c>
      <c r="F275" s="29">
        <v>14970992</v>
      </c>
      <c r="G275" s="37">
        <v>14293992</v>
      </c>
    </row>
    <row r="276" spans="1:7" ht="60" x14ac:dyDescent="0.25">
      <c r="A276" s="7" t="s">
        <v>196</v>
      </c>
      <c r="B276" s="7" t="s">
        <v>531</v>
      </c>
      <c r="C276" s="10"/>
      <c r="D276" s="4" t="s">
        <v>532</v>
      </c>
      <c r="E276" s="29">
        <f>E277</f>
        <v>754600</v>
      </c>
      <c r="F276" s="29">
        <v>0</v>
      </c>
      <c r="G276" s="37">
        <v>0</v>
      </c>
    </row>
    <row r="277" spans="1:7" x14ac:dyDescent="0.25">
      <c r="A277" s="7" t="s">
        <v>196</v>
      </c>
      <c r="B277" s="7" t="s">
        <v>531</v>
      </c>
      <c r="C277" s="10">
        <v>610</v>
      </c>
      <c r="D277" s="4" t="s">
        <v>289</v>
      </c>
      <c r="E277" s="29">
        <v>754600</v>
      </c>
      <c r="F277" s="29">
        <v>0</v>
      </c>
      <c r="G277" s="37">
        <v>0</v>
      </c>
    </row>
    <row r="278" spans="1:7" ht="45" x14ac:dyDescent="0.25">
      <c r="A278" s="7" t="s">
        <v>196</v>
      </c>
      <c r="B278" s="7" t="s">
        <v>26</v>
      </c>
      <c r="C278" s="10"/>
      <c r="D278" s="4" t="s">
        <v>236</v>
      </c>
      <c r="E278" s="29">
        <f>E279</f>
        <v>879600</v>
      </c>
      <c r="F278" s="29">
        <f>F279</f>
        <v>691469</v>
      </c>
      <c r="G278" s="37">
        <f>G279</f>
        <v>691469</v>
      </c>
    </row>
    <row r="279" spans="1:7" s="13" customFormat="1" x14ac:dyDescent="0.25">
      <c r="A279" s="7" t="s">
        <v>196</v>
      </c>
      <c r="B279" s="7" t="s">
        <v>26</v>
      </c>
      <c r="C279" s="10">
        <v>610</v>
      </c>
      <c r="D279" s="4" t="s">
        <v>289</v>
      </c>
      <c r="E279" s="29">
        <v>879600</v>
      </c>
      <c r="F279" s="29">
        <v>691469</v>
      </c>
      <c r="G279" s="37">
        <v>691469</v>
      </c>
    </row>
    <row r="280" spans="1:7" s="104" customFormat="1" ht="120" x14ac:dyDescent="0.25">
      <c r="A280" s="80" t="s">
        <v>196</v>
      </c>
      <c r="B280" s="80" t="s">
        <v>591</v>
      </c>
      <c r="C280" s="10"/>
      <c r="D280" s="110" t="s">
        <v>592</v>
      </c>
      <c r="E280" s="107">
        <f>E281</f>
        <v>1492300</v>
      </c>
      <c r="F280" s="107">
        <v>0</v>
      </c>
      <c r="G280" s="108">
        <v>0</v>
      </c>
    </row>
    <row r="281" spans="1:7" s="104" customFormat="1" x14ac:dyDescent="0.25">
      <c r="A281" s="106" t="s">
        <v>196</v>
      </c>
      <c r="B281" s="106" t="s">
        <v>591</v>
      </c>
      <c r="C281" s="10">
        <v>610</v>
      </c>
      <c r="D281" s="110" t="s">
        <v>289</v>
      </c>
      <c r="E281" s="107">
        <v>1492300</v>
      </c>
      <c r="F281" s="107">
        <v>0</v>
      </c>
      <c r="G281" s="108">
        <v>0</v>
      </c>
    </row>
    <row r="282" spans="1:7" ht="135" x14ac:dyDescent="0.25">
      <c r="A282" s="7" t="s">
        <v>196</v>
      </c>
      <c r="B282" s="7" t="s">
        <v>27</v>
      </c>
      <c r="C282" s="10"/>
      <c r="D282" s="4" t="s">
        <v>455</v>
      </c>
      <c r="E282" s="29">
        <f>E283</f>
        <v>3835381</v>
      </c>
      <c r="F282" s="29">
        <f>F283</f>
        <v>3835381</v>
      </c>
      <c r="G282" s="37">
        <f>G283</f>
        <v>3835381</v>
      </c>
    </row>
    <row r="283" spans="1:7" ht="39.75" customHeight="1" x14ac:dyDescent="0.25">
      <c r="A283" s="7" t="s">
        <v>196</v>
      </c>
      <c r="B283" s="7" t="s">
        <v>27</v>
      </c>
      <c r="C283" s="10">
        <v>610</v>
      </c>
      <c r="D283" s="4" t="s">
        <v>289</v>
      </c>
      <c r="E283" s="29">
        <v>3835381</v>
      </c>
      <c r="F283" s="29">
        <v>3835381</v>
      </c>
      <c r="G283" s="37">
        <v>3835381</v>
      </c>
    </row>
    <row r="284" spans="1:7" ht="45" x14ac:dyDescent="0.25">
      <c r="A284" s="7" t="s">
        <v>196</v>
      </c>
      <c r="B284" s="7" t="s">
        <v>527</v>
      </c>
      <c r="C284" s="10"/>
      <c r="D284" s="4" t="s">
        <v>529</v>
      </c>
      <c r="E284" s="29">
        <f>E285</f>
        <v>49500</v>
      </c>
      <c r="F284" s="29">
        <v>0</v>
      </c>
      <c r="G284" s="37">
        <v>0</v>
      </c>
    </row>
    <row r="285" spans="1:7" x14ac:dyDescent="0.25">
      <c r="A285" s="7" t="s">
        <v>196</v>
      </c>
      <c r="B285" s="7" t="s">
        <v>527</v>
      </c>
      <c r="C285" s="10">
        <v>610</v>
      </c>
      <c r="D285" s="4" t="s">
        <v>289</v>
      </c>
      <c r="E285" s="29">
        <v>49500</v>
      </c>
      <c r="F285" s="29">
        <v>0</v>
      </c>
      <c r="G285" s="37">
        <v>0</v>
      </c>
    </row>
    <row r="286" spans="1:7" ht="45" x14ac:dyDescent="0.25">
      <c r="A286" s="7" t="s">
        <v>196</v>
      </c>
      <c r="B286" s="7" t="s">
        <v>528</v>
      </c>
      <c r="C286" s="10"/>
      <c r="D286" s="4" t="s">
        <v>530</v>
      </c>
      <c r="E286" s="29">
        <f>E287</f>
        <v>4950</v>
      </c>
      <c r="F286" s="29">
        <v>0</v>
      </c>
      <c r="G286" s="37">
        <v>0</v>
      </c>
    </row>
    <row r="287" spans="1:7" x14ac:dyDescent="0.25">
      <c r="A287" s="7" t="s">
        <v>196</v>
      </c>
      <c r="B287" s="7" t="s">
        <v>528</v>
      </c>
      <c r="C287" s="10">
        <v>610</v>
      </c>
      <c r="D287" s="4" t="s">
        <v>289</v>
      </c>
      <c r="E287" s="29">
        <v>4950</v>
      </c>
      <c r="F287" s="29">
        <v>0</v>
      </c>
      <c r="G287" s="37">
        <v>0</v>
      </c>
    </row>
    <row r="288" spans="1:7" s="153" customFormat="1" ht="60" x14ac:dyDescent="0.25">
      <c r="A288" s="154" t="s">
        <v>196</v>
      </c>
      <c r="B288" s="154" t="s">
        <v>633</v>
      </c>
      <c r="C288" s="10"/>
      <c r="D288" s="162" t="s">
        <v>625</v>
      </c>
      <c r="E288" s="156">
        <f>E289</f>
        <v>1617464</v>
      </c>
      <c r="F288" s="156">
        <v>0</v>
      </c>
      <c r="G288" s="157">
        <v>0</v>
      </c>
    </row>
    <row r="289" spans="1:7" s="153" customFormat="1" x14ac:dyDescent="0.25">
      <c r="A289" s="154" t="s">
        <v>196</v>
      </c>
      <c r="B289" s="154" t="s">
        <v>633</v>
      </c>
      <c r="C289" s="10">
        <v>610</v>
      </c>
      <c r="D289" s="159" t="s">
        <v>289</v>
      </c>
      <c r="E289" s="156">
        <v>1617464</v>
      </c>
      <c r="F289" s="156">
        <v>0</v>
      </c>
      <c r="G289" s="157">
        <v>0</v>
      </c>
    </row>
    <row r="290" spans="1:7" s="153" customFormat="1" ht="75" x14ac:dyDescent="0.25">
      <c r="A290" s="154" t="s">
        <v>196</v>
      </c>
      <c r="B290" s="154" t="s">
        <v>634</v>
      </c>
      <c r="C290" s="10"/>
      <c r="D290" s="162" t="s">
        <v>623</v>
      </c>
      <c r="E290" s="156">
        <f>E291</f>
        <v>16174.64</v>
      </c>
      <c r="F290" s="156">
        <v>0</v>
      </c>
      <c r="G290" s="157">
        <v>0</v>
      </c>
    </row>
    <row r="291" spans="1:7" s="153" customFormat="1" x14ac:dyDescent="0.25">
      <c r="A291" s="154" t="s">
        <v>196</v>
      </c>
      <c r="B291" s="160" t="s">
        <v>634</v>
      </c>
      <c r="C291" s="10"/>
      <c r="D291" s="159" t="s">
        <v>289</v>
      </c>
      <c r="E291" s="156">
        <v>16174.64</v>
      </c>
      <c r="F291" s="156">
        <v>0</v>
      </c>
      <c r="G291" s="157">
        <v>0</v>
      </c>
    </row>
    <row r="292" spans="1:7" ht="59.25" customHeight="1" x14ac:dyDescent="0.25">
      <c r="A292" s="7" t="s">
        <v>196</v>
      </c>
      <c r="B292" s="7" t="s">
        <v>306</v>
      </c>
      <c r="C292" s="10"/>
      <c r="D292" s="4" t="s">
        <v>213</v>
      </c>
      <c r="E292" s="29">
        <f>E293</f>
        <v>8034282.9800000004</v>
      </c>
      <c r="F292" s="29">
        <f>F293</f>
        <v>516138</v>
      </c>
      <c r="G292" s="37">
        <f>G293</f>
        <v>153000</v>
      </c>
    </row>
    <row r="293" spans="1:7" ht="45" x14ac:dyDescent="0.25">
      <c r="A293" s="7" t="s">
        <v>196</v>
      </c>
      <c r="B293" s="7" t="s">
        <v>361</v>
      </c>
      <c r="C293" s="10"/>
      <c r="D293" s="21" t="s">
        <v>372</v>
      </c>
      <c r="E293" s="29">
        <f>E294+E296+E298</f>
        <v>8034282.9800000004</v>
      </c>
      <c r="F293" s="29">
        <f>F294+F298</f>
        <v>516138</v>
      </c>
      <c r="G293" s="37">
        <f>G294+G298</f>
        <v>153000</v>
      </c>
    </row>
    <row r="294" spans="1:7" ht="30" x14ac:dyDescent="0.25">
      <c r="A294" s="7" t="s">
        <v>196</v>
      </c>
      <c r="B294" s="7" t="s">
        <v>495</v>
      </c>
      <c r="C294" s="10"/>
      <c r="D294" s="4" t="s">
        <v>260</v>
      </c>
      <c r="E294" s="29">
        <f>E295</f>
        <v>1653210</v>
      </c>
      <c r="F294" s="29">
        <f>F295</f>
        <v>153000</v>
      </c>
      <c r="G294" s="37">
        <f>G295</f>
        <v>153000</v>
      </c>
    </row>
    <row r="295" spans="1:7" ht="36.75" customHeight="1" x14ac:dyDescent="0.25">
      <c r="A295" s="7" t="s">
        <v>196</v>
      </c>
      <c r="B295" s="7" t="s">
        <v>495</v>
      </c>
      <c r="C295" s="10">
        <v>610</v>
      </c>
      <c r="D295" s="8" t="s">
        <v>289</v>
      </c>
      <c r="E295" s="29">
        <v>1653210</v>
      </c>
      <c r="F295" s="29">
        <v>153000</v>
      </c>
      <c r="G295" s="37">
        <v>153000</v>
      </c>
    </row>
    <row r="296" spans="1:7" ht="55.5" customHeight="1" x14ac:dyDescent="0.25">
      <c r="A296" s="7" t="s">
        <v>196</v>
      </c>
      <c r="B296" s="7" t="s">
        <v>571</v>
      </c>
      <c r="C296" s="68"/>
      <c r="D296" s="73" t="s">
        <v>572</v>
      </c>
      <c r="E296" s="69">
        <f>E297</f>
        <v>4899700</v>
      </c>
      <c r="F296" s="29">
        <v>0</v>
      </c>
      <c r="G296" s="37">
        <v>0</v>
      </c>
    </row>
    <row r="297" spans="1:7" ht="32.25" customHeight="1" x14ac:dyDescent="0.25">
      <c r="A297" s="7" t="s">
        <v>196</v>
      </c>
      <c r="B297" s="7" t="s">
        <v>571</v>
      </c>
      <c r="C297" s="68">
        <v>610</v>
      </c>
      <c r="D297" s="17" t="s">
        <v>289</v>
      </c>
      <c r="E297" s="69">
        <v>4899700</v>
      </c>
      <c r="F297" s="29">
        <v>0</v>
      </c>
      <c r="G297" s="37">
        <v>0</v>
      </c>
    </row>
    <row r="298" spans="1:7" ht="45.75" customHeight="1" x14ac:dyDescent="0.25">
      <c r="A298" s="7" t="s">
        <v>196</v>
      </c>
      <c r="B298" s="7" t="s">
        <v>50</v>
      </c>
      <c r="C298" s="40"/>
      <c r="D298" s="61" t="s">
        <v>526</v>
      </c>
      <c r="E298" s="29">
        <f>E299</f>
        <v>1481372.98</v>
      </c>
      <c r="F298" s="29">
        <f>F299</f>
        <v>363138</v>
      </c>
      <c r="G298" s="37">
        <f>G299</f>
        <v>0</v>
      </c>
    </row>
    <row r="299" spans="1:7" ht="37.5" customHeight="1" x14ac:dyDescent="0.25">
      <c r="A299" s="7" t="s">
        <v>196</v>
      </c>
      <c r="B299" s="7" t="s">
        <v>50</v>
      </c>
      <c r="C299" s="40">
        <v>610</v>
      </c>
      <c r="D299" s="4" t="s">
        <v>289</v>
      </c>
      <c r="E299" s="29">
        <v>1481372.98</v>
      </c>
      <c r="F299" s="29">
        <v>363138</v>
      </c>
      <c r="G299" s="37">
        <v>0</v>
      </c>
    </row>
    <row r="300" spans="1:7" x14ac:dyDescent="0.25">
      <c r="A300" s="7" t="s">
        <v>426</v>
      </c>
      <c r="B300" s="7"/>
      <c r="C300" s="10"/>
      <c r="D300" s="4" t="s">
        <v>427</v>
      </c>
      <c r="E300" s="29">
        <f>E301+E318++E333</f>
        <v>12054981</v>
      </c>
      <c r="F300" s="29">
        <f>F301+F318</f>
        <v>8372987</v>
      </c>
      <c r="G300" s="37">
        <f>G301+G318</f>
        <v>7845122</v>
      </c>
    </row>
    <row r="301" spans="1:7" ht="60" x14ac:dyDescent="0.25">
      <c r="A301" s="7" t="s">
        <v>426</v>
      </c>
      <c r="B301" s="31" t="s">
        <v>302</v>
      </c>
      <c r="C301" s="32"/>
      <c r="D301" s="35" t="s">
        <v>62</v>
      </c>
      <c r="E301" s="33">
        <f>E302</f>
        <v>5882685</v>
      </c>
      <c r="F301" s="33">
        <f>F302</f>
        <v>4254563</v>
      </c>
      <c r="G301" s="39">
        <f>G302</f>
        <v>4254563</v>
      </c>
    </row>
    <row r="302" spans="1:7" ht="30" x14ac:dyDescent="0.25">
      <c r="A302" s="7" t="s">
        <v>426</v>
      </c>
      <c r="B302" s="31" t="s">
        <v>303</v>
      </c>
      <c r="C302" s="32"/>
      <c r="D302" s="35" t="s">
        <v>198</v>
      </c>
      <c r="E302" s="33">
        <f>E303+E310+E313</f>
        <v>5882685</v>
      </c>
      <c r="F302" s="33">
        <f>F303+F310</f>
        <v>4254563</v>
      </c>
      <c r="G302" s="39">
        <f>G303+G310</f>
        <v>4254563</v>
      </c>
    </row>
    <row r="303" spans="1:7" ht="30" x14ac:dyDescent="0.25">
      <c r="A303" s="7" t="s">
        <v>426</v>
      </c>
      <c r="B303" s="31" t="s">
        <v>363</v>
      </c>
      <c r="C303" s="32"/>
      <c r="D303" s="21" t="s">
        <v>364</v>
      </c>
      <c r="E303" s="33">
        <f>E304+E306+E308</f>
        <v>4376785</v>
      </c>
      <c r="F303" s="33">
        <f t="shared" ref="E303:G304" si="30">F304</f>
        <v>4222563</v>
      </c>
      <c r="G303" s="39">
        <f t="shared" si="30"/>
        <v>4222563</v>
      </c>
    </row>
    <row r="304" spans="1:7" ht="45" x14ac:dyDescent="0.25">
      <c r="A304" s="7" t="s">
        <v>426</v>
      </c>
      <c r="B304" s="31" t="s">
        <v>496</v>
      </c>
      <c r="C304" s="32"/>
      <c r="D304" s="35" t="s">
        <v>199</v>
      </c>
      <c r="E304" s="33">
        <f t="shared" si="30"/>
        <v>4361726</v>
      </c>
      <c r="F304" s="33">
        <f t="shared" si="30"/>
        <v>4222563</v>
      </c>
      <c r="G304" s="39">
        <f t="shared" si="30"/>
        <v>4222563</v>
      </c>
    </row>
    <row r="305" spans="1:7" x14ac:dyDescent="0.25">
      <c r="A305" s="7" t="s">
        <v>426</v>
      </c>
      <c r="B305" s="31" t="s">
        <v>496</v>
      </c>
      <c r="C305" s="32">
        <v>610</v>
      </c>
      <c r="D305" s="74" t="s">
        <v>289</v>
      </c>
      <c r="E305" s="33">
        <v>4361726</v>
      </c>
      <c r="F305" s="33">
        <v>4222563</v>
      </c>
      <c r="G305" s="39">
        <v>4222563</v>
      </c>
    </row>
    <row r="306" spans="1:7" s="78" customFormat="1" x14ac:dyDescent="0.25">
      <c r="A306" s="80" t="s">
        <v>426</v>
      </c>
      <c r="B306" s="31" t="s">
        <v>580</v>
      </c>
      <c r="C306" s="77"/>
      <c r="D306" s="75"/>
      <c r="E306" s="76">
        <f>E307</f>
        <v>12157</v>
      </c>
      <c r="F306" s="33">
        <v>0</v>
      </c>
      <c r="G306" s="39">
        <v>0</v>
      </c>
    </row>
    <row r="307" spans="1:7" s="78" customFormat="1" x14ac:dyDescent="0.25">
      <c r="A307" s="80" t="s">
        <v>426</v>
      </c>
      <c r="B307" s="31" t="s">
        <v>580</v>
      </c>
      <c r="C307" s="77">
        <v>610</v>
      </c>
      <c r="D307" s="74" t="s">
        <v>289</v>
      </c>
      <c r="E307" s="76">
        <v>12157</v>
      </c>
      <c r="F307" s="33">
        <v>0</v>
      </c>
      <c r="G307" s="39">
        <v>0</v>
      </c>
    </row>
    <row r="308" spans="1:7" s="129" customFormat="1" ht="75" x14ac:dyDescent="0.25">
      <c r="A308" s="132" t="s">
        <v>426</v>
      </c>
      <c r="B308" s="31" t="s">
        <v>624</v>
      </c>
      <c r="C308" s="77"/>
      <c r="D308" s="133" t="s">
        <v>623</v>
      </c>
      <c r="E308" s="76">
        <f>E309</f>
        <v>2902</v>
      </c>
      <c r="F308" s="33">
        <v>0</v>
      </c>
      <c r="G308" s="39">
        <v>0</v>
      </c>
    </row>
    <row r="309" spans="1:7" s="129" customFormat="1" x14ac:dyDescent="0.25">
      <c r="A309" s="132" t="s">
        <v>426</v>
      </c>
      <c r="B309" s="31" t="s">
        <v>624</v>
      </c>
      <c r="C309" s="77">
        <v>610</v>
      </c>
      <c r="D309" s="133" t="s">
        <v>289</v>
      </c>
      <c r="E309" s="76">
        <v>2902</v>
      </c>
      <c r="F309" s="33">
        <v>0</v>
      </c>
      <c r="G309" s="39">
        <v>0</v>
      </c>
    </row>
    <row r="310" spans="1:7" ht="45" x14ac:dyDescent="0.25">
      <c r="A310" s="7" t="s">
        <v>426</v>
      </c>
      <c r="B310" s="7" t="s">
        <v>51</v>
      </c>
      <c r="C310" s="41"/>
      <c r="D310" s="47" t="s">
        <v>52</v>
      </c>
      <c r="E310" s="33">
        <f t="shared" ref="E310:G311" si="31">E311</f>
        <v>0</v>
      </c>
      <c r="F310" s="33">
        <f t="shared" si="31"/>
        <v>32000</v>
      </c>
      <c r="G310" s="39">
        <f t="shared" si="31"/>
        <v>32000</v>
      </c>
    </row>
    <row r="311" spans="1:7" ht="84" customHeight="1" x14ac:dyDescent="0.25">
      <c r="A311" s="7" t="s">
        <v>426</v>
      </c>
      <c r="B311" s="7" t="s">
        <v>522</v>
      </c>
      <c r="C311" s="41"/>
      <c r="D311" s="17" t="s">
        <v>523</v>
      </c>
      <c r="E311" s="33">
        <f t="shared" si="31"/>
        <v>0</v>
      </c>
      <c r="F311" s="33">
        <f t="shared" si="31"/>
        <v>32000</v>
      </c>
      <c r="G311" s="39">
        <f t="shared" si="31"/>
        <v>32000</v>
      </c>
    </row>
    <row r="312" spans="1:7" x14ac:dyDescent="0.25">
      <c r="A312" s="7" t="s">
        <v>426</v>
      </c>
      <c r="B312" s="7" t="s">
        <v>522</v>
      </c>
      <c r="C312" s="41">
        <v>610</v>
      </c>
      <c r="D312" s="17" t="s">
        <v>289</v>
      </c>
      <c r="E312" s="33">
        <v>0</v>
      </c>
      <c r="F312" s="33">
        <v>32000</v>
      </c>
      <c r="G312" s="39">
        <v>32000</v>
      </c>
    </row>
    <row r="313" spans="1:7" s="78" customFormat="1" ht="30" x14ac:dyDescent="0.25">
      <c r="A313" s="80" t="s">
        <v>426</v>
      </c>
      <c r="B313" s="80" t="s">
        <v>581</v>
      </c>
      <c r="C313" s="83"/>
      <c r="D313" s="91" t="s">
        <v>583</v>
      </c>
      <c r="E313" s="76">
        <f>E314+E316</f>
        <v>1505900</v>
      </c>
      <c r="F313" s="33">
        <v>0</v>
      </c>
      <c r="G313" s="39">
        <v>0</v>
      </c>
    </row>
    <row r="314" spans="1:7" s="78" customFormat="1" ht="60" x14ac:dyDescent="0.25">
      <c r="A314" s="80" t="s">
        <v>426</v>
      </c>
      <c r="B314" s="80" t="s">
        <v>582</v>
      </c>
      <c r="C314" s="83"/>
      <c r="D314" s="88" t="s">
        <v>584</v>
      </c>
      <c r="E314" s="76">
        <f>E315</f>
        <v>1215700</v>
      </c>
      <c r="F314" s="33">
        <v>0</v>
      </c>
      <c r="G314" s="39">
        <v>0</v>
      </c>
    </row>
    <row r="315" spans="1:7" s="78" customFormat="1" x14ac:dyDescent="0.25">
      <c r="A315" s="80" t="s">
        <v>426</v>
      </c>
      <c r="B315" s="80" t="s">
        <v>582</v>
      </c>
      <c r="C315" s="83">
        <v>610</v>
      </c>
      <c r="D315" s="88" t="s">
        <v>289</v>
      </c>
      <c r="E315" s="76">
        <v>1215700</v>
      </c>
      <c r="F315" s="33">
        <v>0</v>
      </c>
      <c r="G315" s="39">
        <v>0</v>
      </c>
    </row>
    <row r="316" spans="1:7" s="131" customFormat="1" ht="60" x14ac:dyDescent="0.25">
      <c r="A316" s="136" t="s">
        <v>426</v>
      </c>
      <c r="B316" s="136" t="s">
        <v>626</v>
      </c>
      <c r="C316" s="134"/>
      <c r="D316" s="138" t="s">
        <v>625</v>
      </c>
      <c r="E316" s="76">
        <f>E317</f>
        <v>290200</v>
      </c>
      <c r="F316" s="33">
        <v>0</v>
      </c>
      <c r="G316" s="39">
        <v>0</v>
      </c>
    </row>
    <row r="317" spans="1:7" s="131" customFormat="1" ht="26.25" customHeight="1" x14ac:dyDescent="0.25">
      <c r="A317" s="136" t="s">
        <v>426</v>
      </c>
      <c r="B317" s="136" t="s">
        <v>626</v>
      </c>
      <c r="C317" s="134">
        <v>610</v>
      </c>
      <c r="D317" s="138" t="s">
        <v>289</v>
      </c>
      <c r="E317" s="76">
        <v>290200</v>
      </c>
      <c r="F317" s="33">
        <v>0</v>
      </c>
      <c r="G317" s="39">
        <v>0</v>
      </c>
    </row>
    <row r="318" spans="1:7" ht="68.25" customHeight="1" x14ac:dyDescent="0.25">
      <c r="A318" s="7" t="s">
        <v>426</v>
      </c>
      <c r="B318" s="31" t="s">
        <v>299</v>
      </c>
      <c r="C318" s="32"/>
      <c r="D318" s="81" t="s">
        <v>115</v>
      </c>
      <c r="E318" s="33">
        <f t="shared" ref="E318:G321" si="32">E319</f>
        <v>6072296</v>
      </c>
      <c r="F318" s="33">
        <f t="shared" si="32"/>
        <v>4118424</v>
      </c>
      <c r="G318" s="39">
        <f t="shared" si="32"/>
        <v>3590559</v>
      </c>
    </row>
    <row r="319" spans="1:7" ht="30" x14ac:dyDescent="0.25">
      <c r="A319" s="7" t="s">
        <v>426</v>
      </c>
      <c r="B319" s="31" t="s">
        <v>305</v>
      </c>
      <c r="C319" s="32"/>
      <c r="D319" s="35" t="s">
        <v>225</v>
      </c>
      <c r="E319" s="33">
        <f>E320+E327+E330</f>
        <v>6072296</v>
      </c>
      <c r="F319" s="33">
        <f t="shared" si="32"/>
        <v>4118424</v>
      </c>
      <c r="G319" s="39">
        <f t="shared" si="32"/>
        <v>3590559</v>
      </c>
    </row>
    <row r="320" spans="1:7" ht="63" customHeight="1" x14ac:dyDescent="0.25">
      <c r="A320" s="7" t="s">
        <v>426</v>
      </c>
      <c r="B320" s="31" t="s">
        <v>370</v>
      </c>
      <c r="C320" s="32"/>
      <c r="D320" s="21" t="s">
        <v>371</v>
      </c>
      <c r="E320" s="33">
        <f>E321+E323+E325</f>
        <v>4996653</v>
      </c>
      <c r="F320" s="33">
        <f t="shared" si="32"/>
        <v>4118424</v>
      </c>
      <c r="G320" s="39">
        <f t="shared" si="32"/>
        <v>3590559</v>
      </c>
    </row>
    <row r="321" spans="1:7" ht="53.25" customHeight="1" x14ac:dyDescent="0.25">
      <c r="A321" s="7" t="s">
        <v>426</v>
      </c>
      <c r="B321" s="31" t="s">
        <v>497</v>
      </c>
      <c r="C321" s="32"/>
      <c r="D321" s="35" t="s">
        <v>265</v>
      </c>
      <c r="E321" s="33">
        <f t="shared" si="32"/>
        <v>4985896.57</v>
      </c>
      <c r="F321" s="33">
        <f t="shared" si="32"/>
        <v>4118424</v>
      </c>
      <c r="G321" s="39">
        <f t="shared" si="32"/>
        <v>3590559</v>
      </c>
    </row>
    <row r="322" spans="1:7" x14ac:dyDescent="0.25">
      <c r="A322" s="7" t="s">
        <v>426</v>
      </c>
      <c r="B322" s="31" t="s">
        <v>497</v>
      </c>
      <c r="C322" s="32">
        <v>610</v>
      </c>
      <c r="D322" s="35" t="s">
        <v>289</v>
      </c>
      <c r="E322" s="33">
        <v>4985896.57</v>
      </c>
      <c r="F322" s="33">
        <v>4118424</v>
      </c>
      <c r="G322" s="39">
        <v>3590559</v>
      </c>
    </row>
    <row r="323" spans="1:7" s="109" customFormat="1" ht="60" x14ac:dyDescent="0.25">
      <c r="A323" s="80" t="s">
        <v>426</v>
      </c>
      <c r="B323" s="31" t="s">
        <v>593</v>
      </c>
      <c r="C323" s="32"/>
      <c r="D323" s="113" t="s">
        <v>594</v>
      </c>
      <c r="E323" s="33">
        <f>E324</f>
        <v>8000</v>
      </c>
      <c r="F323" s="33">
        <v>0</v>
      </c>
      <c r="G323" s="39">
        <v>0</v>
      </c>
    </row>
    <row r="324" spans="1:7" s="109" customFormat="1" x14ac:dyDescent="0.25">
      <c r="A324" s="111" t="s">
        <v>426</v>
      </c>
      <c r="B324" s="31" t="s">
        <v>593</v>
      </c>
      <c r="C324" s="32">
        <v>610</v>
      </c>
      <c r="D324" s="161" t="s">
        <v>289</v>
      </c>
      <c r="E324" s="33">
        <v>8000</v>
      </c>
      <c r="F324" s="33">
        <v>0</v>
      </c>
      <c r="G324" s="39">
        <v>0</v>
      </c>
    </row>
    <row r="325" spans="1:7" s="158" customFormat="1" ht="75" x14ac:dyDescent="0.25">
      <c r="A325" s="154" t="s">
        <v>426</v>
      </c>
      <c r="B325" s="31" t="s">
        <v>635</v>
      </c>
      <c r="C325" s="77"/>
      <c r="D325" s="164" t="s">
        <v>623</v>
      </c>
      <c r="E325" s="76">
        <f>E326</f>
        <v>2756.43</v>
      </c>
      <c r="F325" s="33">
        <v>0</v>
      </c>
      <c r="G325" s="39">
        <v>0</v>
      </c>
    </row>
    <row r="326" spans="1:7" s="158" customFormat="1" x14ac:dyDescent="0.25">
      <c r="A326" s="160" t="s">
        <v>426</v>
      </c>
      <c r="B326" s="31" t="s">
        <v>635</v>
      </c>
      <c r="C326" s="77">
        <v>610</v>
      </c>
      <c r="D326" s="164" t="s">
        <v>289</v>
      </c>
      <c r="E326" s="76">
        <v>2756.43</v>
      </c>
      <c r="F326" s="33">
        <v>0</v>
      </c>
      <c r="G326" s="39">
        <v>0</v>
      </c>
    </row>
    <row r="327" spans="1:7" s="112" customFormat="1" ht="94.5" customHeight="1" x14ac:dyDescent="0.25">
      <c r="A327" s="116" t="s">
        <v>426</v>
      </c>
      <c r="B327" s="31" t="s">
        <v>596</v>
      </c>
      <c r="C327" s="32"/>
      <c r="D327" s="117" t="s">
        <v>595</v>
      </c>
      <c r="E327" s="33">
        <f>E328</f>
        <v>800000</v>
      </c>
      <c r="F327" s="33">
        <v>0</v>
      </c>
      <c r="G327" s="39">
        <v>0</v>
      </c>
    </row>
    <row r="328" spans="1:7" s="112" customFormat="1" ht="60" x14ac:dyDescent="0.25">
      <c r="A328" s="116" t="s">
        <v>426</v>
      </c>
      <c r="B328" s="31" t="s">
        <v>597</v>
      </c>
      <c r="C328" s="32"/>
      <c r="D328" s="115" t="s">
        <v>584</v>
      </c>
      <c r="E328" s="33">
        <v>800000</v>
      </c>
      <c r="F328" s="33">
        <v>0</v>
      </c>
      <c r="G328" s="39">
        <v>0</v>
      </c>
    </row>
    <row r="329" spans="1:7" s="112" customFormat="1" x14ac:dyDescent="0.25">
      <c r="A329" s="116" t="s">
        <v>426</v>
      </c>
      <c r="B329" s="31" t="s">
        <v>597</v>
      </c>
      <c r="C329" s="32">
        <v>610</v>
      </c>
      <c r="D329" s="115" t="s">
        <v>289</v>
      </c>
      <c r="E329" s="33">
        <v>500000</v>
      </c>
      <c r="F329" s="33"/>
      <c r="G329" s="39">
        <v>0</v>
      </c>
    </row>
    <row r="330" spans="1:7" s="163" customFormat="1" ht="30" x14ac:dyDescent="0.25">
      <c r="A330" s="168" t="s">
        <v>426</v>
      </c>
      <c r="B330" s="31" t="s">
        <v>638</v>
      </c>
      <c r="C330" s="32"/>
      <c r="D330" s="172" t="s">
        <v>636</v>
      </c>
      <c r="E330" s="33">
        <f>E331</f>
        <v>275643</v>
      </c>
      <c r="F330" s="33">
        <v>0</v>
      </c>
      <c r="G330" s="39">
        <v>0</v>
      </c>
    </row>
    <row r="331" spans="1:7" s="163" customFormat="1" ht="60" x14ac:dyDescent="0.25">
      <c r="A331" s="168" t="s">
        <v>426</v>
      </c>
      <c r="B331" s="31" t="s">
        <v>637</v>
      </c>
      <c r="C331" s="32"/>
      <c r="D331" s="169" t="s">
        <v>625</v>
      </c>
      <c r="E331" s="33">
        <f>E332</f>
        <v>275643</v>
      </c>
      <c r="F331" s="33">
        <v>0</v>
      </c>
      <c r="G331" s="39">
        <v>0</v>
      </c>
    </row>
    <row r="332" spans="1:7" s="163" customFormat="1" x14ac:dyDescent="0.25">
      <c r="A332" s="168" t="s">
        <v>426</v>
      </c>
      <c r="B332" s="31" t="s">
        <v>637</v>
      </c>
      <c r="C332" s="32">
        <v>610</v>
      </c>
      <c r="D332" s="167" t="s">
        <v>289</v>
      </c>
      <c r="E332" s="33">
        <v>275643</v>
      </c>
      <c r="F332" s="33">
        <v>0</v>
      </c>
      <c r="G332" s="39">
        <v>0</v>
      </c>
    </row>
    <row r="333" spans="1:7" s="114" customFormat="1" ht="51.75" customHeight="1" x14ac:dyDescent="0.25">
      <c r="A333" s="119" t="s">
        <v>426</v>
      </c>
      <c r="B333" s="31" t="s">
        <v>276</v>
      </c>
      <c r="C333" s="32"/>
      <c r="D333" s="118" t="s">
        <v>131</v>
      </c>
      <c r="E333" s="33">
        <f>E334</f>
        <v>100000</v>
      </c>
      <c r="F333" s="33">
        <v>0</v>
      </c>
      <c r="G333" s="39">
        <v>0</v>
      </c>
    </row>
    <row r="334" spans="1:7" s="114" customFormat="1" ht="60" x14ac:dyDescent="0.25">
      <c r="A334" s="119" t="s">
        <v>426</v>
      </c>
      <c r="B334" s="31" t="s">
        <v>590</v>
      </c>
      <c r="C334" s="32"/>
      <c r="D334" s="120" t="s">
        <v>589</v>
      </c>
      <c r="E334" s="33">
        <f>E335</f>
        <v>100000</v>
      </c>
      <c r="F334" s="33">
        <v>0</v>
      </c>
      <c r="G334" s="39">
        <v>0</v>
      </c>
    </row>
    <row r="335" spans="1:7" s="114" customFormat="1" x14ac:dyDescent="0.25">
      <c r="A335" s="119" t="s">
        <v>426</v>
      </c>
      <c r="B335" s="31" t="s">
        <v>590</v>
      </c>
      <c r="C335" s="32">
        <v>610</v>
      </c>
      <c r="D335" s="120" t="s">
        <v>289</v>
      </c>
      <c r="E335" s="33">
        <v>100000</v>
      </c>
      <c r="F335" s="33">
        <v>0</v>
      </c>
      <c r="G335" s="39">
        <v>0</v>
      </c>
    </row>
    <row r="336" spans="1:7" x14ac:dyDescent="0.25">
      <c r="A336" s="7" t="s">
        <v>170</v>
      </c>
      <c r="B336" s="7"/>
      <c r="C336" s="10"/>
      <c r="D336" s="4" t="s">
        <v>454</v>
      </c>
      <c r="E336" s="29">
        <f>E337+E349+E366+E373</f>
        <v>2433857</v>
      </c>
      <c r="F336" s="29">
        <v>1416761</v>
      </c>
      <c r="G336" s="37">
        <v>1416761</v>
      </c>
    </row>
    <row r="337" spans="1:7" ht="69.75" customHeight="1" x14ac:dyDescent="0.25">
      <c r="A337" s="7" t="s">
        <v>170</v>
      </c>
      <c r="B337" s="7" t="s">
        <v>307</v>
      </c>
      <c r="C337" s="10"/>
      <c r="D337" s="4" t="s">
        <v>63</v>
      </c>
      <c r="E337" s="29">
        <f>E338</f>
        <v>52300</v>
      </c>
      <c r="F337" s="29">
        <f>F338</f>
        <v>50000</v>
      </c>
      <c r="G337" s="37">
        <f>G338</f>
        <v>50000</v>
      </c>
    </row>
    <row r="338" spans="1:7" ht="97.5" customHeight="1" x14ac:dyDescent="0.25">
      <c r="A338" s="7" t="s">
        <v>170</v>
      </c>
      <c r="B338" s="7" t="s">
        <v>308</v>
      </c>
      <c r="C338" s="10"/>
      <c r="D338" s="4" t="s">
        <v>171</v>
      </c>
      <c r="E338" s="29">
        <f>E339+E344</f>
        <v>52300</v>
      </c>
      <c r="F338" s="29">
        <f>F339+F344</f>
        <v>50000</v>
      </c>
      <c r="G338" s="37">
        <f>G339+G344</f>
        <v>50000</v>
      </c>
    </row>
    <row r="339" spans="1:7" ht="30" x14ac:dyDescent="0.25">
      <c r="A339" s="7" t="s">
        <v>170</v>
      </c>
      <c r="B339" s="7" t="s">
        <v>373</v>
      </c>
      <c r="C339" s="10"/>
      <c r="D339" s="25" t="s">
        <v>374</v>
      </c>
      <c r="E339" s="29">
        <f>E340+E342</f>
        <v>24300</v>
      </c>
      <c r="F339" s="29">
        <f>F340+F342</f>
        <v>22000</v>
      </c>
      <c r="G339" s="37">
        <f>G340+G342</f>
        <v>22000</v>
      </c>
    </row>
    <row r="340" spans="1:7" ht="30" x14ac:dyDescent="0.25">
      <c r="A340" s="7" t="s">
        <v>170</v>
      </c>
      <c r="B340" s="7" t="s">
        <v>498</v>
      </c>
      <c r="C340" s="10"/>
      <c r="D340" s="4" t="s">
        <v>309</v>
      </c>
      <c r="E340" s="29">
        <f>E341</f>
        <v>8300</v>
      </c>
      <c r="F340" s="29">
        <f>F341</f>
        <v>6000</v>
      </c>
      <c r="G340" s="37">
        <f>G341</f>
        <v>6000</v>
      </c>
    </row>
    <row r="341" spans="1:7" ht="45" x14ac:dyDescent="0.25">
      <c r="A341" s="7" t="s">
        <v>170</v>
      </c>
      <c r="B341" s="7" t="s">
        <v>498</v>
      </c>
      <c r="C341" s="10">
        <v>240</v>
      </c>
      <c r="D341" s="4" t="s">
        <v>272</v>
      </c>
      <c r="E341" s="29">
        <v>8300</v>
      </c>
      <c r="F341" s="29">
        <v>6000</v>
      </c>
      <c r="G341" s="37">
        <v>6000</v>
      </c>
    </row>
    <row r="342" spans="1:7" ht="45" x14ac:dyDescent="0.25">
      <c r="A342" s="7" t="s">
        <v>170</v>
      </c>
      <c r="B342" s="7" t="s">
        <v>499</v>
      </c>
      <c r="C342" s="10"/>
      <c r="D342" s="4" t="s">
        <v>310</v>
      </c>
      <c r="E342" s="29">
        <f>E343</f>
        <v>16000</v>
      </c>
      <c r="F342" s="29">
        <f>F343</f>
        <v>16000</v>
      </c>
      <c r="G342" s="37">
        <f>G343</f>
        <v>16000</v>
      </c>
    </row>
    <row r="343" spans="1:7" ht="45" x14ac:dyDescent="0.25">
      <c r="A343" s="7" t="s">
        <v>170</v>
      </c>
      <c r="B343" s="7" t="s">
        <v>499</v>
      </c>
      <c r="C343" s="10">
        <v>240</v>
      </c>
      <c r="D343" s="4" t="s">
        <v>272</v>
      </c>
      <c r="E343" s="29">
        <v>16000</v>
      </c>
      <c r="F343" s="29">
        <v>16000</v>
      </c>
      <c r="G343" s="37">
        <v>16000</v>
      </c>
    </row>
    <row r="344" spans="1:7" ht="75" x14ac:dyDescent="0.25">
      <c r="A344" s="7" t="s">
        <v>170</v>
      </c>
      <c r="B344" s="7" t="s">
        <v>375</v>
      </c>
      <c r="C344" s="10"/>
      <c r="D344" s="25" t="s">
        <v>376</v>
      </c>
      <c r="E344" s="29">
        <f>E345+E347</f>
        <v>28000</v>
      </c>
      <c r="F344" s="29">
        <f>F345+F347</f>
        <v>28000</v>
      </c>
      <c r="G344" s="37">
        <f>G345+G347</f>
        <v>28000</v>
      </c>
    </row>
    <row r="345" spans="1:7" ht="60" x14ac:dyDescent="0.25">
      <c r="A345" s="7" t="s">
        <v>170</v>
      </c>
      <c r="B345" s="7" t="s">
        <v>500</v>
      </c>
      <c r="C345" s="10"/>
      <c r="D345" s="4" t="s">
        <v>311</v>
      </c>
      <c r="E345" s="29">
        <f>E346</f>
        <v>13000</v>
      </c>
      <c r="F345" s="29">
        <f>F346</f>
        <v>13000</v>
      </c>
      <c r="G345" s="37">
        <f>G346</f>
        <v>13000</v>
      </c>
    </row>
    <row r="346" spans="1:7" ht="45" x14ac:dyDescent="0.25">
      <c r="A346" s="7" t="s">
        <v>170</v>
      </c>
      <c r="B346" s="7" t="s">
        <v>500</v>
      </c>
      <c r="C346" s="10">
        <v>240</v>
      </c>
      <c r="D346" s="4" t="s">
        <v>272</v>
      </c>
      <c r="E346" s="29">
        <v>13000</v>
      </c>
      <c r="F346" s="29">
        <v>13000</v>
      </c>
      <c r="G346" s="37">
        <v>13000</v>
      </c>
    </row>
    <row r="347" spans="1:7" ht="45" x14ac:dyDescent="0.25">
      <c r="A347" s="7" t="s">
        <v>170</v>
      </c>
      <c r="B347" s="7" t="s">
        <v>501</v>
      </c>
      <c r="C347" s="10"/>
      <c r="D347" s="4" t="s">
        <v>312</v>
      </c>
      <c r="E347" s="29">
        <f>E348</f>
        <v>15000</v>
      </c>
      <c r="F347" s="29">
        <f>F348</f>
        <v>15000</v>
      </c>
      <c r="G347" s="37">
        <f>G348</f>
        <v>15000</v>
      </c>
    </row>
    <row r="348" spans="1:7" ht="45" x14ac:dyDescent="0.25">
      <c r="A348" s="7" t="s">
        <v>170</v>
      </c>
      <c r="B348" s="7" t="s">
        <v>501</v>
      </c>
      <c r="C348" s="10">
        <v>240</v>
      </c>
      <c r="D348" s="4" t="s">
        <v>272</v>
      </c>
      <c r="E348" s="29">
        <v>15000</v>
      </c>
      <c r="F348" s="29">
        <v>15000</v>
      </c>
      <c r="G348" s="37">
        <v>15000</v>
      </c>
    </row>
    <row r="349" spans="1:7" ht="75" x14ac:dyDescent="0.25">
      <c r="A349" s="7" t="s">
        <v>170</v>
      </c>
      <c r="B349" s="7" t="s">
        <v>278</v>
      </c>
      <c r="C349" s="40"/>
      <c r="D349" s="4" t="s">
        <v>64</v>
      </c>
      <c r="E349" s="29">
        <f>E350+E357</f>
        <v>37000</v>
      </c>
      <c r="F349" s="29">
        <f>F350+F357</f>
        <v>37000</v>
      </c>
      <c r="G349" s="37">
        <f>G350+G357</f>
        <v>37000</v>
      </c>
    </row>
    <row r="350" spans="1:7" ht="60" x14ac:dyDescent="0.25">
      <c r="A350" s="7" t="s">
        <v>170</v>
      </c>
      <c r="B350" s="7" t="s">
        <v>279</v>
      </c>
      <c r="C350" s="10"/>
      <c r="D350" s="4" t="s">
        <v>137</v>
      </c>
      <c r="E350" s="29">
        <f>E351+E354</f>
        <v>20000</v>
      </c>
      <c r="F350" s="29">
        <f>F351+F354</f>
        <v>20000</v>
      </c>
      <c r="G350" s="37">
        <f>G351+G354</f>
        <v>20000</v>
      </c>
    </row>
    <row r="351" spans="1:7" ht="105" x14ac:dyDescent="0.25">
      <c r="A351" s="7" t="s">
        <v>170</v>
      </c>
      <c r="B351" s="7" t="s">
        <v>377</v>
      </c>
      <c r="C351" s="10"/>
      <c r="D351" s="21" t="s">
        <v>378</v>
      </c>
      <c r="E351" s="29">
        <f t="shared" ref="E351:G352" si="33">E352</f>
        <v>6000</v>
      </c>
      <c r="F351" s="29">
        <f t="shared" si="33"/>
        <v>6000</v>
      </c>
      <c r="G351" s="37">
        <f t="shared" si="33"/>
        <v>6000</v>
      </c>
    </row>
    <row r="352" spans="1:7" ht="45" x14ac:dyDescent="0.25">
      <c r="A352" s="7" t="s">
        <v>170</v>
      </c>
      <c r="B352" s="7" t="s">
        <v>502</v>
      </c>
      <c r="C352" s="10"/>
      <c r="D352" s="4" t="s">
        <v>237</v>
      </c>
      <c r="E352" s="29">
        <f t="shared" si="33"/>
        <v>6000</v>
      </c>
      <c r="F352" s="29">
        <f t="shared" si="33"/>
        <v>6000</v>
      </c>
      <c r="G352" s="37">
        <f t="shared" si="33"/>
        <v>6000</v>
      </c>
    </row>
    <row r="353" spans="1:7" ht="45" x14ac:dyDescent="0.25">
      <c r="A353" s="7" t="s">
        <v>170</v>
      </c>
      <c r="B353" s="7" t="s">
        <v>502</v>
      </c>
      <c r="C353" s="10">
        <v>240</v>
      </c>
      <c r="D353" s="4" t="s">
        <v>272</v>
      </c>
      <c r="E353" s="29">
        <v>6000</v>
      </c>
      <c r="F353" s="29">
        <v>6000</v>
      </c>
      <c r="G353" s="37">
        <v>6000</v>
      </c>
    </row>
    <row r="354" spans="1:7" ht="60" x14ac:dyDescent="0.25">
      <c r="A354" s="7" t="s">
        <v>170</v>
      </c>
      <c r="B354" s="7" t="s">
        <v>333</v>
      </c>
      <c r="C354" s="10"/>
      <c r="D354" s="25" t="s">
        <v>379</v>
      </c>
      <c r="E354" s="29">
        <f t="shared" ref="E354:G355" si="34">E355</f>
        <v>14000</v>
      </c>
      <c r="F354" s="29">
        <f t="shared" si="34"/>
        <v>14000</v>
      </c>
      <c r="G354" s="37">
        <f t="shared" si="34"/>
        <v>14000</v>
      </c>
    </row>
    <row r="355" spans="1:7" ht="45" x14ac:dyDescent="0.25">
      <c r="A355" s="7" t="s">
        <v>170</v>
      </c>
      <c r="B355" s="7" t="s">
        <v>503</v>
      </c>
      <c r="C355" s="10"/>
      <c r="D355" s="4" t="s">
        <v>238</v>
      </c>
      <c r="E355" s="29">
        <f t="shared" si="34"/>
        <v>14000</v>
      </c>
      <c r="F355" s="29">
        <f t="shared" si="34"/>
        <v>14000</v>
      </c>
      <c r="G355" s="37">
        <f t="shared" si="34"/>
        <v>14000</v>
      </c>
    </row>
    <row r="356" spans="1:7" ht="45" x14ac:dyDescent="0.25">
      <c r="A356" s="7" t="s">
        <v>170</v>
      </c>
      <c r="B356" s="7" t="s">
        <v>503</v>
      </c>
      <c r="C356" s="10">
        <v>240</v>
      </c>
      <c r="D356" s="4" t="s">
        <v>272</v>
      </c>
      <c r="E356" s="29">
        <v>14000</v>
      </c>
      <c r="F356" s="29">
        <v>14000</v>
      </c>
      <c r="G356" s="37">
        <v>14000</v>
      </c>
    </row>
    <row r="357" spans="1:7" ht="79.5" customHeight="1" x14ac:dyDescent="0.25">
      <c r="A357" s="7" t="s">
        <v>170</v>
      </c>
      <c r="B357" s="7" t="s">
        <v>287</v>
      </c>
      <c r="C357" s="10"/>
      <c r="D357" s="4" t="s">
        <v>156</v>
      </c>
      <c r="E357" s="29">
        <f>E358+E363</f>
        <v>17000</v>
      </c>
      <c r="F357" s="29">
        <f>F358+F363</f>
        <v>17000</v>
      </c>
      <c r="G357" s="37">
        <f>G358+G363</f>
        <v>17000</v>
      </c>
    </row>
    <row r="358" spans="1:7" ht="60" x14ac:dyDescent="0.25">
      <c r="A358" s="7" t="s">
        <v>170</v>
      </c>
      <c r="B358" s="7" t="s">
        <v>341</v>
      </c>
      <c r="C358" s="10"/>
      <c r="D358" s="4" t="s">
        <v>430</v>
      </c>
      <c r="E358" s="29">
        <f>E359+E361</f>
        <v>13500</v>
      </c>
      <c r="F358" s="29">
        <f>F359+F361</f>
        <v>13500</v>
      </c>
      <c r="G358" s="37">
        <f>G359+G361</f>
        <v>13500</v>
      </c>
    </row>
    <row r="359" spans="1:7" ht="60" x14ac:dyDescent="0.25">
      <c r="A359" s="7" t="s">
        <v>170</v>
      </c>
      <c r="B359" s="7" t="s">
        <v>504</v>
      </c>
      <c r="C359" s="10"/>
      <c r="D359" s="4" t="s">
        <v>431</v>
      </c>
      <c r="E359" s="29">
        <f>E360</f>
        <v>3500</v>
      </c>
      <c r="F359" s="29">
        <f>F360</f>
        <v>3500</v>
      </c>
      <c r="G359" s="37">
        <f>G360</f>
        <v>3500</v>
      </c>
    </row>
    <row r="360" spans="1:7" ht="45" x14ac:dyDescent="0.25">
      <c r="A360" s="7" t="s">
        <v>170</v>
      </c>
      <c r="B360" s="7" t="s">
        <v>504</v>
      </c>
      <c r="C360" s="10">
        <v>240</v>
      </c>
      <c r="D360" s="4" t="s">
        <v>272</v>
      </c>
      <c r="E360" s="29">
        <v>3500</v>
      </c>
      <c r="F360" s="29">
        <v>3500</v>
      </c>
      <c r="G360" s="37">
        <v>3500</v>
      </c>
    </row>
    <row r="361" spans="1:7" ht="60" x14ac:dyDescent="0.25">
      <c r="A361" s="7" t="s">
        <v>170</v>
      </c>
      <c r="B361" s="7" t="s">
        <v>477</v>
      </c>
      <c r="C361" s="10"/>
      <c r="D361" s="167" t="s">
        <v>641</v>
      </c>
      <c r="E361" s="29">
        <f>E362</f>
        <v>10000</v>
      </c>
      <c r="F361" s="29">
        <f>F362</f>
        <v>10000</v>
      </c>
      <c r="G361" s="37">
        <f>G362</f>
        <v>10000</v>
      </c>
    </row>
    <row r="362" spans="1:7" ht="45" x14ac:dyDescent="0.25">
      <c r="A362" s="7" t="s">
        <v>170</v>
      </c>
      <c r="B362" s="7" t="s">
        <v>477</v>
      </c>
      <c r="C362" s="10">
        <v>240</v>
      </c>
      <c r="D362" s="4" t="s">
        <v>272</v>
      </c>
      <c r="E362" s="29">
        <v>10000</v>
      </c>
      <c r="F362" s="29">
        <v>10000</v>
      </c>
      <c r="G362" s="37">
        <v>10000</v>
      </c>
    </row>
    <row r="363" spans="1:7" ht="30" x14ac:dyDescent="0.25">
      <c r="A363" s="7" t="s">
        <v>170</v>
      </c>
      <c r="B363" s="7" t="s">
        <v>342</v>
      </c>
      <c r="C363" s="10"/>
      <c r="D363" s="47" t="s">
        <v>343</v>
      </c>
      <c r="E363" s="29">
        <f t="shared" ref="E363:G364" si="35">E364</f>
        <v>3500</v>
      </c>
      <c r="F363" s="29">
        <f t="shared" si="35"/>
        <v>3500</v>
      </c>
      <c r="G363" s="37">
        <f t="shared" si="35"/>
        <v>3500</v>
      </c>
    </row>
    <row r="364" spans="1:7" ht="60" x14ac:dyDescent="0.25">
      <c r="A364" s="7" t="s">
        <v>170</v>
      </c>
      <c r="B364" s="7" t="s">
        <v>478</v>
      </c>
      <c r="C364" s="10"/>
      <c r="D364" s="4" t="s">
        <v>229</v>
      </c>
      <c r="E364" s="29">
        <f t="shared" si="35"/>
        <v>3500</v>
      </c>
      <c r="F364" s="29">
        <f t="shared" si="35"/>
        <v>3500</v>
      </c>
      <c r="G364" s="37">
        <f t="shared" si="35"/>
        <v>3500</v>
      </c>
    </row>
    <row r="365" spans="1:7" ht="45" x14ac:dyDescent="0.25">
      <c r="A365" s="7" t="s">
        <v>170</v>
      </c>
      <c r="B365" s="7" t="s">
        <v>478</v>
      </c>
      <c r="C365" s="10">
        <v>240</v>
      </c>
      <c r="D365" s="4" t="s">
        <v>272</v>
      </c>
      <c r="E365" s="29">
        <v>3500</v>
      </c>
      <c r="F365" s="29">
        <v>3500</v>
      </c>
      <c r="G365" s="37">
        <v>3500</v>
      </c>
    </row>
    <row r="366" spans="1:7" ht="75" x14ac:dyDescent="0.25">
      <c r="A366" s="7" t="s">
        <v>170</v>
      </c>
      <c r="B366" s="7" t="s">
        <v>313</v>
      </c>
      <c r="C366" s="10"/>
      <c r="D366" s="4" t="s">
        <v>65</v>
      </c>
      <c r="E366" s="29">
        <f t="shared" ref="E366:G368" si="36">E367</f>
        <v>1860652</v>
      </c>
      <c r="F366" s="29">
        <f t="shared" si="36"/>
        <v>1287656</v>
      </c>
      <c r="G366" s="37">
        <f t="shared" si="36"/>
        <v>1287656</v>
      </c>
    </row>
    <row r="367" spans="1:7" ht="30" x14ac:dyDescent="0.25">
      <c r="A367" s="7" t="s">
        <v>170</v>
      </c>
      <c r="B367" s="7" t="s">
        <v>314</v>
      </c>
      <c r="C367" s="10"/>
      <c r="D367" s="4" t="s">
        <v>200</v>
      </c>
      <c r="E367" s="29">
        <f t="shared" si="36"/>
        <v>1860652</v>
      </c>
      <c r="F367" s="29">
        <f t="shared" si="36"/>
        <v>1287656</v>
      </c>
      <c r="G367" s="37">
        <f t="shared" si="36"/>
        <v>1287656</v>
      </c>
    </row>
    <row r="368" spans="1:7" ht="45" x14ac:dyDescent="0.25">
      <c r="A368" s="7" t="s">
        <v>170</v>
      </c>
      <c r="B368" s="7" t="s">
        <v>381</v>
      </c>
      <c r="C368" s="10"/>
      <c r="D368" s="25" t="s">
        <v>382</v>
      </c>
      <c r="E368" s="29">
        <f t="shared" si="36"/>
        <v>1860652</v>
      </c>
      <c r="F368" s="29">
        <f t="shared" si="36"/>
        <v>1287656</v>
      </c>
      <c r="G368" s="37">
        <f t="shared" si="36"/>
        <v>1287656</v>
      </c>
    </row>
    <row r="369" spans="1:7" ht="30" x14ac:dyDescent="0.25">
      <c r="A369" s="7" t="s">
        <v>170</v>
      </c>
      <c r="B369" s="7" t="s">
        <v>505</v>
      </c>
      <c r="C369" s="10"/>
      <c r="D369" s="4" t="s">
        <v>201</v>
      </c>
      <c r="E369" s="29">
        <f>E370+E371+E372</f>
        <v>1860652</v>
      </c>
      <c r="F369" s="29">
        <f>F370+F371</f>
        <v>1287656</v>
      </c>
      <c r="G369" s="37">
        <f>G370+G371</f>
        <v>1287656</v>
      </c>
    </row>
    <row r="370" spans="1:7" ht="30" x14ac:dyDescent="0.25">
      <c r="A370" s="7" t="s">
        <v>170</v>
      </c>
      <c r="B370" s="7" t="s">
        <v>505</v>
      </c>
      <c r="C370" s="10">
        <v>110</v>
      </c>
      <c r="D370" s="4" t="s">
        <v>315</v>
      </c>
      <c r="E370" s="29">
        <v>1094048</v>
      </c>
      <c r="F370" s="29">
        <v>965052</v>
      </c>
      <c r="G370" s="37">
        <v>965052</v>
      </c>
    </row>
    <row r="371" spans="1:7" ht="45" x14ac:dyDescent="0.25">
      <c r="A371" s="7" t="s">
        <v>170</v>
      </c>
      <c r="B371" s="7" t="s">
        <v>505</v>
      </c>
      <c r="C371" s="10">
        <v>240</v>
      </c>
      <c r="D371" s="4" t="s">
        <v>272</v>
      </c>
      <c r="E371" s="29">
        <v>758604</v>
      </c>
      <c r="F371" s="29">
        <v>322604</v>
      </c>
      <c r="G371" s="37">
        <v>322604</v>
      </c>
    </row>
    <row r="372" spans="1:7" s="114" customFormat="1" x14ac:dyDescent="0.25">
      <c r="A372" s="119" t="s">
        <v>170</v>
      </c>
      <c r="B372" s="119" t="s">
        <v>505</v>
      </c>
      <c r="C372" s="10">
        <v>850</v>
      </c>
      <c r="D372" s="118" t="s">
        <v>273</v>
      </c>
      <c r="E372" s="107">
        <v>8000</v>
      </c>
      <c r="F372" s="107">
        <v>0</v>
      </c>
      <c r="G372" s="108">
        <v>0</v>
      </c>
    </row>
    <row r="373" spans="1:7" ht="75" x14ac:dyDescent="0.25">
      <c r="A373" s="7" t="s">
        <v>170</v>
      </c>
      <c r="B373" s="7" t="s">
        <v>299</v>
      </c>
      <c r="C373" s="6"/>
      <c r="D373" s="4" t="s">
        <v>66</v>
      </c>
      <c r="E373" s="29">
        <f t="shared" ref="E373:G378" si="37">E374</f>
        <v>483905</v>
      </c>
      <c r="F373" s="29">
        <f t="shared" si="37"/>
        <v>42105</v>
      </c>
      <c r="G373" s="37">
        <f t="shared" si="37"/>
        <v>42105</v>
      </c>
    </row>
    <row r="374" spans="1:7" ht="62.25" customHeight="1" x14ac:dyDescent="0.25">
      <c r="A374" s="7" t="s">
        <v>170</v>
      </c>
      <c r="B374" s="7" t="s">
        <v>316</v>
      </c>
      <c r="C374" s="10"/>
      <c r="D374" s="4" t="s">
        <v>215</v>
      </c>
      <c r="E374" s="29">
        <f t="shared" si="37"/>
        <v>483905</v>
      </c>
      <c r="F374" s="29">
        <f t="shared" si="37"/>
        <v>42105</v>
      </c>
      <c r="G374" s="37">
        <f t="shared" si="37"/>
        <v>42105</v>
      </c>
    </row>
    <row r="375" spans="1:7" ht="30" x14ac:dyDescent="0.25">
      <c r="A375" s="7" t="s">
        <v>170</v>
      </c>
      <c r="B375" s="7" t="s">
        <v>380</v>
      </c>
      <c r="C375" s="10"/>
      <c r="D375" s="25" t="s">
        <v>383</v>
      </c>
      <c r="E375" s="29">
        <f>E376+E378</f>
        <v>483905</v>
      </c>
      <c r="F375" s="29">
        <f>F378</f>
        <v>42105</v>
      </c>
      <c r="G375" s="37">
        <f>G378</f>
        <v>42105</v>
      </c>
    </row>
    <row r="376" spans="1:7" ht="30" x14ac:dyDescent="0.25">
      <c r="A376" s="7" t="s">
        <v>170</v>
      </c>
      <c r="B376" s="7" t="s">
        <v>533</v>
      </c>
      <c r="C376" s="10"/>
      <c r="D376" s="51" t="s">
        <v>534</v>
      </c>
      <c r="E376" s="29">
        <f>E377</f>
        <v>441800</v>
      </c>
      <c r="F376" s="29">
        <v>0</v>
      </c>
      <c r="G376" s="37">
        <v>0</v>
      </c>
    </row>
    <row r="377" spans="1:7" x14ac:dyDescent="0.25">
      <c r="A377" s="7" t="s">
        <v>170</v>
      </c>
      <c r="B377" s="7" t="s">
        <v>533</v>
      </c>
      <c r="C377" s="10">
        <v>610</v>
      </c>
      <c r="D377" s="4" t="s">
        <v>289</v>
      </c>
      <c r="E377" s="29">
        <v>441800</v>
      </c>
      <c r="F377" s="29">
        <v>0</v>
      </c>
      <c r="G377" s="37">
        <v>0</v>
      </c>
    </row>
    <row r="378" spans="1:7" ht="30" x14ac:dyDescent="0.25">
      <c r="A378" s="7" t="s">
        <v>170</v>
      </c>
      <c r="B378" s="7" t="s">
        <v>53</v>
      </c>
      <c r="C378" s="10"/>
      <c r="D378" s="4" t="s">
        <v>220</v>
      </c>
      <c r="E378" s="29">
        <f t="shared" si="37"/>
        <v>42105</v>
      </c>
      <c r="F378" s="29">
        <f t="shared" si="37"/>
        <v>42105</v>
      </c>
      <c r="G378" s="37">
        <f t="shared" si="37"/>
        <v>42105</v>
      </c>
    </row>
    <row r="379" spans="1:7" x14ac:dyDescent="0.25">
      <c r="A379" s="7" t="s">
        <v>170</v>
      </c>
      <c r="B379" s="7" t="s">
        <v>53</v>
      </c>
      <c r="C379" s="10">
        <v>610</v>
      </c>
      <c r="D379" s="4" t="s">
        <v>289</v>
      </c>
      <c r="E379" s="29">
        <v>42105</v>
      </c>
      <c r="F379" s="29">
        <v>42105</v>
      </c>
      <c r="G379" s="37">
        <v>42105</v>
      </c>
    </row>
    <row r="380" spans="1:7" x14ac:dyDescent="0.25">
      <c r="A380" s="7" t="s">
        <v>216</v>
      </c>
      <c r="B380" s="7"/>
      <c r="C380" s="10"/>
      <c r="D380" s="4" t="s">
        <v>217</v>
      </c>
      <c r="E380" s="29">
        <f t="shared" ref="E380:G382" si="38">E381</f>
        <v>4073879.8</v>
      </c>
      <c r="F380" s="29">
        <f t="shared" si="38"/>
        <v>3339980</v>
      </c>
      <c r="G380" s="29">
        <f t="shared" si="38"/>
        <v>3339980</v>
      </c>
    </row>
    <row r="381" spans="1:7" ht="88.5" customHeight="1" x14ac:dyDescent="0.25">
      <c r="A381" s="7" t="s">
        <v>216</v>
      </c>
      <c r="B381" s="7" t="s">
        <v>299</v>
      </c>
      <c r="C381" s="6"/>
      <c r="D381" s="4" t="s">
        <v>66</v>
      </c>
      <c r="E381" s="29">
        <f t="shared" si="38"/>
        <v>4073879.8</v>
      </c>
      <c r="F381" s="29">
        <f t="shared" si="38"/>
        <v>3339980</v>
      </c>
      <c r="G381" s="37">
        <f t="shared" si="38"/>
        <v>3339980</v>
      </c>
    </row>
    <row r="382" spans="1:7" x14ac:dyDescent="0.25">
      <c r="A382" s="7" t="s">
        <v>216</v>
      </c>
      <c r="B382" s="7" t="s">
        <v>317</v>
      </c>
      <c r="C382" s="10"/>
      <c r="D382" s="4" t="s">
        <v>138</v>
      </c>
      <c r="E382" s="29">
        <f t="shared" si="38"/>
        <v>4073879.8</v>
      </c>
      <c r="F382" s="29">
        <f t="shared" si="38"/>
        <v>3339980</v>
      </c>
      <c r="G382" s="37">
        <f t="shared" si="38"/>
        <v>3339980</v>
      </c>
    </row>
    <row r="383" spans="1:7" ht="30" x14ac:dyDescent="0.25">
      <c r="A383" s="7" t="s">
        <v>216</v>
      </c>
      <c r="B383" s="7" t="s">
        <v>506</v>
      </c>
      <c r="C383" s="10"/>
      <c r="D383" s="4" t="s">
        <v>239</v>
      </c>
      <c r="E383" s="29">
        <f>E384+E385+E386</f>
        <v>4073879.8</v>
      </c>
      <c r="F383" s="29">
        <f>F384+F385</f>
        <v>3339980</v>
      </c>
      <c r="G383" s="37">
        <f>G384+G385</f>
        <v>3339980</v>
      </c>
    </row>
    <row r="384" spans="1:7" ht="30" x14ac:dyDescent="0.25">
      <c r="A384" s="7" t="s">
        <v>216</v>
      </c>
      <c r="B384" s="7" t="s">
        <v>506</v>
      </c>
      <c r="C384" s="10">
        <v>110</v>
      </c>
      <c r="D384" s="4" t="s">
        <v>315</v>
      </c>
      <c r="E384" s="29">
        <v>3289424</v>
      </c>
      <c r="F384" s="29">
        <v>2832640</v>
      </c>
      <c r="G384" s="37">
        <v>2832640</v>
      </c>
    </row>
    <row r="385" spans="1:7" ht="45" x14ac:dyDescent="0.25">
      <c r="A385" s="7" t="s">
        <v>216</v>
      </c>
      <c r="B385" s="7" t="s">
        <v>506</v>
      </c>
      <c r="C385" s="40">
        <v>240</v>
      </c>
      <c r="D385" s="4" t="s">
        <v>272</v>
      </c>
      <c r="E385" s="29">
        <v>784340</v>
      </c>
      <c r="F385" s="29">
        <v>507340</v>
      </c>
      <c r="G385" s="37">
        <v>507340</v>
      </c>
    </row>
    <row r="386" spans="1:7" s="165" customFormat="1" x14ac:dyDescent="0.25">
      <c r="A386" s="168" t="s">
        <v>216</v>
      </c>
      <c r="B386" s="168" t="s">
        <v>506</v>
      </c>
      <c r="C386" s="166">
        <v>850</v>
      </c>
      <c r="D386" s="167" t="s">
        <v>273</v>
      </c>
      <c r="E386" s="170">
        <v>115.8</v>
      </c>
      <c r="F386" s="170"/>
      <c r="G386" s="171"/>
    </row>
    <row r="387" spans="1:7" x14ac:dyDescent="0.25">
      <c r="A387" s="11" t="s">
        <v>202</v>
      </c>
      <c r="B387" s="11"/>
      <c r="C387" s="12"/>
      <c r="D387" s="3" t="s">
        <v>263</v>
      </c>
      <c r="E387" s="28">
        <f>E388+E425</f>
        <v>27999458</v>
      </c>
      <c r="F387" s="28">
        <f>F388+F425</f>
        <v>19511790</v>
      </c>
      <c r="G387" s="36">
        <f>G388+G425</f>
        <v>18511790</v>
      </c>
    </row>
    <row r="388" spans="1:7" x14ac:dyDescent="0.25">
      <c r="A388" s="7" t="s">
        <v>203</v>
      </c>
      <c r="B388" s="7"/>
      <c r="C388" s="10"/>
      <c r="D388" s="4" t="s">
        <v>204</v>
      </c>
      <c r="E388" s="29">
        <f>E389</f>
        <v>26622404</v>
      </c>
      <c r="F388" s="29">
        <f>F389</f>
        <v>18155072</v>
      </c>
      <c r="G388" s="37">
        <f>G389</f>
        <v>17155072</v>
      </c>
    </row>
    <row r="389" spans="1:7" ht="60" x14ac:dyDescent="0.25">
      <c r="A389" s="7" t="s">
        <v>203</v>
      </c>
      <c r="B389" s="7" t="s">
        <v>302</v>
      </c>
      <c r="C389" s="10"/>
      <c r="D389" s="4" t="s">
        <v>62</v>
      </c>
      <c r="E389" s="29">
        <f>E390+E408</f>
        <v>26622404</v>
      </c>
      <c r="F389" s="29">
        <f>F390+F408</f>
        <v>18155072</v>
      </c>
      <c r="G389" s="37">
        <f>G390+G408</f>
        <v>17155072</v>
      </c>
    </row>
    <row r="390" spans="1:7" ht="30" x14ac:dyDescent="0.25">
      <c r="A390" s="7" t="s">
        <v>203</v>
      </c>
      <c r="B390" s="7" t="s">
        <v>318</v>
      </c>
      <c r="C390" s="10"/>
      <c r="D390" s="4" t="s">
        <v>205</v>
      </c>
      <c r="E390" s="29">
        <f>E391+E396+E399</f>
        <v>9458538</v>
      </c>
      <c r="F390" s="29">
        <f>F391+F396+F399</f>
        <v>6454067</v>
      </c>
      <c r="G390" s="37">
        <f>G391+G396+G399</f>
        <v>5954067</v>
      </c>
    </row>
    <row r="391" spans="1:7" ht="60" x14ac:dyDescent="0.25">
      <c r="A391" s="7" t="s">
        <v>203</v>
      </c>
      <c r="B391" s="7" t="s">
        <v>384</v>
      </c>
      <c r="C391" s="10"/>
      <c r="D391" s="21" t="s">
        <v>385</v>
      </c>
      <c r="E391" s="29">
        <f>E392+E394</f>
        <v>7354638</v>
      </c>
      <c r="F391" s="29">
        <f t="shared" ref="E391:G392" si="39">F392</f>
        <v>6340567</v>
      </c>
      <c r="G391" s="37">
        <f t="shared" si="39"/>
        <v>5840567</v>
      </c>
    </row>
    <row r="392" spans="1:7" x14ac:dyDescent="0.25">
      <c r="A392" s="7" t="s">
        <v>203</v>
      </c>
      <c r="B392" s="7" t="s">
        <v>507</v>
      </c>
      <c r="C392" s="10"/>
      <c r="D392" s="4" t="s">
        <v>206</v>
      </c>
      <c r="E392" s="29">
        <f t="shared" si="39"/>
        <v>7336104</v>
      </c>
      <c r="F392" s="29">
        <f t="shared" si="39"/>
        <v>6340567</v>
      </c>
      <c r="G392" s="37">
        <f t="shared" si="39"/>
        <v>5840567</v>
      </c>
    </row>
    <row r="393" spans="1:7" x14ac:dyDescent="0.25">
      <c r="A393" s="7" t="s">
        <v>203</v>
      </c>
      <c r="B393" s="7" t="s">
        <v>507</v>
      </c>
      <c r="C393" s="10">
        <v>610</v>
      </c>
      <c r="D393" s="8" t="s">
        <v>289</v>
      </c>
      <c r="E393" s="29">
        <v>7336104</v>
      </c>
      <c r="F393" s="29">
        <v>6340567</v>
      </c>
      <c r="G393" s="37">
        <v>5840567</v>
      </c>
    </row>
    <row r="394" spans="1:7" ht="60" x14ac:dyDescent="0.25">
      <c r="A394" s="7" t="s">
        <v>203</v>
      </c>
      <c r="B394" s="7" t="s">
        <v>559</v>
      </c>
      <c r="C394" s="68"/>
      <c r="D394" s="17" t="s">
        <v>560</v>
      </c>
      <c r="E394" s="69">
        <f>E395</f>
        <v>18534</v>
      </c>
      <c r="F394" s="29">
        <v>0</v>
      </c>
      <c r="G394" s="37">
        <v>0</v>
      </c>
    </row>
    <row r="395" spans="1:7" x14ac:dyDescent="0.25">
      <c r="A395" s="7" t="s">
        <v>203</v>
      </c>
      <c r="B395" s="7" t="s">
        <v>559</v>
      </c>
      <c r="C395" s="10">
        <v>610</v>
      </c>
      <c r="D395" s="8" t="s">
        <v>289</v>
      </c>
      <c r="E395" s="29">
        <v>18534</v>
      </c>
      <c r="F395" s="29">
        <v>0</v>
      </c>
      <c r="G395" s="37">
        <v>0</v>
      </c>
    </row>
    <row r="396" spans="1:7" ht="30" x14ac:dyDescent="0.25">
      <c r="A396" s="7" t="s">
        <v>203</v>
      </c>
      <c r="B396" s="7" t="s">
        <v>386</v>
      </c>
      <c r="C396" s="10"/>
      <c r="D396" s="26" t="s">
        <v>387</v>
      </c>
      <c r="E396" s="29">
        <f t="shared" ref="E396:G397" si="40">E397</f>
        <v>199000</v>
      </c>
      <c r="F396" s="29">
        <f t="shared" si="40"/>
        <v>100000</v>
      </c>
      <c r="G396" s="37">
        <f t="shared" si="40"/>
        <v>100000</v>
      </c>
    </row>
    <row r="397" spans="1:7" ht="60" x14ac:dyDescent="0.25">
      <c r="A397" s="7" t="s">
        <v>203</v>
      </c>
      <c r="B397" s="7" t="s">
        <v>56</v>
      </c>
      <c r="C397" s="10"/>
      <c r="D397" s="46" t="s">
        <v>88</v>
      </c>
      <c r="E397" s="29">
        <f t="shared" si="40"/>
        <v>199000</v>
      </c>
      <c r="F397" s="29">
        <f t="shared" si="40"/>
        <v>100000</v>
      </c>
      <c r="G397" s="37">
        <f t="shared" si="40"/>
        <v>100000</v>
      </c>
    </row>
    <row r="398" spans="1:7" x14ac:dyDescent="0.25">
      <c r="A398" s="7" t="s">
        <v>203</v>
      </c>
      <c r="B398" s="7" t="s">
        <v>56</v>
      </c>
      <c r="C398" s="10">
        <v>610</v>
      </c>
      <c r="D398" s="4" t="s">
        <v>289</v>
      </c>
      <c r="E398" s="29">
        <v>199000</v>
      </c>
      <c r="F398" s="29">
        <v>100000</v>
      </c>
      <c r="G398" s="37">
        <v>100000</v>
      </c>
    </row>
    <row r="399" spans="1:7" ht="30" x14ac:dyDescent="0.25">
      <c r="A399" s="7" t="s">
        <v>203</v>
      </c>
      <c r="B399" s="7" t="s">
        <v>80</v>
      </c>
      <c r="C399" s="40"/>
      <c r="D399" s="4" t="s">
        <v>81</v>
      </c>
      <c r="E399" s="50">
        <f>E400+E402+E404+E406</f>
        <v>1904900</v>
      </c>
      <c r="F399" s="50">
        <f>F400+F402+F404</f>
        <v>13500</v>
      </c>
      <c r="G399" s="37">
        <f>G400+G402+G404</f>
        <v>13500</v>
      </c>
    </row>
    <row r="400" spans="1:7" ht="60" x14ac:dyDescent="0.25">
      <c r="A400" s="7" t="s">
        <v>203</v>
      </c>
      <c r="B400" s="7" t="s">
        <v>82</v>
      </c>
      <c r="C400" s="41"/>
      <c r="D400" s="48" t="s">
        <v>83</v>
      </c>
      <c r="E400" s="173">
        <v>0</v>
      </c>
      <c r="F400" s="50">
        <f>F401</f>
        <v>500</v>
      </c>
      <c r="G400" s="37">
        <f>G401</f>
        <v>500</v>
      </c>
    </row>
    <row r="401" spans="1:7" x14ac:dyDescent="0.25">
      <c r="A401" s="7" t="s">
        <v>203</v>
      </c>
      <c r="B401" s="7" t="s">
        <v>82</v>
      </c>
      <c r="C401" s="41">
        <v>610</v>
      </c>
      <c r="D401" s="17" t="s">
        <v>289</v>
      </c>
      <c r="E401" s="50">
        <v>0</v>
      </c>
      <c r="F401" s="50">
        <v>500</v>
      </c>
      <c r="G401" s="37">
        <v>500</v>
      </c>
    </row>
    <row r="402" spans="1:7" ht="60" x14ac:dyDescent="0.25">
      <c r="A402" s="7" t="s">
        <v>203</v>
      </c>
      <c r="B402" s="7" t="s">
        <v>84</v>
      </c>
      <c r="C402" s="41"/>
      <c r="D402" s="48" t="s">
        <v>85</v>
      </c>
      <c r="E402" s="173">
        <v>0</v>
      </c>
      <c r="F402" s="50">
        <f>F403</f>
        <v>1000</v>
      </c>
      <c r="G402" s="37">
        <f>G403</f>
        <v>1000</v>
      </c>
    </row>
    <row r="403" spans="1:7" x14ac:dyDescent="0.25">
      <c r="A403" s="7" t="s">
        <v>203</v>
      </c>
      <c r="B403" s="7" t="s">
        <v>84</v>
      </c>
      <c r="C403" s="41">
        <v>610</v>
      </c>
      <c r="D403" s="17" t="s">
        <v>289</v>
      </c>
      <c r="E403" s="50">
        <v>1000</v>
      </c>
      <c r="F403" s="50">
        <v>1000</v>
      </c>
      <c r="G403" s="37">
        <v>1000</v>
      </c>
    </row>
    <row r="404" spans="1:7" ht="73.5" customHeight="1" x14ac:dyDescent="0.25">
      <c r="A404" s="7" t="s">
        <v>203</v>
      </c>
      <c r="B404" s="7" t="s">
        <v>86</v>
      </c>
      <c r="C404" s="41"/>
      <c r="D404" s="48" t="s">
        <v>87</v>
      </c>
      <c r="E404" s="50">
        <f>E405</f>
        <v>51500</v>
      </c>
      <c r="F404" s="50">
        <f>F405</f>
        <v>12000</v>
      </c>
      <c r="G404" s="37">
        <f>G405</f>
        <v>12000</v>
      </c>
    </row>
    <row r="405" spans="1:7" ht="28.5" customHeight="1" x14ac:dyDescent="0.25">
      <c r="A405" s="7" t="s">
        <v>203</v>
      </c>
      <c r="B405" s="7" t="s">
        <v>86</v>
      </c>
      <c r="C405" s="41">
        <v>610</v>
      </c>
      <c r="D405" s="70" t="s">
        <v>289</v>
      </c>
      <c r="E405" s="50">
        <v>51500</v>
      </c>
      <c r="F405" s="50">
        <v>12000</v>
      </c>
      <c r="G405" s="37">
        <v>12000</v>
      </c>
    </row>
    <row r="406" spans="1:7" ht="57" customHeight="1" x14ac:dyDescent="0.25">
      <c r="A406" s="7" t="s">
        <v>203</v>
      </c>
      <c r="B406" s="7" t="s">
        <v>562</v>
      </c>
      <c r="C406" s="67"/>
      <c r="D406" s="17" t="s">
        <v>563</v>
      </c>
      <c r="E406" s="69">
        <f>E407</f>
        <v>1853400</v>
      </c>
      <c r="F406" s="29">
        <v>0</v>
      </c>
      <c r="G406" s="37">
        <v>0</v>
      </c>
    </row>
    <row r="407" spans="1:7" ht="28.5" customHeight="1" x14ac:dyDescent="0.25">
      <c r="A407" s="7" t="s">
        <v>203</v>
      </c>
      <c r="B407" s="7" t="s">
        <v>562</v>
      </c>
      <c r="C407" s="67">
        <v>610</v>
      </c>
      <c r="D407" s="17" t="s">
        <v>289</v>
      </c>
      <c r="E407" s="69">
        <v>1853400</v>
      </c>
      <c r="F407" s="29">
        <v>0</v>
      </c>
      <c r="G407" s="37">
        <v>0</v>
      </c>
    </row>
    <row r="408" spans="1:7" ht="48.75" customHeight="1" x14ac:dyDescent="0.25">
      <c r="A408" s="7" t="s">
        <v>203</v>
      </c>
      <c r="B408" s="7" t="s">
        <v>319</v>
      </c>
      <c r="C408" s="10"/>
      <c r="D408" s="71" t="s">
        <v>207</v>
      </c>
      <c r="E408" s="29">
        <f>E409+E414</f>
        <v>17163866</v>
      </c>
      <c r="F408" s="29">
        <f>F409+F414+F423</f>
        <v>11701005</v>
      </c>
      <c r="G408" s="37">
        <f>G409+G414</f>
        <v>11201005</v>
      </c>
    </row>
    <row r="409" spans="1:7" ht="28.5" customHeight="1" x14ac:dyDescent="0.25">
      <c r="A409" s="7" t="s">
        <v>203</v>
      </c>
      <c r="B409" s="7" t="s">
        <v>388</v>
      </c>
      <c r="C409" s="10"/>
      <c r="D409" s="21" t="s">
        <v>389</v>
      </c>
      <c r="E409" s="29">
        <f>E410+E412</f>
        <v>12532566</v>
      </c>
      <c r="F409" s="29">
        <f t="shared" ref="E409:G410" si="41">F410</f>
        <v>11537205</v>
      </c>
      <c r="G409" s="37">
        <f t="shared" si="41"/>
        <v>11099505</v>
      </c>
    </row>
    <row r="410" spans="1:7" ht="57" customHeight="1" x14ac:dyDescent="0.25">
      <c r="A410" s="7" t="s">
        <v>203</v>
      </c>
      <c r="B410" s="7" t="s">
        <v>508</v>
      </c>
      <c r="C410" s="10"/>
      <c r="D410" s="4" t="s">
        <v>208</v>
      </c>
      <c r="E410" s="29">
        <f t="shared" si="41"/>
        <v>12494566</v>
      </c>
      <c r="F410" s="29">
        <f t="shared" si="41"/>
        <v>11537205</v>
      </c>
      <c r="G410" s="37">
        <f t="shared" si="41"/>
        <v>11099505</v>
      </c>
    </row>
    <row r="411" spans="1:7" ht="28.5" customHeight="1" x14ac:dyDescent="0.25">
      <c r="A411" s="7" t="s">
        <v>203</v>
      </c>
      <c r="B411" s="7" t="s">
        <v>508</v>
      </c>
      <c r="C411" s="10">
        <v>610</v>
      </c>
      <c r="D411" s="4" t="s">
        <v>289</v>
      </c>
      <c r="E411" s="29">
        <v>12494566</v>
      </c>
      <c r="F411" s="29">
        <v>11537205</v>
      </c>
      <c r="G411" s="37">
        <v>11099505</v>
      </c>
    </row>
    <row r="412" spans="1:7" ht="57" customHeight="1" x14ac:dyDescent="0.25">
      <c r="A412" s="7" t="s">
        <v>203</v>
      </c>
      <c r="B412" s="7" t="s">
        <v>561</v>
      </c>
      <c r="C412" s="10"/>
      <c r="D412" s="17" t="s">
        <v>560</v>
      </c>
      <c r="E412" s="29">
        <f>E413</f>
        <v>38000</v>
      </c>
      <c r="F412" s="29">
        <v>0</v>
      </c>
      <c r="G412" s="37">
        <v>0</v>
      </c>
    </row>
    <row r="413" spans="1:7" ht="28.5" customHeight="1" x14ac:dyDescent="0.25">
      <c r="A413" s="7" t="s">
        <v>203</v>
      </c>
      <c r="B413" s="7" t="s">
        <v>561</v>
      </c>
      <c r="C413" s="68">
        <v>610</v>
      </c>
      <c r="D413" s="4" t="s">
        <v>289</v>
      </c>
      <c r="E413" s="69">
        <v>38000</v>
      </c>
      <c r="F413" s="29">
        <v>0</v>
      </c>
      <c r="G413" s="37">
        <v>0</v>
      </c>
    </row>
    <row r="414" spans="1:7" ht="45" x14ac:dyDescent="0.25">
      <c r="A414" s="7" t="s">
        <v>203</v>
      </c>
      <c r="B414" s="7" t="s">
        <v>54</v>
      </c>
      <c r="C414" s="40"/>
      <c r="D414" s="26" t="s">
        <v>55</v>
      </c>
      <c r="E414" s="29">
        <f>E415+E417+E419+E421</f>
        <v>4631300</v>
      </c>
      <c r="F414" s="29">
        <f>F415+F417+F419</f>
        <v>101500</v>
      </c>
      <c r="G414" s="37">
        <f>G415+G417+G419</f>
        <v>101500</v>
      </c>
    </row>
    <row r="415" spans="1:7" ht="60" x14ac:dyDescent="0.25">
      <c r="A415" s="7" t="s">
        <v>203</v>
      </c>
      <c r="B415" s="7" t="s">
        <v>71</v>
      </c>
      <c r="C415" s="40"/>
      <c r="D415" s="61" t="s">
        <v>599</v>
      </c>
      <c r="E415" s="29">
        <f>E416</f>
        <v>679800</v>
      </c>
      <c r="F415" s="29">
        <f>F416</f>
        <v>100000</v>
      </c>
      <c r="G415" s="37">
        <f>G416</f>
        <v>100000</v>
      </c>
    </row>
    <row r="416" spans="1:7" x14ac:dyDescent="0.25">
      <c r="A416" s="7" t="s">
        <v>203</v>
      </c>
      <c r="B416" s="7" t="s">
        <v>71</v>
      </c>
      <c r="C416" s="40">
        <v>610</v>
      </c>
      <c r="D416" s="17" t="s">
        <v>289</v>
      </c>
      <c r="E416" s="29">
        <v>679800</v>
      </c>
      <c r="F416" s="29">
        <v>100000</v>
      </c>
      <c r="G416" s="37">
        <v>100000</v>
      </c>
    </row>
    <row r="417" spans="1:7" ht="60" x14ac:dyDescent="0.25">
      <c r="A417" s="7" t="s">
        <v>203</v>
      </c>
      <c r="B417" s="7" t="s">
        <v>89</v>
      </c>
      <c r="C417" s="40"/>
      <c r="D417" s="48" t="s">
        <v>83</v>
      </c>
      <c r="E417" s="50">
        <f>E418</f>
        <v>50500</v>
      </c>
      <c r="F417" s="50">
        <f>F418</f>
        <v>500</v>
      </c>
      <c r="G417" s="37">
        <f>G418</f>
        <v>500</v>
      </c>
    </row>
    <row r="418" spans="1:7" x14ac:dyDescent="0.25">
      <c r="A418" s="7" t="s">
        <v>203</v>
      </c>
      <c r="B418" s="7" t="s">
        <v>89</v>
      </c>
      <c r="C418" s="40">
        <v>610</v>
      </c>
      <c r="D418" s="4" t="s">
        <v>289</v>
      </c>
      <c r="E418" s="50">
        <v>50500</v>
      </c>
      <c r="F418" s="50">
        <v>500</v>
      </c>
      <c r="G418" s="37">
        <v>500</v>
      </c>
    </row>
    <row r="419" spans="1:7" ht="60" x14ac:dyDescent="0.25">
      <c r="A419" s="7" t="s">
        <v>203</v>
      </c>
      <c r="B419" s="7" t="s">
        <v>90</v>
      </c>
      <c r="C419" s="40"/>
      <c r="D419" s="48" t="s">
        <v>91</v>
      </c>
      <c r="E419" s="50">
        <f>E420</f>
        <v>101000</v>
      </c>
      <c r="F419" s="50">
        <f>F420</f>
        <v>1000</v>
      </c>
      <c r="G419" s="37">
        <f>G420</f>
        <v>1000</v>
      </c>
    </row>
    <row r="420" spans="1:7" x14ac:dyDescent="0.25">
      <c r="A420" s="7" t="s">
        <v>203</v>
      </c>
      <c r="B420" s="7" t="s">
        <v>90</v>
      </c>
      <c r="C420" s="40">
        <v>610</v>
      </c>
      <c r="D420" s="4" t="s">
        <v>289</v>
      </c>
      <c r="E420" s="50">
        <v>101000</v>
      </c>
      <c r="F420" s="50">
        <v>1000</v>
      </c>
      <c r="G420" s="37">
        <v>1000</v>
      </c>
    </row>
    <row r="421" spans="1:7" ht="45" x14ac:dyDescent="0.25">
      <c r="A421" s="7" t="s">
        <v>203</v>
      </c>
      <c r="B421" s="7" t="s">
        <v>564</v>
      </c>
      <c r="C421" s="66"/>
      <c r="D421" s="17" t="s">
        <v>563</v>
      </c>
      <c r="E421" s="29">
        <f>E422</f>
        <v>3800000</v>
      </c>
      <c r="F421" s="29">
        <v>0</v>
      </c>
      <c r="G421" s="37">
        <v>0</v>
      </c>
    </row>
    <row r="422" spans="1:7" x14ac:dyDescent="0.25">
      <c r="A422" s="7" t="s">
        <v>203</v>
      </c>
      <c r="B422" s="7" t="s">
        <v>564</v>
      </c>
      <c r="C422" s="66">
        <v>610</v>
      </c>
      <c r="D422" s="4" t="s">
        <v>289</v>
      </c>
      <c r="E422" s="29">
        <v>3800000</v>
      </c>
      <c r="F422" s="29">
        <v>0</v>
      </c>
      <c r="G422" s="37">
        <v>0</v>
      </c>
    </row>
    <row r="423" spans="1:7" s="84" customFormat="1" ht="90" x14ac:dyDescent="0.25">
      <c r="A423" s="80" t="s">
        <v>203</v>
      </c>
      <c r="B423" s="80" t="s">
        <v>585</v>
      </c>
      <c r="C423" s="85"/>
      <c r="D423" s="93" t="s">
        <v>586</v>
      </c>
      <c r="E423" s="89">
        <v>0</v>
      </c>
      <c r="F423" s="89">
        <f>F424</f>
        <v>62300</v>
      </c>
      <c r="G423" s="90">
        <v>0</v>
      </c>
    </row>
    <row r="424" spans="1:7" s="84" customFormat="1" x14ac:dyDescent="0.25">
      <c r="A424" s="80" t="s">
        <v>203</v>
      </c>
      <c r="B424" s="87" t="s">
        <v>585</v>
      </c>
      <c r="C424" s="85">
        <v>610</v>
      </c>
      <c r="D424" s="86" t="s">
        <v>289</v>
      </c>
      <c r="E424" s="89">
        <v>0</v>
      </c>
      <c r="F424" s="89">
        <v>62300</v>
      </c>
      <c r="G424" s="90">
        <v>0</v>
      </c>
    </row>
    <row r="425" spans="1:7" ht="30" x14ac:dyDescent="0.25">
      <c r="A425" s="7" t="s">
        <v>209</v>
      </c>
      <c r="B425" s="7"/>
      <c r="C425" s="10"/>
      <c r="D425" s="4" t="s">
        <v>264</v>
      </c>
      <c r="E425" s="29">
        <f t="shared" ref="E425:G427" si="42">E426</f>
        <v>1377054</v>
      </c>
      <c r="F425" s="29">
        <f t="shared" si="42"/>
        <v>1356718</v>
      </c>
      <c r="G425" s="37">
        <f t="shared" si="42"/>
        <v>1356718</v>
      </c>
    </row>
    <row r="426" spans="1:7" ht="72" customHeight="1" x14ac:dyDescent="0.25">
      <c r="A426" s="7" t="s">
        <v>209</v>
      </c>
      <c r="B426" s="7" t="s">
        <v>302</v>
      </c>
      <c r="C426" s="10"/>
      <c r="D426" s="4" t="s">
        <v>62</v>
      </c>
      <c r="E426" s="29">
        <f t="shared" si="42"/>
        <v>1377054</v>
      </c>
      <c r="F426" s="29">
        <f t="shared" si="42"/>
        <v>1356718</v>
      </c>
      <c r="G426" s="37">
        <f t="shared" si="42"/>
        <v>1356718</v>
      </c>
    </row>
    <row r="427" spans="1:7" x14ac:dyDescent="0.25">
      <c r="A427" s="7" t="s">
        <v>209</v>
      </c>
      <c r="B427" s="7" t="s">
        <v>320</v>
      </c>
      <c r="C427" s="10"/>
      <c r="D427" s="4" t="s">
        <v>138</v>
      </c>
      <c r="E427" s="29">
        <f t="shared" si="42"/>
        <v>1377054</v>
      </c>
      <c r="F427" s="29">
        <f t="shared" si="42"/>
        <v>1356718</v>
      </c>
      <c r="G427" s="37">
        <f t="shared" si="42"/>
        <v>1356718</v>
      </c>
    </row>
    <row r="428" spans="1:7" ht="30" x14ac:dyDescent="0.25">
      <c r="A428" s="7" t="s">
        <v>209</v>
      </c>
      <c r="B428" s="7" t="s">
        <v>509</v>
      </c>
      <c r="C428" s="10"/>
      <c r="D428" s="4" t="s">
        <v>241</v>
      </c>
      <c r="E428" s="29">
        <f>E429+E430+E431</f>
        <v>1377054</v>
      </c>
      <c r="F428" s="29">
        <f>F429+F430+F431</f>
        <v>1356718</v>
      </c>
      <c r="G428" s="37">
        <f>G429+G430+G431</f>
        <v>1356718</v>
      </c>
    </row>
    <row r="429" spans="1:7" ht="30" x14ac:dyDescent="0.25">
      <c r="A429" s="7" t="s">
        <v>209</v>
      </c>
      <c r="B429" s="7" t="s">
        <v>509</v>
      </c>
      <c r="C429" s="10">
        <v>110</v>
      </c>
      <c r="D429" s="4" t="s">
        <v>315</v>
      </c>
      <c r="E429" s="29">
        <v>1228193.26</v>
      </c>
      <c r="F429" s="29">
        <v>1201007</v>
      </c>
      <c r="G429" s="37">
        <v>1201007</v>
      </c>
    </row>
    <row r="430" spans="1:7" ht="45" x14ac:dyDescent="0.25">
      <c r="A430" s="7" t="s">
        <v>209</v>
      </c>
      <c r="B430" s="7" t="s">
        <v>509</v>
      </c>
      <c r="C430" s="10">
        <v>240</v>
      </c>
      <c r="D430" s="4" t="s">
        <v>272</v>
      </c>
      <c r="E430" s="29">
        <v>147760.74</v>
      </c>
      <c r="F430" s="29">
        <v>153711</v>
      </c>
      <c r="G430" s="37">
        <v>153711</v>
      </c>
    </row>
    <row r="431" spans="1:7" x14ac:dyDescent="0.25">
      <c r="A431" s="7" t="s">
        <v>209</v>
      </c>
      <c r="B431" s="7" t="s">
        <v>509</v>
      </c>
      <c r="C431" s="10">
        <v>850</v>
      </c>
      <c r="D431" s="4" t="s">
        <v>273</v>
      </c>
      <c r="E431" s="29">
        <v>1100</v>
      </c>
      <c r="F431" s="29">
        <v>2000</v>
      </c>
      <c r="G431" s="37">
        <v>2000</v>
      </c>
    </row>
    <row r="432" spans="1:7" x14ac:dyDescent="0.25">
      <c r="A432" s="11" t="s">
        <v>172</v>
      </c>
      <c r="B432" s="11"/>
      <c r="C432" s="12"/>
      <c r="D432" s="3" t="s">
        <v>173</v>
      </c>
      <c r="E432" s="28">
        <f>E433+E439+E489</f>
        <v>5711701</v>
      </c>
      <c r="F432" s="28">
        <f>F433+F439+F489</f>
        <v>7114727.5</v>
      </c>
      <c r="G432" s="36">
        <f>G433+G439+G489</f>
        <v>5618600</v>
      </c>
    </row>
    <row r="433" spans="1:7" x14ac:dyDescent="0.25">
      <c r="A433" s="7" t="s">
        <v>174</v>
      </c>
      <c r="B433" s="7"/>
      <c r="C433" s="10"/>
      <c r="D433" s="4" t="s">
        <v>175</v>
      </c>
      <c r="E433" s="29">
        <f t="shared" ref="E433:G437" si="43">E434</f>
        <v>244601</v>
      </c>
      <c r="F433" s="29">
        <f t="shared" si="43"/>
        <v>200000</v>
      </c>
      <c r="G433" s="37">
        <f t="shared" si="43"/>
        <v>200000</v>
      </c>
    </row>
    <row r="434" spans="1:7" ht="75" x14ac:dyDescent="0.25">
      <c r="A434" s="7" t="s">
        <v>174</v>
      </c>
      <c r="B434" s="7" t="s">
        <v>321</v>
      </c>
      <c r="C434" s="10"/>
      <c r="D434" s="4" t="s">
        <v>116</v>
      </c>
      <c r="E434" s="29">
        <f t="shared" si="43"/>
        <v>244601</v>
      </c>
      <c r="F434" s="29">
        <f t="shared" si="43"/>
        <v>200000</v>
      </c>
      <c r="G434" s="37">
        <f t="shared" si="43"/>
        <v>200000</v>
      </c>
    </row>
    <row r="435" spans="1:7" ht="41.25" customHeight="1" x14ac:dyDescent="0.25">
      <c r="A435" s="7" t="s">
        <v>174</v>
      </c>
      <c r="B435" s="7" t="s">
        <v>322</v>
      </c>
      <c r="C435" s="10"/>
      <c r="D435" s="4" t="s">
        <v>176</v>
      </c>
      <c r="E435" s="29">
        <f t="shared" si="43"/>
        <v>244601</v>
      </c>
      <c r="F435" s="29">
        <f t="shared" si="43"/>
        <v>200000</v>
      </c>
      <c r="G435" s="37">
        <f t="shared" si="43"/>
        <v>200000</v>
      </c>
    </row>
    <row r="436" spans="1:7" ht="45" x14ac:dyDescent="0.25">
      <c r="A436" s="7" t="s">
        <v>174</v>
      </c>
      <c r="B436" s="7" t="s">
        <v>390</v>
      </c>
      <c r="C436" s="10"/>
      <c r="D436" s="4" t="s">
        <v>28</v>
      </c>
      <c r="E436" s="29">
        <f t="shared" si="43"/>
        <v>244601</v>
      </c>
      <c r="F436" s="29">
        <f t="shared" si="43"/>
        <v>200000</v>
      </c>
      <c r="G436" s="37">
        <f t="shared" si="43"/>
        <v>200000</v>
      </c>
    </row>
    <row r="437" spans="1:7" ht="45" x14ac:dyDescent="0.25">
      <c r="A437" s="7" t="s">
        <v>174</v>
      </c>
      <c r="B437" s="7" t="s">
        <v>510</v>
      </c>
      <c r="C437" s="10"/>
      <c r="D437" s="4" t="s">
        <v>16</v>
      </c>
      <c r="E437" s="29">
        <f t="shared" si="43"/>
        <v>244601</v>
      </c>
      <c r="F437" s="29">
        <f t="shared" si="43"/>
        <v>200000</v>
      </c>
      <c r="G437" s="37">
        <f t="shared" si="43"/>
        <v>200000</v>
      </c>
    </row>
    <row r="438" spans="1:7" ht="30" x14ac:dyDescent="0.25">
      <c r="A438" s="7" t="s">
        <v>174</v>
      </c>
      <c r="B438" s="7" t="s">
        <v>510</v>
      </c>
      <c r="C438" s="10">
        <v>310</v>
      </c>
      <c r="D438" s="4" t="s">
        <v>323</v>
      </c>
      <c r="E438" s="29">
        <v>244601</v>
      </c>
      <c r="F438" s="29">
        <v>200000</v>
      </c>
      <c r="G438" s="37">
        <v>200000</v>
      </c>
    </row>
    <row r="439" spans="1:7" x14ac:dyDescent="0.25">
      <c r="A439" s="7" t="s">
        <v>177</v>
      </c>
      <c r="B439" s="80"/>
      <c r="C439" s="10"/>
      <c r="D439" s="4" t="s">
        <v>178</v>
      </c>
      <c r="E439" s="29">
        <f>E445+E484</f>
        <v>2054900</v>
      </c>
      <c r="F439" s="29">
        <f>F440+F445+F484</f>
        <v>2383927.5</v>
      </c>
      <c r="G439" s="37">
        <v>2006400</v>
      </c>
    </row>
    <row r="440" spans="1:7" ht="60" x14ac:dyDescent="0.25">
      <c r="A440" s="80" t="s">
        <v>177</v>
      </c>
      <c r="B440" s="80" t="s">
        <v>307</v>
      </c>
      <c r="C440" s="10"/>
      <c r="D440" s="79" t="s">
        <v>573</v>
      </c>
      <c r="E440" s="29">
        <v>0</v>
      </c>
      <c r="F440" s="29">
        <f>F441</f>
        <v>377527.5</v>
      </c>
      <c r="G440" s="37">
        <v>0</v>
      </c>
    </row>
    <row r="441" spans="1:7" ht="30" x14ac:dyDescent="0.25">
      <c r="A441" s="80" t="s">
        <v>177</v>
      </c>
      <c r="B441" s="80" t="s">
        <v>577</v>
      </c>
      <c r="C441" s="10"/>
      <c r="D441" s="82" t="s">
        <v>574</v>
      </c>
      <c r="E441" s="29">
        <v>0</v>
      </c>
      <c r="F441" s="29">
        <f>F442</f>
        <v>377527.5</v>
      </c>
      <c r="G441" s="37">
        <v>0</v>
      </c>
    </row>
    <row r="442" spans="1:7" ht="30" x14ac:dyDescent="0.25">
      <c r="A442" s="80" t="s">
        <v>177</v>
      </c>
      <c r="B442" s="80" t="s">
        <v>578</v>
      </c>
      <c r="C442" s="10"/>
      <c r="D442" s="82" t="s">
        <v>575</v>
      </c>
      <c r="E442" s="29">
        <v>0</v>
      </c>
      <c r="F442" s="29">
        <f>F443</f>
        <v>377527.5</v>
      </c>
      <c r="G442" s="37">
        <v>0</v>
      </c>
    </row>
    <row r="443" spans="1:7" ht="30" x14ac:dyDescent="0.25">
      <c r="A443" s="80" t="s">
        <v>177</v>
      </c>
      <c r="B443" s="80" t="s">
        <v>579</v>
      </c>
      <c r="C443" s="10"/>
      <c r="D443" s="79" t="s">
        <v>576</v>
      </c>
      <c r="E443" s="29">
        <v>0</v>
      </c>
      <c r="F443" s="29">
        <f>F444</f>
        <v>377527.5</v>
      </c>
      <c r="G443" s="37">
        <v>0</v>
      </c>
    </row>
    <row r="444" spans="1:7" ht="45" x14ac:dyDescent="0.25">
      <c r="A444" s="80" t="s">
        <v>177</v>
      </c>
      <c r="B444" s="80" t="s">
        <v>579</v>
      </c>
      <c r="C444" s="10"/>
      <c r="D444" s="79" t="s">
        <v>325</v>
      </c>
      <c r="E444" s="29">
        <v>0</v>
      </c>
      <c r="F444" s="29">
        <v>377527.5</v>
      </c>
      <c r="G444" s="37">
        <v>0</v>
      </c>
    </row>
    <row r="445" spans="1:7" ht="75" x14ac:dyDescent="0.25">
      <c r="A445" s="7" t="s">
        <v>177</v>
      </c>
      <c r="B445" s="7" t="s">
        <v>321</v>
      </c>
      <c r="C445" s="10"/>
      <c r="D445" s="4" t="s">
        <v>116</v>
      </c>
      <c r="E445" s="29">
        <f>E446+E459+E465</f>
        <v>866900</v>
      </c>
      <c r="F445" s="29">
        <v>818400</v>
      </c>
      <c r="G445" s="37">
        <v>818400</v>
      </c>
    </row>
    <row r="446" spans="1:7" ht="58.5" customHeight="1" x14ac:dyDescent="0.25">
      <c r="A446" s="7" t="s">
        <v>177</v>
      </c>
      <c r="B446" s="7" t="s">
        <v>324</v>
      </c>
      <c r="C446" s="10"/>
      <c r="D446" s="4" t="s">
        <v>179</v>
      </c>
      <c r="E446" s="29">
        <f>E447+E454</f>
        <v>148000</v>
      </c>
      <c r="F446" s="29">
        <f>F447+F454</f>
        <v>108000</v>
      </c>
      <c r="G446" s="37">
        <f>G447+G454</f>
        <v>108000</v>
      </c>
    </row>
    <row r="447" spans="1:7" ht="30" x14ac:dyDescent="0.25">
      <c r="A447" s="7" t="s">
        <v>177</v>
      </c>
      <c r="B447" s="7" t="s">
        <v>391</v>
      </c>
      <c r="C447" s="10"/>
      <c r="D447" s="21" t="s">
        <v>392</v>
      </c>
      <c r="E447" s="29">
        <f>E448+E450+E452</f>
        <v>73000</v>
      </c>
      <c r="F447" s="29">
        <f>F448+F450+F452</f>
        <v>73000</v>
      </c>
      <c r="G447" s="37">
        <f>G448+G450+G452</f>
        <v>73000</v>
      </c>
    </row>
    <row r="448" spans="1:7" ht="45" x14ac:dyDescent="0.25">
      <c r="A448" s="7" t="s">
        <v>177</v>
      </c>
      <c r="B448" s="7" t="s">
        <v>511</v>
      </c>
      <c r="C448" s="10"/>
      <c r="D448" s="4" t="s">
        <v>256</v>
      </c>
      <c r="E448" s="29">
        <f>E449</f>
        <v>23000</v>
      </c>
      <c r="F448" s="29">
        <f>F449</f>
        <v>23000</v>
      </c>
      <c r="G448" s="37">
        <f>G449</f>
        <v>23000</v>
      </c>
    </row>
    <row r="449" spans="1:7" ht="45" x14ac:dyDescent="0.25">
      <c r="A449" s="7" t="s">
        <v>177</v>
      </c>
      <c r="B449" s="7" t="s">
        <v>511</v>
      </c>
      <c r="C449" s="10">
        <v>240</v>
      </c>
      <c r="D449" s="4" t="s">
        <v>272</v>
      </c>
      <c r="E449" s="29">
        <v>23000</v>
      </c>
      <c r="F449" s="29">
        <v>23000</v>
      </c>
      <c r="G449" s="37">
        <v>23000</v>
      </c>
    </row>
    <row r="450" spans="1:7" x14ac:dyDescent="0.25">
      <c r="A450" s="7" t="s">
        <v>177</v>
      </c>
      <c r="B450" s="7" t="s">
        <v>512</v>
      </c>
      <c r="C450" s="10"/>
      <c r="D450" s="4" t="s">
        <v>243</v>
      </c>
      <c r="E450" s="29">
        <f>E451</f>
        <v>10000</v>
      </c>
      <c r="F450" s="29">
        <f>F451</f>
        <v>10000</v>
      </c>
      <c r="G450" s="37">
        <f>G451</f>
        <v>10000</v>
      </c>
    </row>
    <row r="451" spans="1:7" x14ac:dyDescent="0.25">
      <c r="A451" s="7" t="s">
        <v>177</v>
      </c>
      <c r="B451" s="7" t="s">
        <v>512</v>
      </c>
      <c r="C451" s="10">
        <v>360</v>
      </c>
      <c r="D451" s="130" t="s">
        <v>622</v>
      </c>
      <c r="E451" s="29">
        <v>10000</v>
      </c>
      <c r="F451" s="29">
        <v>10000</v>
      </c>
      <c r="G451" s="37">
        <v>10000</v>
      </c>
    </row>
    <row r="452" spans="1:7" ht="45" x14ac:dyDescent="0.25">
      <c r="A452" s="7" t="s">
        <v>177</v>
      </c>
      <c r="B452" s="7" t="s">
        <v>513</v>
      </c>
      <c r="C452" s="10"/>
      <c r="D452" s="20" t="s">
        <v>446</v>
      </c>
      <c r="E452" s="29">
        <f>E453</f>
        <v>40000</v>
      </c>
      <c r="F452" s="29">
        <f>F453</f>
        <v>40000</v>
      </c>
      <c r="G452" s="37">
        <f>G453</f>
        <v>40000</v>
      </c>
    </row>
    <row r="453" spans="1:7" x14ac:dyDescent="0.25">
      <c r="A453" s="7" t="s">
        <v>177</v>
      </c>
      <c r="B453" s="7" t="s">
        <v>513</v>
      </c>
      <c r="C453" s="10">
        <v>360</v>
      </c>
      <c r="D453" s="130" t="s">
        <v>622</v>
      </c>
      <c r="E453" s="29">
        <v>40000</v>
      </c>
      <c r="F453" s="29">
        <v>40000</v>
      </c>
      <c r="G453" s="37">
        <v>40000</v>
      </c>
    </row>
    <row r="454" spans="1:7" ht="30" x14ac:dyDescent="0.25">
      <c r="A454" s="7" t="s">
        <v>177</v>
      </c>
      <c r="B454" s="7" t="s">
        <v>393</v>
      </c>
      <c r="C454" s="10"/>
      <c r="D454" s="21" t="s">
        <v>394</v>
      </c>
      <c r="E454" s="29">
        <f>E455+E457</f>
        <v>75000</v>
      </c>
      <c r="F454" s="29">
        <f>F455+F457</f>
        <v>35000</v>
      </c>
      <c r="G454" s="37">
        <f>G455+G457</f>
        <v>35000</v>
      </c>
    </row>
    <row r="455" spans="1:7" ht="45" x14ac:dyDescent="0.25">
      <c r="A455" s="7" t="s">
        <v>177</v>
      </c>
      <c r="B455" s="7" t="s">
        <v>514</v>
      </c>
      <c r="C455" s="10"/>
      <c r="D455" s="4" t="s">
        <v>242</v>
      </c>
      <c r="E455" s="29">
        <f>E456</f>
        <v>50000</v>
      </c>
      <c r="F455" s="29">
        <f>F456</f>
        <v>10000</v>
      </c>
      <c r="G455" s="37">
        <f>G456</f>
        <v>10000</v>
      </c>
    </row>
    <row r="456" spans="1:7" ht="45" x14ac:dyDescent="0.25">
      <c r="A456" s="7" t="s">
        <v>177</v>
      </c>
      <c r="B456" s="7" t="s">
        <v>514</v>
      </c>
      <c r="C456" s="10">
        <v>240</v>
      </c>
      <c r="D456" s="4" t="s">
        <v>272</v>
      </c>
      <c r="E456" s="29">
        <v>50000</v>
      </c>
      <c r="F456" s="29">
        <v>10000</v>
      </c>
      <c r="G456" s="37">
        <v>10000</v>
      </c>
    </row>
    <row r="457" spans="1:7" ht="90" x14ac:dyDescent="0.25">
      <c r="A457" s="7" t="s">
        <v>177</v>
      </c>
      <c r="B457" s="7" t="s">
        <v>515</v>
      </c>
      <c r="C457" s="10"/>
      <c r="D457" s="4" t="s">
        <v>244</v>
      </c>
      <c r="E457" s="29">
        <f>E458</f>
        <v>25000</v>
      </c>
      <c r="F457" s="29">
        <f>F458</f>
        <v>25000</v>
      </c>
      <c r="G457" s="37">
        <f>G458</f>
        <v>25000</v>
      </c>
    </row>
    <row r="458" spans="1:7" ht="45" x14ac:dyDescent="0.25">
      <c r="A458" s="7" t="s">
        <v>177</v>
      </c>
      <c r="B458" s="7" t="s">
        <v>515</v>
      </c>
      <c r="C458" s="10">
        <v>240</v>
      </c>
      <c r="D458" s="4" t="s">
        <v>272</v>
      </c>
      <c r="E458" s="29">
        <v>25000</v>
      </c>
      <c r="F458" s="29">
        <v>25000</v>
      </c>
      <c r="G458" s="37">
        <v>25000</v>
      </c>
    </row>
    <row r="459" spans="1:7" ht="30" x14ac:dyDescent="0.25">
      <c r="A459" s="7" t="s">
        <v>177</v>
      </c>
      <c r="B459" s="7" t="s">
        <v>326</v>
      </c>
      <c r="C459" s="10"/>
      <c r="D459" s="4" t="s">
        <v>180</v>
      </c>
      <c r="E459" s="29">
        <f>E460</f>
        <v>268400</v>
      </c>
      <c r="F459" s="29">
        <f>F460</f>
        <v>268400</v>
      </c>
      <c r="G459" s="37">
        <f>G460</f>
        <v>268400</v>
      </c>
    </row>
    <row r="460" spans="1:7" ht="45" x14ac:dyDescent="0.25">
      <c r="A460" s="7" t="s">
        <v>177</v>
      </c>
      <c r="B460" s="7" t="s">
        <v>395</v>
      </c>
      <c r="C460" s="10"/>
      <c r="D460" s="21" t="s">
        <v>396</v>
      </c>
      <c r="E460" s="29">
        <f>E461+E463</f>
        <v>268400</v>
      </c>
      <c r="F460" s="29">
        <f>F461+F463</f>
        <v>268400</v>
      </c>
      <c r="G460" s="37">
        <f>G461+G463</f>
        <v>268400</v>
      </c>
    </row>
    <row r="461" spans="1:7" ht="45" x14ac:dyDescent="0.25">
      <c r="A461" s="7" t="s">
        <v>177</v>
      </c>
      <c r="B461" s="7" t="s">
        <v>516</v>
      </c>
      <c r="C461" s="10"/>
      <c r="D461" s="4" t="s">
        <v>245</v>
      </c>
      <c r="E461" s="29">
        <f>E462</f>
        <v>80000</v>
      </c>
      <c r="F461" s="29">
        <f>F462</f>
        <v>80000</v>
      </c>
      <c r="G461" s="37">
        <f>G462</f>
        <v>80000</v>
      </c>
    </row>
    <row r="462" spans="1:7" ht="30" x14ac:dyDescent="0.25">
      <c r="A462" s="7" t="s">
        <v>177</v>
      </c>
      <c r="B462" s="7" t="s">
        <v>516</v>
      </c>
      <c r="C462" s="10">
        <v>310</v>
      </c>
      <c r="D462" s="167" t="s">
        <v>323</v>
      </c>
      <c r="E462" s="29">
        <v>80000</v>
      </c>
      <c r="F462" s="29">
        <v>80000</v>
      </c>
      <c r="G462" s="37">
        <v>80000</v>
      </c>
    </row>
    <row r="463" spans="1:7" ht="30" x14ac:dyDescent="0.25">
      <c r="A463" s="7" t="s">
        <v>177</v>
      </c>
      <c r="B463" s="7" t="s">
        <v>517</v>
      </c>
      <c r="C463" s="10"/>
      <c r="D463" s="4" t="s">
        <v>246</v>
      </c>
      <c r="E463" s="29">
        <f>E464</f>
        <v>188400</v>
      </c>
      <c r="F463" s="29">
        <f>F464</f>
        <v>188400</v>
      </c>
      <c r="G463" s="37">
        <f>G464</f>
        <v>188400</v>
      </c>
    </row>
    <row r="464" spans="1:7" ht="30" x14ac:dyDescent="0.25">
      <c r="A464" s="7" t="s">
        <v>177</v>
      </c>
      <c r="B464" s="7" t="s">
        <v>517</v>
      </c>
      <c r="C464" s="10">
        <v>310</v>
      </c>
      <c r="D464" s="167" t="s">
        <v>323</v>
      </c>
      <c r="E464" s="29">
        <v>188400</v>
      </c>
      <c r="F464" s="29">
        <v>188400</v>
      </c>
      <c r="G464" s="37">
        <v>188400</v>
      </c>
    </row>
    <row r="465" spans="1:7" ht="30" x14ac:dyDescent="0.25">
      <c r="A465" s="7" t="s">
        <v>177</v>
      </c>
      <c r="B465" s="7" t="s">
        <v>322</v>
      </c>
      <c r="C465" s="10"/>
      <c r="D465" s="4" t="s">
        <v>176</v>
      </c>
      <c r="E465" s="29">
        <f>E466+E477</f>
        <v>450500</v>
      </c>
      <c r="F465" s="29">
        <v>442000</v>
      </c>
      <c r="G465" s="37">
        <v>442000</v>
      </c>
    </row>
    <row r="466" spans="1:7" ht="45" x14ac:dyDescent="0.25">
      <c r="A466" s="7" t="s">
        <v>177</v>
      </c>
      <c r="B466" s="7" t="s">
        <v>397</v>
      </c>
      <c r="C466" s="10"/>
      <c r="D466" s="21" t="s">
        <v>398</v>
      </c>
      <c r="E466" s="29">
        <f>E467+E469+E471+E473+E475</f>
        <v>158500</v>
      </c>
      <c r="F466" s="29">
        <f>F467+F469+F471+F473+F475</f>
        <v>150000</v>
      </c>
      <c r="G466" s="37">
        <v>150000</v>
      </c>
    </row>
    <row r="467" spans="1:7" ht="45" x14ac:dyDescent="0.25">
      <c r="A467" s="7" t="s">
        <v>177</v>
      </c>
      <c r="B467" s="7" t="s">
        <v>518</v>
      </c>
      <c r="C467" s="10"/>
      <c r="D467" s="4" t="s">
        <v>257</v>
      </c>
      <c r="E467" s="29">
        <f>E468</f>
        <v>20000</v>
      </c>
      <c r="F467" s="29">
        <f>F468</f>
        <v>20000</v>
      </c>
      <c r="G467" s="37">
        <f>G468</f>
        <v>20000</v>
      </c>
    </row>
    <row r="468" spans="1:7" ht="45" x14ac:dyDescent="0.25">
      <c r="A468" s="7" t="s">
        <v>177</v>
      </c>
      <c r="B468" s="7" t="s">
        <v>518</v>
      </c>
      <c r="C468" s="10">
        <v>240</v>
      </c>
      <c r="D468" s="4" t="s">
        <v>272</v>
      </c>
      <c r="E468" s="29">
        <v>20000</v>
      </c>
      <c r="F468" s="29">
        <v>20000</v>
      </c>
      <c r="G468" s="37">
        <v>20000</v>
      </c>
    </row>
    <row r="469" spans="1:7" ht="45" x14ac:dyDescent="0.25">
      <c r="A469" s="7" t="s">
        <v>177</v>
      </c>
      <c r="B469" s="7" t="s">
        <v>519</v>
      </c>
      <c r="C469" s="10"/>
      <c r="D469" s="4" t="s">
        <v>258</v>
      </c>
      <c r="E469" s="29">
        <f>E470</f>
        <v>71000</v>
      </c>
      <c r="F469" s="29">
        <f>F470</f>
        <v>71000</v>
      </c>
      <c r="G469" s="37">
        <f>G470</f>
        <v>71000</v>
      </c>
    </row>
    <row r="470" spans="1:7" ht="45" x14ac:dyDescent="0.25">
      <c r="A470" s="7" t="s">
        <v>177</v>
      </c>
      <c r="B470" s="7" t="s">
        <v>519</v>
      </c>
      <c r="C470" s="10">
        <v>320</v>
      </c>
      <c r="D470" s="4" t="s">
        <v>325</v>
      </c>
      <c r="E470" s="29">
        <v>71000</v>
      </c>
      <c r="F470" s="29">
        <v>71000</v>
      </c>
      <c r="G470" s="37">
        <v>71000</v>
      </c>
    </row>
    <row r="471" spans="1:7" ht="30" x14ac:dyDescent="0.25">
      <c r="A471" s="7" t="s">
        <v>177</v>
      </c>
      <c r="B471" s="7" t="s">
        <v>112</v>
      </c>
      <c r="C471" s="10"/>
      <c r="D471" s="4" t="s">
        <v>113</v>
      </c>
      <c r="E471" s="29">
        <f>E472</f>
        <v>29000</v>
      </c>
      <c r="F471" s="29">
        <f>F472</f>
        <v>29000</v>
      </c>
      <c r="G471" s="37">
        <f>G472</f>
        <v>29000</v>
      </c>
    </row>
    <row r="472" spans="1:7" ht="45" x14ac:dyDescent="0.25">
      <c r="A472" s="7" t="s">
        <v>177</v>
      </c>
      <c r="B472" s="7" t="s">
        <v>112</v>
      </c>
      <c r="C472" s="10">
        <v>240</v>
      </c>
      <c r="D472" s="4" t="s">
        <v>272</v>
      </c>
      <c r="E472" s="29">
        <v>29000</v>
      </c>
      <c r="F472" s="29">
        <v>29000</v>
      </c>
      <c r="G472" s="37">
        <v>29000</v>
      </c>
    </row>
    <row r="473" spans="1:7" ht="45" x14ac:dyDescent="0.25">
      <c r="A473" s="7" t="s">
        <v>177</v>
      </c>
      <c r="B473" s="7" t="s">
        <v>111</v>
      </c>
      <c r="C473" s="10"/>
      <c r="D473" s="4" t="s">
        <v>247</v>
      </c>
      <c r="E473" s="29">
        <f>E474</f>
        <v>28500</v>
      </c>
      <c r="F473" s="29">
        <f>F474</f>
        <v>20000</v>
      </c>
      <c r="G473" s="37">
        <f>G474</f>
        <v>20000</v>
      </c>
    </row>
    <row r="474" spans="1:7" ht="30" x14ac:dyDescent="0.25">
      <c r="A474" s="7" t="s">
        <v>177</v>
      </c>
      <c r="B474" s="7" t="s">
        <v>111</v>
      </c>
      <c r="C474" s="40">
        <v>310</v>
      </c>
      <c r="D474" s="167" t="s">
        <v>323</v>
      </c>
      <c r="E474" s="29">
        <v>28500</v>
      </c>
      <c r="F474" s="29">
        <v>20000</v>
      </c>
      <c r="G474" s="37">
        <v>20000</v>
      </c>
    </row>
    <row r="475" spans="1:7" ht="30" x14ac:dyDescent="0.25">
      <c r="A475" s="7" t="s">
        <v>177</v>
      </c>
      <c r="B475" s="7" t="s">
        <v>114</v>
      </c>
      <c r="C475" s="40"/>
      <c r="D475" s="20" t="s">
        <v>447</v>
      </c>
      <c r="E475" s="29">
        <f>E476</f>
        <v>10000</v>
      </c>
      <c r="F475" s="29">
        <f>F476</f>
        <v>10000</v>
      </c>
      <c r="G475" s="37">
        <f>G476</f>
        <v>10000</v>
      </c>
    </row>
    <row r="476" spans="1:7" ht="45" x14ac:dyDescent="0.25">
      <c r="A476" s="7" t="s">
        <v>177</v>
      </c>
      <c r="B476" s="7" t="s">
        <v>114</v>
      </c>
      <c r="C476" s="40">
        <v>240</v>
      </c>
      <c r="D476" s="4" t="s">
        <v>272</v>
      </c>
      <c r="E476" s="29">
        <v>10000</v>
      </c>
      <c r="F476" s="29">
        <v>10000</v>
      </c>
      <c r="G476" s="37">
        <v>10000</v>
      </c>
    </row>
    <row r="477" spans="1:7" ht="45" x14ac:dyDescent="0.25">
      <c r="A477" s="7" t="s">
        <v>177</v>
      </c>
      <c r="B477" s="7" t="s">
        <v>399</v>
      </c>
      <c r="C477" s="40"/>
      <c r="D477" s="21" t="s">
        <v>466</v>
      </c>
      <c r="E477" s="29">
        <f>E478+E480+E482</f>
        <v>292000</v>
      </c>
      <c r="F477" s="29">
        <f>F478+F480+F482</f>
        <v>292000</v>
      </c>
      <c r="G477" s="37">
        <f>G478+G480+G482</f>
        <v>292000</v>
      </c>
    </row>
    <row r="478" spans="1:7" ht="45" x14ac:dyDescent="0.25">
      <c r="A478" s="7" t="s">
        <v>177</v>
      </c>
      <c r="B478" s="7" t="s">
        <v>520</v>
      </c>
      <c r="C478" s="40"/>
      <c r="D478" s="4" t="s">
        <v>248</v>
      </c>
      <c r="E478" s="29">
        <f>E479</f>
        <v>160000</v>
      </c>
      <c r="F478" s="29">
        <f>F479</f>
        <v>160000</v>
      </c>
      <c r="G478" s="37">
        <f>G479</f>
        <v>160000</v>
      </c>
    </row>
    <row r="479" spans="1:7" ht="45" x14ac:dyDescent="0.25">
      <c r="A479" s="7" t="s">
        <v>177</v>
      </c>
      <c r="B479" s="7" t="s">
        <v>520</v>
      </c>
      <c r="C479" s="40">
        <v>240</v>
      </c>
      <c r="D479" s="4" t="s">
        <v>272</v>
      </c>
      <c r="E479" s="29">
        <v>160000</v>
      </c>
      <c r="F479" s="29">
        <v>160000</v>
      </c>
      <c r="G479" s="37">
        <v>160000</v>
      </c>
    </row>
    <row r="480" spans="1:7" ht="45" x14ac:dyDescent="0.25">
      <c r="A480" s="7" t="s">
        <v>177</v>
      </c>
      <c r="B480" s="7" t="s">
        <v>521</v>
      </c>
      <c r="C480" s="40"/>
      <c r="D480" s="4" t="s">
        <v>259</v>
      </c>
      <c r="E480" s="29">
        <f>E481</f>
        <v>24000</v>
      </c>
      <c r="F480" s="29">
        <f>F481</f>
        <v>24000</v>
      </c>
      <c r="G480" s="37">
        <f>G481</f>
        <v>24000</v>
      </c>
    </row>
    <row r="481" spans="1:7" ht="45" x14ac:dyDescent="0.25">
      <c r="A481" s="7" t="s">
        <v>177</v>
      </c>
      <c r="B481" s="7" t="s">
        <v>521</v>
      </c>
      <c r="C481" s="40">
        <v>240</v>
      </c>
      <c r="D481" s="4" t="s">
        <v>272</v>
      </c>
      <c r="E481" s="29">
        <v>24000</v>
      </c>
      <c r="F481" s="29">
        <v>24000</v>
      </c>
      <c r="G481" s="37">
        <v>24000</v>
      </c>
    </row>
    <row r="482" spans="1:7" ht="75" x14ac:dyDescent="0.25">
      <c r="A482" s="7" t="s">
        <v>177</v>
      </c>
      <c r="B482" s="7" t="s">
        <v>0</v>
      </c>
      <c r="C482" s="10"/>
      <c r="D482" s="4" t="s">
        <v>249</v>
      </c>
      <c r="E482" s="29">
        <f>E483</f>
        <v>108000</v>
      </c>
      <c r="F482" s="29">
        <f>F483</f>
        <v>108000</v>
      </c>
      <c r="G482" s="37">
        <f>G483</f>
        <v>108000</v>
      </c>
    </row>
    <row r="483" spans="1:7" ht="30" x14ac:dyDescent="0.25">
      <c r="A483" s="7" t="s">
        <v>177</v>
      </c>
      <c r="B483" s="7" t="s">
        <v>0</v>
      </c>
      <c r="C483" s="10">
        <v>310</v>
      </c>
      <c r="D483" s="167" t="s">
        <v>323</v>
      </c>
      <c r="E483" s="29">
        <v>108000</v>
      </c>
      <c r="F483" s="29">
        <v>108000</v>
      </c>
      <c r="G483" s="37">
        <v>108000</v>
      </c>
    </row>
    <row r="484" spans="1:7" ht="75" x14ac:dyDescent="0.25">
      <c r="A484" s="7" t="s">
        <v>177</v>
      </c>
      <c r="B484" s="7" t="s">
        <v>299</v>
      </c>
      <c r="C484" s="10"/>
      <c r="D484" s="4" t="s">
        <v>115</v>
      </c>
      <c r="E484" s="29">
        <f t="shared" ref="E484:G487" si="44">E485</f>
        <v>1188000</v>
      </c>
      <c r="F484" s="29">
        <f t="shared" si="44"/>
        <v>1188000</v>
      </c>
      <c r="G484" s="37">
        <f t="shared" si="44"/>
        <v>1188000</v>
      </c>
    </row>
    <row r="485" spans="1:7" ht="90" x14ac:dyDescent="0.25">
      <c r="A485" s="7" t="s">
        <v>177</v>
      </c>
      <c r="B485" s="7" t="s">
        <v>403</v>
      </c>
      <c r="C485" s="10"/>
      <c r="D485" s="4" t="s">
        <v>404</v>
      </c>
      <c r="E485" s="29">
        <f t="shared" si="44"/>
        <v>1188000</v>
      </c>
      <c r="F485" s="29">
        <f t="shared" si="44"/>
        <v>1188000</v>
      </c>
      <c r="G485" s="37">
        <f t="shared" si="44"/>
        <v>1188000</v>
      </c>
    </row>
    <row r="486" spans="1:7" ht="90" x14ac:dyDescent="0.25">
      <c r="A486" s="7" t="s">
        <v>177</v>
      </c>
      <c r="B486" s="7" t="s">
        <v>405</v>
      </c>
      <c r="C486" s="10"/>
      <c r="D486" s="4" t="s">
        <v>406</v>
      </c>
      <c r="E486" s="29">
        <f t="shared" si="44"/>
        <v>1188000</v>
      </c>
      <c r="F486" s="29">
        <f t="shared" si="44"/>
        <v>1188000</v>
      </c>
      <c r="G486" s="37">
        <f t="shared" si="44"/>
        <v>1188000</v>
      </c>
    </row>
    <row r="487" spans="1:7" ht="150" x14ac:dyDescent="0.25">
      <c r="A487" s="7" t="s">
        <v>177</v>
      </c>
      <c r="B487" s="7" t="s">
        <v>92</v>
      </c>
      <c r="C487" s="10"/>
      <c r="D487" s="118" t="s">
        <v>606</v>
      </c>
      <c r="E487" s="29">
        <f t="shared" si="44"/>
        <v>1188000</v>
      </c>
      <c r="F487" s="29">
        <f t="shared" si="44"/>
        <v>1188000</v>
      </c>
      <c r="G487" s="37">
        <f t="shared" si="44"/>
        <v>1188000</v>
      </c>
    </row>
    <row r="488" spans="1:7" ht="42" customHeight="1" x14ac:dyDescent="0.25">
      <c r="A488" s="7" t="s">
        <v>177</v>
      </c>
      <c r="B488" s="7" t="s">
        <v>92</v>
      </c>
      <c r="C488" s="10">
        <v>310</v>
      </c>
      <c r="D488" s="4" t="s">
        <v>323</v>
      </c>
      <c r="E488" s="29">
        <v>1188000</v>
      </c>
      <c r="F488" s="29">
        <v>1188000</v>
      </c>
      <c r="G488" s="37">
        <v>1188000</v>
      </c>
    </row>
    <row r="489" spans="1:7" x14ac:dyDescent="0.25">
      <c r="A489" s="7" t="s">
        <v>181</v>
      </c>
      <c r="B489" s="7"/>
      <c r="C489" s="10"/>
      <c r="D489" s="4" t="s">
        <v>182</v>
      </c>
      <c r="E489" s="29">
        <f>E490+E495</f>
        <v>3412200</v>
      </c>
      <c r="F489" s="29">
        <f>F490+F495</f>
        <v>4530800</v>
      </c>
      <c r="G489" s="37">
        <f>G490+G495</f>
        <v>3412200</v>
      </c>
    </row>
    <row r="490" spans="1:7" ht="75" x14ac:dyDescent="0.25">
      <c r="A490" s="7" t="s">
        <v>181</v>
      </c>
      <c r="B490" s="7" t="s">
        <v>321</v>
      </c>
      <c r="C490" s="10"/>
      <c r="D490" s="4" t="s">
        <v>116</v>
      </c>
      <c r="E490" s="29">
        <f t="shared" ref="E490:G493" si="45">E491</f>
        <v>1677900</v>
      </c>
      <c r="F490" s="29">
        <f t="shared" si="45"/>
        <v>2796500</v>
      </c>
      <c r="G490" s="37">
        <f t="shared" si="45"/>
        <v>1677900</v>
      </c>
    </row>
    <row r="491" spans="1:7" ht="45" x14ac:dyDescent="0.25">
      <c r="A491" s="7" t="s">
        <v>181</v>
      </c>
      <c r="B491" s="7" t="s">
        <v>327</v>
      </c>
      <c r="C491" s="10"/>
      <c r="D491" s="4" t="s">
        <v>183</v>
      </c>
      <c r="E491" s="29">
        <f t="shared" si="45"/>
        <v>1677900</v>
      </c>
      <c r="F491" s="29">
        <f t="shared" si="45"/>
        <v>2796500</v>
      </c>
      <c r="G491" s="37">
        <f t="shared" si="45"/>
        <v>1677900</v>
      </c>
    </row>
    <row r="492" spans="1:7" ht="60" x14ac:dyDescent="0.25">
      <c r="A492" s="7" t="s">
        <v>181</v>
      </c>
      <c r="B492" s="7" t="s">
        <v>400</v>
      </c>
      <c r="C492" s="10"/>
      <c r="D492" s="21" t="s">
        <v>401</v>
      </c>
      <c r="E492" s="29">
        <f t="shared" si="45"/>
        <v>1677900</v>
      </c>
      <c r="F492" s="29">
        <f t="shared" si="45"/>
        <v>2796500</v>
      </c>
      <c r="G492" s="37">
        <f t="shared" si="45"/>
        <v>1677900</v>
      </c>
    </row>
    <row r="493" spans="1:7" ht="165" x14ac:dyDescent="0.25">
      <c r="A493" s="7" t="s">
        <v>181</v>
      </c>
      <c r="B493" s="7" t="s">
        <v>72</v>
      </c>
      <c r="C493" s="10"/>
      <c r="D493" s="118" t="s">
        <v>607</v>
      </c>
      <c r="E493" s="60">
        <f t="shared" si="45"/>
        <v>1677900</v>
      </c>
      <c r="F493" s="29">
        <f t="shared" si="45"/>
        <v>2796500</v>
      </c>
      <c r="G493" s="37">
        <f t="shared" si="45"/>
        <v>1677900</v>
      </c>
    </row>
    <row r="494" spans="1:7" x14ac:dyDescent="0.25">
      <c r="A494" s="7" t="s">
        <v>181</v>
      </c>
      <c r="B494" s="7" t="s">
        <v>72</v>
      </c>
      <c r="C494" s="10">
        <v>410</v>
      </c>
      <c r="D494" s="4" t="s">
        <v>432</v>
      </c>
      <c r="E494" s="29">
        <v>1677900</v>
      </c>
      <c r="F494" s="29">
        <v>2796500</v>
      </c>
      <c r="G494" s="37">
        <v>1677900</v>
      </c>
    </row>
    <row r="495" spans="1:7" ht="75" x14ac:dyDescent="0.25">
      <c r="A495" s="7" t="s">
        <v>181</v>
      </c>
      <c r="B495" s="7" t="s">
        <v>299</v>
      </c>
      <c r="C495" s="6"/>
      <c r="D495" s="4" t="s">
        <v>115</v>
      </c>
      <c r="E495" s="29">
        <f t="shared" ref="E495:G497" si="46">E496</f>
        <v>1734300</v>
      </c>
      <c r="F495" s="29">
        <f t="shared" si="46"/>
        <v>1734300</v>
      </c>
      <c r="G495" s="29">
        <f t="shared" si="46"/>
        <v>1734300</v>
      </c>
    </row>
    <row r="496" spans="1:7" ht="30" x14ac:dyDescent="0.25">
      <c r="A496" s="7" t="s">
        <v>181</v>
      </c>
      <c r="B496" s="7" t="s">
        <v>300</v>
      </c>
      <c r="C496" s="6"/>
      <c r="D496" s="4" t="s">
        <v>221</v>
      </c>
      <c r="E496" s="29">
        <f t="shared" si="46"/>
        <v>1734300</v>
      </c>
      <c r="F496" s="29">
        <f t="shared" si="46"/>
        <v>1734300</v>
      </c>
      <c r="G496" s="29">
        <f t="shared" si="46"/>
        <v>1734300</v>
      </c>
    </row>
    <row r="497" spans="1:7" s="13" customFormat="1" ht="75" x14ac:dyDescent="0.25">
      <c r="A497" s="7" t="s">
        <v>181</v>
      </c>
      <c r="B497" s="7" t="s">
        <v>357</v>
      </c>
      <c r="C497" s="6"/>
      <c r="D497" s="21" t="s">
        <v>402</v>
      </c>
      <c r="E497" s="29">
        <f t="shared" si="46"/>
        <v>1734300</v>
      </c>
      <c r="F497" s="29">
        <f t="shared" si="46"/>
        <v>1734300</v>
      </c>
      <c r="G497" s="29">
        <f t="shared" si="46"/>
        <v>1734300</v>
      </c>
    </row>
    <row r="498" spans="1:7" s="13" customFormat="1" ht="195" x14ac:dyDescent="0.25">
      <c r="A498" s="7" t="s">
        <v>181</v>
      </c>
      <c r="B498" s="7" t="s">
        <v>93</v>
      </c>
      <c r="C498" s="6"/>
      <c r="D498" s="121" t="s">
        <v>608</v>
      </c>
      <c r="E498" s="29">
        <f>E499+E500</f>
        <v>1734300</v>
      </c>
      <c r="F498" s="29">
        <f>F499+F500</f>
        <v>1734300</v>
      </c>
      <c r="G498" s="29">
        <f>G499+G500</f>
        <v>1734300</v>
      </c>
    </row>
    <row r="499" spans="1:7" ht="56.25" customHeight="1" x14ac:dyDescent="0.25">
      <c r="A499" s="7" t="s">
        <v>181</v>
      </c>
      <c r="B499" s="7" t="s">
        <v>93</v>
      </c>
      <c r="C499" s="16">
        <v>320</v>
      </c>
      <c r="D499" s="17" t="s">
        <v>325</v>
      </c>
      <c r="E499" s="29">
        <v>1694300</v>
      </c>
      <c r="F499" s="29">
        <v>1694300</v>
      </c>
      <c r="G499" s="29">
        <v>1694300</v>
      </c>
    </row>
    <row r="500" spans="1:7" ht="45" x14ac:dyDescent="0.25">
      <c r="A500" s="7" t="s">
        <v>181</v>
      </c>
      <c r="B500" s="7" t="s">
        <v>93</v>
      </c>
      <c r="C500" s="19">
        <v>240</v>
      </c>
      <c r="D500" s="20" t="s">
        <v>272</v>
      </c>
      <c r="E500" s="29">
        <v>40000</v>
      </c>
      <c r="F500" s="29">
        <v>40000</v>
      </c>
      <c r="G500" s="29">
        <v>40000</v>
      </c>
    </row>
    <row r="501" spans="1:7" x14ac:dyDescent="0.25">
      <c r="A501" s="11" t="s">
        <v>184</v>
      </c>
      <c r="B501" s="11"/>
      <c r="C501" s="12"/>
      <c r="D501" s="3" t="s">
        <v>185</v>
      </c>
      <c r="E501" s="28">
        <f t="shared" ref="E501:G503" si="47">E502</f>
        <v>350000</v>
      </c>
      <c r="F501" s="28">
        <f t="shared" si="47"/>
        <v>300000</v>
      </c>
      <c r="G501" s="28">
        <f t="shared" si="47"/>
        <v>300000</v>
      </c>
    </row>
    <row r="502" spans="1:7" x14ac:dyDescent="0.25">
      <c r="A502" s="7" t="s">
        <v>186</v>
      </c>
      <c r="B502" s="7"/>
      <c r="C502" s="10"/>
      <c r="D502" s="4" t="s">
        <v>187</v>
      </c>
      <c r="E502" s="29">
        <f t="shared" si="47"/>
        <v>350000</v>
      </c>
      <c r="F502" s="29">
        <f t="shared" si="47"/>
        <v>300000</v>
      </c>
      <c r="G502" s="37">
        <f t="shared" si="47"/>
        <v>300000</v>
      </c>
    </row>
    <row r="503" spans="1:7" ht="60" x14ac:dyDescent="0.25">
      <c r="A503" s="7" t="s">
        <v>186</v>
      </c>
      <c r="B503" s="7" t="s">
        <v>328</v>
      </c>
      <c r="C503" s="10"/>
      <c r="D503" s="4" t="s">
        <v>117</v>
      </c>
      <c r="E503" s="29">
        <f t="shared" si="47"/>
        <v>350000</v>
      </c>
      <c r="F503" s="29">
        <f t="shared" si="47"/>
        <v>300000</v>
      </c>
      <c r="G503" s="37">
        <f t="shared" si="47"/>
        <v>300000</v>
      </c>
    </row>
    <row r="504" spans="1:7" ht="45" x14ac:dyDescent="0.25">
      <c r="A504" s="7" t="s">
        <v>186</v>
      </c>
      <c r="B504" s="7" t="s">
        <v>329</v>
      </c>
      <c r="C504" s="10"/>
      <c r="D504" s="4" t="s">
        <v>188</v>
      </c>
      <c r="E504" s="29">
        <f>E505+E516</f>
        <v>350000</v>
      </c>
      <c r="F504" s="29">
        <f>F505+F516</f>
        <v>300000</v>
      </c>
      <c r="G504" s="37">
        <f>G505+G516</f>
        <v>300000</v>
      </c>
    </row>
    <row r="505" spans="1:7" ht="90" x14ac:dyDescent="0.25">
      <c r="A505" s="7" t="s">
        <v>186</v>
      </c>
      <c r="B505" s="7" t="s">
        <v>407</v>
      </c>
      <c r="C505" s="10"/>
      <c r="D505" s="27" t="s">
        <v>408</v>
      </c>
      <c r="E505" s="29">
        <f>E506+E508+E510+E512+E514</f>
        <v>315000</v>
      </c>
      <c r="F505" s="29">
        <f>F506+F508+F510+F512+F514</f>
        <v>265000</v>
      </c>
      <c r="G505" s="37">
        <f>G506+G508+G510+G512+G514</f>
        <v>265000</v>
      </c>
    </row>
    <row r="506" spans="1:7" ht="105" x14ac:dyDescent="0.25">
      <c r="A506" s="7" t="s">
        <v>186</v>
      </c>
      <c r="B506" s="7" t="s">
        <v>1</v>
      </c>
      <c r="C506" s="10"/>
      <c r="D506" s="4" t="s">
        <v>250</v>
      </c>
      <c r="E506" s="29">
        <f>E507</f>
        <v>115000</v>
      </c>
      <c r="F506" s="29">
        <f>F507</f>
        <v>90000</v>
      </c>
      <c r="G506" s="37">
        <f>G507</f>
        <v>90000</v>
      </c>
    </row>
    <row r="507" spans="1:7" ht="45" x14ac:dyDescent="0.25">
      <c r="A507" s="7" t="s">
        <v>186</v>
      </c>
      <c r="B507" s="7" t="s">
        <v>1</v>
      </c>
      <c r="C507" s="10">
        <v>240</v>
      </c>
      <c r="D507" s="4" t="s">
        <v>272</v>
      </c>
      <c r="E507" s="29">
        <v>115000</v>
      </c>
      <c r="F507" s="29">
        <v>90000</v>
      </c>
      <c r="G507" s="37">
        <v>90000</v>
      </c>
    </row>
    <row r="508" spans="1:7" ht="75" x14ac:dyDescent="0.25">
      <c r="A508" s="7" t="s">
        <v>186</v>
      </c>
      <c r="B508" s="7" t="s">
        <v>2</v>
      </c>
      <c r="C508" s="10"/>
      <c r="D508" s="4" t="s">
        <v>251</v>
      </c>
      <c r="E508" s="29">
        <f>E509</f>
        <v>123000</v>
      </c>
      <c r="F508" s="29">
        <f>F509</f>
        <v>98000</v>
      </c>
      <c r="G508" s="37">
        <f>G509</f>
        <v>98000</v>
      </c>
    </row>
    <row r="509" spans="1:7" ht="45" x14ac:dyDescent="0.25">
      <c r="A509" s="7" t="s">
        <v>186</v>
      </c>
      <c r="B509" s="7" t="s">
        <v>2</v>
      </c>
      <c r="C509" s="10">
        <v>240</v>
      </c>
      <c r="D509" s="4" t="s">
        <v>272</v>
      </c>
      <c r="E509" s="29">
        <v>123000</v>
      </c>
      <c r="F509" s="29">
        <v>98000</v>
      </c>
      <c r="G509" s="37">
        <v>98000</v>
      </c>
    </row>
    <row r="510" spans="1:7" ht="60" x14ac:dyDescent="0.25">
      <c r="A510" s="7" t="s">
        <v>186</v>
      </c>
      <c r="B510" s="7" t="s">
        <v>3</v>
      </c>
      <c r="C510" s="10"/>
      <c r="D510" s="4" t="s">
        <v>330</v>
      </c>
      <c r="E510" s="29">
        <f>E511</f>
        <v>30000</v>
      </c>
      <c r="F510" s="29">
        <f>F511</f>
        <v>30000</v>
      </c>
      <c r="G510" s="37">
        <f>G511</f>
        <v>30000</v>
      </c>
    </row>
    <row r="511" spans="1:7" ht="45" x14ac:dyDescent="0.25">
      <c r="A511" s="7" t="s">
        <v>186</v>
      </c>
      <c r="B511" s="7" t="s">
        <v>3</v>
      </c>
      <c r="C511" s="10">
        <v>240</v>
      </c>
      <c r="D511" s="4" t="s">
        <v>272</v>
      </c>
      <c r="E511" s="29">
        <v>30000</v>
      </c>
      <c r="F511" s="29">
        <v>30000</v>
      </c>
      <c r="G511" s="37">
        <v>30000</v>
      </c>
    </row>
    <row r="512" spans="1:7" ht="90" x14ac:dyDescent="0.25">
      <c r="A512" s="7" t="s">
        <v>186</v>
      </c>
      <c r="B512" s="7" t="s">
        <v>4</v>
      </c>
      <c r="C512" s="10"/>
      <c r="D512" s="4" t="s">
        <v>252</v>
      </c>
      <c r="E512" s="29">
        <f>E513</f>
        <v>32000</v>
      </c>
      <c r="F512" s="29">
        <f>F513</f>
        <v>32000</v>
      </c>
      <c r="G512" s="37">
        <f>G513</f>
        <v>32000</v>
      </c>
    </row>
    <row r="513" spans="1:7" ht="45" x14ac:dyDescent="0.25">
      <c r="A513" s="7" t="s">
        <v>186</v>
      </c>
      <c r="B513" s="7" t="s">
        <v>4</v>
      </c>
      <c r="C513" s="10">
        <v>240</v>
      </c>
      <c r="D513" s="4" t="s">
        <v>272</v>
      </c>
      <c r="E513" s="29">
        <v>32000</v>
      </c>
      <c r="F513" s="29">
        <v>32000</v>
      </c>
      <c r="G513" s="37">
        <v>32000</v>
      </c>
    </row>
    <row r="514" spans="1:7" ht="30" x14ac:dyDescent="0.25">
      <c r="A514" s="7" t="s">
        <v>186</v>
      </c>
      <c r="B514" s="7" t="s">
        <v>5</v>
      </c>
      <c r="C514" s="10"/>
      <c r="D514" s="4" t="s">
        <v>253</v>
      </c>
      <c r="E514" s="29">
        <f>E515</f>
        <v>15000</v>
      </c>
      <c r="F514" s="29">
        <f>F515</f>
        <v>15000</v>
      </c>
      <c r="G514" s="37">
        <f>G515</f>
        <v>15000</v>
      </c>
    </row>
    <row r="515" spans="1:7" ht="45" x14ac:dyDescent="0.25">
      <c r="A515" s="7" t="s">
        <v>186</v>
      </c>
      <c r="B515" s="7" t="s">
        <v>5</v>
      </c>
      <c r="C515" s="10">
        <v>240</v>
      </c>
      <c r="D515" s="4" t="s">
        <v>272</v>
      </c>
      <c r="E515" s="29">
        <v>15000</v>
      </c>
      <c r="F515" s="29">
        <v>15000</v>
      </c>
      <c r="G515" s="37">
        <v>15000</v>
      </c>
    </row>
    <row r="516" spans="1:7" ht="30" x14ac:dyDescent="0.25">
      <c r="A516" s="7" t="s">
        <v>186</v>
      </c>
      <c r="B516" s="7" t="s">
        <v>433</v>
      </c>
      <c r="C516" s="10"/>
      <c r="D516" s="4" t="s">
        <v>434</v>
      </c>
      <c r="E516" s="29">
        <f t="shared" ref="E516:G517" si="48">E517</f>
        <v>35000</v>
      </c>
      <c r="F516" s="29">
        <f t="shared" si="48"/>
        <v>35000</v>
      </c>
      <c r="G516" s="37">
        <f t="shared" si="48"/>
        <v>35000</v>
      </c>
    </row>
    <row r="517" spans="1:7" ht="30" x14ac:dyDescent="0.25">
      <c r="A517" s="7" t="s">
        <v>186</v>
      </c>
      <c r="B517" s="7" t="s">
        <v>6</v>
      </c>
      <c r="C517" s="10"/>
      <c r="D517" s="4" t="s">
        <v>435</v>
      </c>
      <c r="E517" s="29">
        <f t="shared" si="48"/>
        <v>35000</v>
      </c>
      <c r="F517" s="29">
        <f t="shared" si="48"/>
        <v>35000</v>
      </c>
      <c r="G517" s="37">
        <f t="shared" si="48"/>
        <v>35000</v>
      </c>
    </row>
    <row r="518" spans="1:7" x14ac:dyDescent="0.25">
      <c r="A518" s="7" t="s">
        <v>186</v>
      </c>
      <c r="B518" s="7" t="s">
        <v>6</v>
      </c>
      <c r="C518" s="10">
        <v>850</v>
      </c>
      <c r="D518" s="130" t="s">
        <v>273</v>
      </c>
      <c r="E518" s="29">
        <v>35000</v>
      </c>
      <c r="F518" s="29">
        <v>35000</v>
      </c>
      <c r="G518" s="45">
        <v>35000</v>
      </c>
    </row>
    <row r="519" spans="1:7" ht="28.5" x14ac:dyDescent="0.25">
      <c r="A519" s="11" t="s">
        <v>189</v>
      </c>
      <c r="B519" s="11"/>
      <c r="C519" s="12"/>
      <c r="D519" s="3" t="s">
        <v>190</v>
      </c>
      <c r="E519" s="28">
        <f t="shared" ref="E519:E521" si="49">E520</f>
        <v>1700929</v>
      </c>
      <c r="F519" s="28">
        <f t="shared" ref="F519:G522" si="50">F520</f>
        <v>600000</v>
      </c>
      <c r="G519" s="58">
        <f t="shared" si="50"/>
        <v>600000</v>
      </c>
    </row>
    <row r="520" spans="1:7" ht="30" x14ac:dyDescent="0.25">
      <c r="A520" s="7" t="s">
        <v>191</v>
      </c>
      <c r="B520" s="7"/>
      <c r="C520" s="10"/>
      <c r="D520" s="4" t="s">
        <v>192</v>
      </c>
      <c r="E520" s="29">
        <f t="shared" si="49"/>
        <v>1700929</v>
      </c>
      <c r="F520" s="29">
        <f t="shared" si="50"/>
        <v>600000</v>
      </c>
      <c r="G520" s="37">
        <f t="shared" si="50"/>
        <v>600000</v>
      </c>
    </row>
    <row r="521" spans="1:7" ht="75" x14ac:dyDescent="0.25">
      <c r="A521" s="7" t="s">
        <v>191</v>
      </c>
      <c r="B521" s="7" t="s">
        <v>331</v>
      </c>
      <c r="C521" s="10"/>
      <c r="D521" s="4" t="s">
        <v>67</v>
      </c>
      <c r="E521" s="29">
        <f t="shared" si="49"/>
        <v>1700929</v>
      </c>
      <c r="F521" s="29">
        <f t="shared" si="50"/>
        <v>600000</v>
      </c>
      <c r="G521" s="37">
        <f t="shared" si="50"/>
        <v>600000</v>
      </c>
    </row>
    <row r="522" spans="1:7" ht="45" x14ac:dyDescent="0.25">
      <c r="A522" s="7" t="s">
        <v>191</v>
      </c>
      <c r="B522" s="7" t="s">
        <v>332</v>
      </c>
      <c r="C522" s="10"/>
      <c r="D522" s="4" t="s">
        <v>448</v>
      </c>
      <c r="E522" s="29">
        <f>E523+E526</f>
        <v>1700929</v>
      </c>
      <c r="F522" s="29">
        <f t="shared" si="50"/>
        <v>600000</v>
      </c>
      <c r="G522" s="37">
        <f t="shared" si="50"/>
        <v>600000</v>
      </c>
    </row>
    <row r="523" spans="1:7" ht="30" x14ac:dyDescent="0.25">
      <c r="A523" s="7" t="s">
        <v>191</v>
      </c>
      <c r="B523" s="7" t="s">
        <v>409</v>
      </c>
      <c r="C523" s="10"/>
      <c r="D523" s="21" t="s">
        <v>449</v>
      </c>
      <c r="E523" s="29">
        <f>E524</f>
        <v>700000</v>
      </c>
      <c r="F523" s="29">
        <f t="shared" ref="E523:G524" si="51">F524</f>
        <v>600000</v>
      </c>
      <c r="G523" s="37">
        <f t="shared" si="51"/>
        <v>600000</v>
      </c>
    </row>
    <row r="524" spans="1:7" x14ac:dyDescent="0.25">
      <c r="A524" s="7" t="s">
        <v>191</v>
      </c>
      <c r="B524" s="7" t="s">
        <v>29</v>
      </c>
      <c r="C524" s="10"/>
      <c r="D524" s="4" t="s">
        <v>34</v>
      </c>
      <c r="E524" s="29">
        <f t="shared" si="51"/>
        <v>700000</v>
      </c>
      <c r="F524" s="29">
        <f t="shared" si="51"/>
        <v>600000</v>
      </c>
      <c r="G524" s="37">
        <f t="shared" si="51"/>
        <v>600000</v>
      </c>
    </row>
    <row r="525" spans="1:7" ht="60" x14ac:dyDescent="0.25">
      <c r="A525" s="53" t="s">
        <v>191</v>
      </c>
      <c r="B525" s="53" t="s">
        <v>29</v>
      </c>
      <c r="C525" s="54">
        <v>630</v>
      </c>
      <c r="D525" s="55" t="s">
        <v>261</v>
      </c>
      <c r="E525" s="56">
        <v>700000</v>
      </c>
      <c r="F525" s="57">
        <v>600000</v>
      </c>
      <c r="G525" s="45">
        <v>600000</v>
      </c>
    </row>
    <row r="526" spans="1:7" ht="30" x14ac:dyDescent="0.25">
      <c r="A526" s="53" t="s">
        <v>191</v>
      </c>
      <c r="B526" s="53" t="s">
        <v>569</v>
      </c>
      <c r="C526" s="54"/>
      <c r="D526" s="21" t="s">
        <v>568</v>
      </c>
      <c r="E526" s="56">
        <f>E527</f>
        <v>1000929</v>
      </c>
      <c r="F526" s="57">
        <v>0</v>
      </c>
      <c r="G526" s="45">
        <v>0</v>
      </c>
    </row>
    <row r="527" spans="1:7" ht="30" x14ac:dyDescent="0.25">
      <c r="A527" s="7" t="s">
        <v>191</v>
      </c>
      <c r="B527" s="7" t="s">
        <v>570</v>
      </c>
      <c r="C527" s="10"/>
      <c r="D527" s="51" t="s">
        <v>540</v>
      </c>
      <c r="E527" s="29">
        <f>E528</f>
        <v>1000929</v>
      </c>
      <c r="F527" s="29">
        <v>0</v>
      </c>
      <c r="G527" s="37">
        <v>0</v>
      </c>
    </row>
    <row r="528" spans="1:7" ht="60" x14ac:dyDescent="0.25">
      <c r="A528" s="7" t="s">
        <v>191</v>
      </c>
      <c r="B528" s="7" t="s">
        <v>570</v>
      </c>
      <c r="C528" s="10">
        <v>630</v>
      </c>
      <c r="D528" s="55" t="s">
        <v>261</v>
      </c>
      <c r="E528" s="29">
        <v>1000929</v>
      </c>
      <c r="F528" s="29">
        <v>0</v>
      </c>
      <c r="G528" s="37">
        <v>0</v>
      </c>
    </row>
    <row r="530" spans="1:7" x14ac:dyDescent="0.25">
      <c r="A530" s="13"/>
      <c r="B530" s="13"/>
      <c r="C530" s="13"/>
      <c r="D530" s="13"/>
      <c r="E530" s="13"/>
    </row>
    <row r="531" spans="1:7" x14ac:dyDescent="0.25">
      <c r="A531" s="18"/>
      <c r="B531" s="18"/>
      <c r="C531" s="18"/>
      <c r="D531" s="18"/>
      <c r="E531" s="18"/>
    </row>
    <row r="532" spans="1:7" x14ac:dyDescent="0.25">
      <c r="A532" s="43"/>
      <c r="B532" s="43"/>
      <c r="C532" s="43"/>
      <c r="D532" s="43"/>
      <c r="E532" s="43"/>
    </row>
    <row r="533" spans="1:7" x14ac:dyDescent="0.25">
      <c r="A533" s="43"/>
      <c r="B533" s="43"/>
      <c r="C533" s="43"/>
      <c r="D533" s="43"/>
      <c r="E533" s="43"/>
    </row>
    <row r="534" spans="1:7" x14ac:dyDescent="0.25">
      <c r="A534" s="43"/>
      <c r="B534" s="43"/>
      <c r="C534" s="43"/>
      <c r="D534" s="43"/>
      <c r="E534" s="43"/>
    </row>
    <row r="535" spans="1:7" x14ac:dyDescent="0.25">
      <c r="A535" s="43"/>
      <c r="B535" s="43"/>
      <c r="C535" s="43"/>
      <c r="D535" s="43"/>
      <c r="E535" s="43"/>
      <c r="F535" s="13"/>
      <c r="G535" s="13"/>
    </row>
    <row r="536" spans="1:7" s="49" customFormat="1" x14ac:dyDescent="0.25">
      <c r="A536" s="42"/>
      <c r="B536" s="42"/>
      <c r="C536" s="42"/>
      <c r="D536" s="42"/>
      <c r="E536" s="42"/>
      <c r="F536" s="42"/>
      <c r="G536" s="42"/>
    </row>
    <row r="537" spans="1:7" s="49" customFormat="1" x14ac:dyDescent="0.25">
      <c r="A537" s="42"/>
      <c r="B537" s="42"/>
      <c r="C537" s="42"/>
      <c r="D537" s="42"/>
      <c r="E537" s="42"/>
      <c r="F537" s="42"/>
      <c r="G537" s="42"/>
    </row>
    <row r="538" spans="1:7" s="49" customFormat="1" x14ac:dyDescent="0.25">
      <c r="A538" s="42"/>
      <c r="B538" s="42"/>
      <c r="C538" s="42"/>
      <c r="D538" s="42"/>
      <c r="E538" s="42"/>
      <c r="F538" s="42"/>
      <c r="G538" s="42"/>
    </row>
    <row r="539" spans="1:7" s="49" customFormat="1" x14ac:dyDescent="0.25">
      <c r="A539" s="42"/>
      <c r="B539" s="42"/>
      <c r="C539" s="42"/>
      <c r="D539" s="42"/>
      <c r="E539" s="42"/>
      <c r="F539" s="42"/>
      <c r="G539" s="42"/>
    </row>
    <row r="540" spans="1:7" s="49" customFormat="1" x14ac:dyDescent="0.25">
      <c r="A540" s="42"/>
      <c r="B540" s="42"/>
      <c r="C540" s="42"/>
      <c r="D540" s="42"/>
      <c r="E540" s="42"/>
      <c r="F540" s="42"/>
      <c r="G540" s="42"/>
    </row>
    <row r="542" spans="1:7" x14ac:dyDescent="0.25">
      <c r="F542" s="13"/>
      <c r="G542" s="13"/>
    </row>
    <row r="549" spans="1:7" x14ac:dyDescent="0.25">
      <c r="F549" s="13"/>
      <c r="G549" s="13"/>
    </row>
    <row r="556" spans="1:7" x14ac:dyDescent="0.25">
      <c r="F556" s="13"/>
      <c r="G556" s="13"/>
    </row>
    <row r="558" spans="1:7" s="13" customFormat="1" x14ac:dyDescent="0.25">
      <c r="A558" s="42"/>
      <c r="B558" s="42"/>
      <c r="C558" s="42"/>
      <c r="D558" s="42"/>
      <c r="E558" s="42"/>
      <c r="F558" s="42"/>
      <c r="G558" s="42"/>
    </row>
    <row r="565" spans="1:7" s="13" customFormat="1" x14ac:dyDescent="0.25">
      <c r="A565" s="42"/>
      <c r="B565" s="42"/>
      <c r="C565" s="42"/>
      <c r="D565" s="42"/>
      <c r="E565" s="42"/>
      <c r="F565" s="42"/>
      <c r="G565" s="42"/>
    </row>
    <row r="572" spans="1:7" s="13" customFormat="1" x14ac:dyDescent="0.25">
      <c r="A572" s="42"/>
      <c r="B572" s="42"/>
      <c r="C572" s="42"/>
      <c r="D572" s="42"/>
      <c r="E572" s="42"/>
      <c r="F572" s="42"/>
      <c r="G572" s="42"/>
    </row>
    <row r="579" spans="1:7" s="13" customFormat="1" x14ac:dyDescent="0.25">
      <c r="A579" s="42"/>
      <c r="B579" s="42"/>
      <c r="C579" s="42"/>
      <c r="D579" s="42"/>
      <c r="E579" s="42"/>
      <c r="F579" s="42"/>
      <c r="G579" s="42"/>
    </row>
    <row r="586" spans="1:7" s="13" customFormat="1" x14ac:dyDescent="0.25">
      <c r="A586" s="42"/>
      <c r="B586" s="42"/>
      <c r="C586" s="42"/>
      <c r="D586" s="42"/>
      <c r="E586" s="42"/>
      <c r="F586" s="42"/>
      <c r="G586" s="42"/>
    </row>
  </sheetData>
  <mergeCells count="23">
    <mergeCell ref="A1:G1"/>
    <mergeCell ref="A2:G2"/>
    <mergeCell ref="A10:G10"/>
    <mergeCell ref="A11:G11"/>
    <mergeCell ref="A12:G12"/>
    <mergeCell ref="D3:G3"/>
    <mergeCell ref="D4:G4"/>
    <mergeCell ref="D5:G5"/>
    <mergeCell ref="C21:C23"/>
    <mergeCell ref="D21:D23"/>
    <mergeCell ref="A20:G20"/>
    <mergeCell ref="A13:G13"/>
    <mergeCell ref="A19:G19"/>
    <mergeCell ref="A16:G16"/>
    <mergeCell ref="A14:G14"/>
    <mergeCell ref="A15:G15"/>
    <mergeCell ref="A17:G17"/>
    <mergeCell ref="A18:G18"/>
    <mergeCell ref="E21:G21"/>
    <mergeCell ref="F22:G22"/>
    <mergeCell ref="E22:E23"/>
    <mergeCell ref="A21:A23"/>
    <mergeCell ref="B21:B2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2020-03-13T08:22:14Z</dcterms:modified>
</cp:coreProperties>
</file>