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620"/>
  <c r="F621"/>
  <c r="F622"/>
  <c r="F623"/>
  <c r="F624"/>
  <c r="F625"/>
  <c r="F627"/>
  <c r="F628"/>
  <c r="F593"/>
  <c r="F594"/>
  <c r="F614"/>
  <c r="F615"/>
  <c r="F618"/>
  <c r="F610"/>
  <c r="F611"/>
  <c r="F608"/>
  <c r="F597" s="1"/>
  <c r="F596" s="1"/>
  <c r="F595" s="1"/>
  <c r="F606"/>
  <c r="F604"/>
  <c r="F601"/>
  <c r="F598"/>
  <c r="F522"/>
  <c r="F574"/>
  <c r="F587"/>
  <c r="F588"/>
  <c r="F589"/>
  <c r="F590"/>
  <c r="F575"/>
  <c r="F576"/>
  <c r="F577"/>
  <c r="F578"/>
  <c r="F529"/>
  <c r="F569"/>
  <c r="F570"/>
  <c r="F571"/>
  <c r="F572"/>
  <c r="F530"/>
  <c r="F550"/>
  <c r="F562"/>
  <c r="F563"/>
  <c r="F565"/>
  <c r="F567"/>
  <c r="F551"/>
  <c r="F552"/>
  <c r="F554"/>
  <c r="F556"/>
  <c r="F558"/>
  <c r="F560"/>
  <c r="F544"/>
  <c r="F545"/>
  <c r="F546"/>
  <c r="F548"/>
  <c r="F531"/>
  <c r="F532"/>
  <c r="F533"/>
  <c r="F535"/>
  <c r="F537"/>
  <c r="F539"/>
  <c r="F540"/>
  <c r="F523"/>
  <c r="F524"/>
  <c r="F525"/>
  <c r="F526"/>
  <c r="F527"/>
  <c r="F468"/>
  <c r="F514"/>
  <c r="F515"/>
  <c r="F516"/>
  <c r="F517"/>
  <c r="F469"/>
  <c r="F470"/>
  <c r="F491"/>
  <c r="F511"/>
  <c r="F512"/>
  <c r="F507"/>
  <c r="F509"/>
  <c r="F500"/>
  <c r="F505"/>
  <c r="F503"/>
  <c r="F501"/>
  <c r="F492"/>
  <c r="F497"/>
  <c r="F498"/>
  <c r="F495"/>
  <c r="F493"/>
  <c r="F471"/>
  <c r="F472"/>
  <c r="F482"/>
  <c r="F489"/>
  <c r="F485"/>
  <c r="F483"/>
  <c r="F477"/>
  <c r="F480"/>
  <c r="F475"/>
  <c r="F473"/>
  <c r="F309"/>
  <c r="F460"/>
  <c r="F461"/>
  <c r="F462"/>
  <c r="F463"/>
  <c r="F412"/>
  <c r="F413"/>
  <c r="F414"/>
  <c r="F442"/>
  <c r="F443"/>
  <c r="F444"/>
  <c r="F445"/>
  <c r="F415"/>
  <c r="F418"/>
  <c r="F416"/>
  <c r="F383"/>
  <c r="F409"/>
  <c r="F410"/>
  <c r="F397"/>
  <c r="F398"/>
  <c r="F399"/>
  <c r="F406"/>
  <c r="F407"/>
  <c r="F404"/>
  <c r="F402"/>
  <c r="F400"/>
  <c r="F384"/>
  <c r="F385"/>
  <c r="F386"/>
  <c r="F394"/>
  <c r="F395"/>
  <c r="F389"/>
  <c r="F387"/>
  <c r="F377"/>
  <c r="F376" s="1"/>
  <c r="F375" s="1"/>
  <c r="F342" s="1"/>
  <c r="F336" s="1"/>
  <c r="F379"/>
  <c r="F381"/>
  <c r="F347"/>
  <c r="F358"/>
  <c r="F373"/>
  <c r="F367"/>
  <c r="F365"/>
  <c r="F363"/>
  <c r="F361"/>
  <c r="F359"/>
  <c r="F351"/>
  <c r="F356"/>
  <c r="F354"/>
  <c r="F352"/>
  <c r="F348"/>
  <c r="F349"/>
  <c r="F343"/>
  <c r="F344"/>
  <c r="F345"/>
  <c r="F337"/>
  <c r="F338"/>
  <c r="F339"/>
  <c r="F340"/>
  <c r="F310"/>
  <c r="F311"/>
  <c r="F325"/>
  <c r="F326"/>
  <c r="F327"/>
  <c r="F329"/>
  <c r="F331"/>
  <c r="F333"/>
  <c r="F334"/>
  <c r="F312"/>
  <c r="F316"/>
  <c r="F323"/>
  <c r="F321"/>
  <c r="F319"/>
  <c r="F317"/>
  <c r="F313"/>
  <c r="F314"/>
  <c r="F228"/>
  <c r="F261"/>
  <c r="F267"/>
  <c r="F268"/>
  <c r="F269"/>
  <c r="F270"/>
  <c r="F273"/>
  <c r="F274"/>
  <c r="F275"/>
  <c r="F277"/>
  <c r="F279"/>
  <c r="F282"/>
  <c r="F284"/>
  <c r="F289"/>
  <c r="F291"/>
  <c r="F293"/>
  <c r="F295"/>
  <c r="F296"/>
  <c r="F299"/>
  <c r="F302"/>
  <c r="F303"/>
  <c r="F305"/>
  <c r="F306"/>
  <c r="F246"/>
  <c r="F252"/>
  <c r="F253"/>
  <c r="F254"/>
  <c r="F257"/>
  <c r="F259"/>
  <c r="F229"/>
  <c r="F230"/>
  <c r="F231"/>
  <c r="F232"/>
  <c r="F235"/>
  <c r="F238"/>
  <c r="F243"/>
  <c r="F244"/>
  <c r="F132"/>
  <c r="F182"/>
  <c r="F197"/>
  <c r="F198"/>
  <c r="F199"/>
  <c r="F200"/>
  <c r="F210"/>
  <c r="F211"/>
  <c r="F212"/>
  <c r="F214"/>
  <c r="F215"/>
  <c r="F216"/>
  <c r="F218"/>
  <c r="F219"/>
  <c r="F220"/>
  <c r="F221"/>
  <c r="F223"/>
  <c r="F224"/>
  <c r="F225"/>
  <c r="F226"/>
  <c r="F152"/>
  <c r="F153"/>
  <c r="F154"/>
  <c r="F155"/>
  <c r="F156"/>
  <c r="F158"/>
  <c r="F160"/>
  <c r="F162"/>
  <c r="F164"/>
  <c r="F165"/>
  <c r="F167"/>
  <c r="F169"/>
  <c r="F170"/>
  <c r="F172"/>
  <c r="F174"/>
  <c r="F175"/>
  <c r="F177"/>
  <c r="F179"/>
  <c r="F180"/>
  <c r="F143"/>
  <c r="F144"/>
  <c r="F145"/>
  <c r="F146"/>
  <c r="F147"/>
  <c r="F149"/>
  <c r="F150"/>
  <c r="F133"/>
  <c r="F134"/>
  <c r="F135"/>
  <c r="F136"/>
  <c r="F137"/>
  <c r="F139"/>
  <c r="F141"/>
  <c r="F102"/>
  <c r="F123"/>
  <c r="F124"/>
  <c r="F125"/>
  <c r="F126"/>
  <c r="F127"/>
  <c r="F129"/>
  <c r="F130"/>
  <c r="F115"/>
  <c r="F116"/>
  <c r="F117"/>
  <c r="F118"/>
  <c r="F119"/>
  <c r="F103"/>
  <c r="F104"/>
  <c r="F105"/>
  <c r="F106"/>
  <c r="E106"/>
  <c r="F109"/>
  <c r="F112"/>
  <c r="E112"/>
  <c r="F107"/>
  <c r="E107"/>
  <c r="F94"/>
  <c r="F95"/>
  <c r="F96"/>
  <c r="F97"/>
  <c r="F98"/>
  <c r="F99"/>
  <c r="F17"/>
  <c r="F71"/>
  <c r="F72"/>
  <c r="F73"/>
  <c r="F74"/>
  <c r="F75"/>
  <c r="F77"/>
  <c r="F78"/>
  <c r="F79"/>
  <c r="F82"/>
  <c r="F83"/>
  <c r="F57"/>
  <c r="F58"/>
  <c r="F59"/>
  <c r="F60"/>
  <c r="F51"/>
  <c r="F52"/>
  <c r="F53"/>
  <c r="F54"/>
  <c r="F55"/>
  <c r="F28"/>
  <c r="F45"/>
  <c r="F46"/>
  <c r="F47"/>
  <c r="F48"/>
  <c r="F29"/>
  <c r="F30"/>
  <c r="F42"/>
  <c r="F38"/>
  <c r="F36"/>
  <c r="F31"/>
  <c r="F23"/>
  <c r="F24"/>
  <c r="F25"/>
  <c r="F18"/>
  <c r="F19"/>
  <c r="F20"/>
  <c r="F21"/>
  <c r="E284"/>
  <c r="E463"/>
  <c r="E141"/>
  <c r="E31"/>
  <c r="E119"/>
  <c r="E611"/>
  <c r="E356"/>
  <c r="E299"/>
  <c r="E404"/>
  <c r="E354"/>
  <c r="E498"/>
  <c r="E497" s="1"/>
  <c r="E172"/>
  <c r="E306"/>
  <c r="E305" s="1"/>
  <c r="E289"/>
  <c r="E296"/>
  <c r="E295" s="1"/>
  <c r="E259"/>
  <c r="E241"/>
  <c r="E381"/>
  <c r="E334"/>
  <c r="E333" s="1"/>
  <c r="E331"/>
  <c r="E517"/>
  <c r="E516" s="1"/>
  <c r="E515" s="1"/>
  <c r="E514" s="1"/>
  <c r="E512"/>
  <c r="E511" s="1"/>
  <c r="E480"/>
  <c r="E477" s="1"/>
  <c r="E410"/>
  <c r="E409" s="1"/>
  <c r="E180"/>
  <c r="E179" s="1"/>
  <c r="E377"/>
  <c r="E373"/>
  <c r="E327"/>
  <c r="E323"/>
  <c r="E321"/>
  <c r="E601"/>
  <c r="E598"/>
  <c r="E578"/>
  <c r="E577" s="1"/>
  <c r="E576" s="1"/>
  <c r="E575" s="1"/>
  <c r="E302"/>
  <c r="E303"/>
  <c r="E279"/>
  <c r="E244"/>
  <c r="E243" s="1"/>
  <c r="E238"/>
  <c r="E216"/>
  <c r="E215" s="1"/>
  <c r="E214" s="1"/>
  <c r="E130"/>
  <c r="E129" s="1"/>
  <c r="E75"/>
  <c r="E74" s="1"/>
  <c r="E73" s="1"/>
  <c r="E42"/>
  <c r="E25"/>
  <c r="E24" s="1"/>
  <c r="E23" s="1"/>
  <c r="E212"/>
  <c r="E211" s="1"/>
  <c r="E210" s="1"/>
  <c r="E235"/>
  <c r="E38"/>
  <c r="E36"/>
  <c r="E291"/>
  <c r="E109"/>
  <c r="E105" s="1"/>
  <c r="E104" s="1"/>
  <c r="E103" s="1"/>
  <c r="E625"/>
  <c r="E628"/>
  <c r="E627" s="1"/>
  <c r="E495"/>
  <c r="E507"/>
  <c r="E475"/>
  <c r="E489"/>
  <c r="E458"/>
  <c r="E457" s="1"/>
  <c r="E389"/>
  <c r="E395"/>
  <c r="E394" s="1"/>
  <c r="E402"/>
  <c r="E407"/>
  <c r="E406" s="1"/>
  <c r="E361"/>
  <c r="E369"/>
  <c r="E371"/>
  <c r="E365"/>
  <c r="E99"/>
  <c r="E98" s="1"/>
  <c r="E97" s="1"/>
  <c r="E96" s="1"/>
  <c r="E95" s="1"/>
  <c r="E94" s="1"/>
  <c r="E150"/>
  <c r="E149" s="1"/>
  <c r="E160"/>
  <c r="E165"/>
  <c r="E175"/>
  <c r="E616"/>
  <c r="E618"/>
  <c r="E509"/>
  <c r="E445"/>
  <c r="E444" s="1"/>
  <c r="E450"/>
  <c r="E449" s="1"/>
  <c r="E293"/>
  <c r="E287"/>
  <c r="E282"/>
  <c r="E277"/>
  <c r="E275"/>
  <c r="E270"/>
  <c r="E269" s="1"/>
  <c r="E268" s="1"/>
  <c r="E257"/>
  <c r="E255"/>
  <c r="E162"/>
  <c r="E177"/>
  <c r="E170"/>
  <c r="E169" s="1"/>
  <c r="E167"/>
  <c r="E127"/>
  <c r="E126" s="1"/>
  <c r="E92"/>
  <c r="E91" s="1"/>
  <c r="E90" s="1"/>
  <c r="E83"/>
  <c r="E82" s="1"/>
  <c r="E65"/>
  <c r="E64" s="1"/>
  <c r="E60"/>
  <c r="E59" s="1"/>
  <c r="E58" s="1"/>
  <c r="E473"/>
  <c r="E472" s="1"/>
  <c r="E493"/>
  <c r="E624"/>
  <c r="E604"/>
  <c r="E606"/>
  <c r="E608"/>
  <c r="E610"/>
  <c r="E590"/>
  <c r="E589" s="1"/>
  <c r="E588" s="1"/>
  <c r="E587" s="1"/>
  <c r="E583"/>
  <c r="E582" s="1"/>
  <c r="E581" s="1"/>
  <c r="E580" s="1"/>
  <c r="E572"/>
  <c r="E571" s="1"/>
  <c r="E570" s="1"/>
  <c r="E569" s="1"/>
  <c r="E563"/>
  <c r="E565"/>
  <c r="E567"/>
  <c r="E552"/>
  <c r="E554"/>
  <c r="E556"/>
  <c r="E558"/>
  <c r="E560"/>
  <c r="E546"/>
  <c r="E548"/>
  <c r="E540"/>
  <c r="E542"/>
  <c r="E533"/>
  <c r="E535"/>
  <c r="E537"/>
  <c r="E527"/>
  <c r="E526" s="1"/>
  <c r="E525" s="1"/>
  <c r="E524" s="1"/>
  <c r="E523" s="1"/>
  <c r="E501"/>
  <c r="E503"/>
  <c r="E505"/>
  <c r="E478"/>
  <c r="E485"/>
  <c r="E487"/>
  <c r="E462"/>
  <c r="E461" s="1"/>
  <c r="E460" s="1"/>
  <c r="E455"/>
  <c r="E454" s="1"/>
  <c r="E428"/>
  <c r="E427" s="1"/>
  <c r="E431"/>
  <c r="E430" s="1"/>
  <c r="E435"/>
  <c r="E437"/>
  <c r="E440"/>
  <c r="E439" s="1"/>
  <c r="E416"/>
  <c r="E418"/>
  <c r="E421"/>
  <c r="E423"/>
  <c r="E400"/>
  <c r="E392"/>
  <c r="E391" s="1"/>
  <c r="E387"/>
  <c r="E379"/>
  <c r="E367"/>
  <c r="E363"/>
  <c r="E359"/>
  <c r="E352"/>
  <c r="E349"/>
  <c r="E348" s="1"/>
  <c r="E345"/>
  <c r="E344" s="1"/>
  <c r="E343" s="1"/>
  <c r="E339"/>
  <c r="E338" s="1"/>
  <c r="E337" s="1"/>
  <c r="E329"/>
  <c r="E319"/>
  <c r="E317"/>
  <c r="E314"/>
  <c r="E313" s="1"/>
  <c r="E265"/>
  <c r="E264" s="1"/>
  <c r="E263" s="1"/>
  <c r="E262" s="1"/>
  <c r="E233"/>
  <c r="E250"/>
  <c r="E249" s="1"/>
  <c r="E248" s="1"/>
  <c r="E247" s="1"/>
  <c r="E226"/>
  <c r="E225" s="1"/>
  <c r="E224" s="1"/>
  <c r="E223" s="1"/>
  <c r="E200"/>
  <c r="E199" s="1"/>
  <c r="E198" s="1"/>
  <c r="E204"/>
  <c r="E203" s="1"/>
  <c r="E202" s="1"/>
  <c r="E208"/>
  <c r="E207" s="1"/>
  <c r="E206" s="1"/>
  <c r="E221"/>
  <c r="E220" s="1"/>
  <c r="E219" s="1"/>
  <c r="E218" s="1"/>
  <c r="E186"/>
  <c r="E188"/>
  <c r="E190"/>
  <c r="E193"/>
  <c r="E195"/>
  <c r="E158"/>
  <c r="E156"/>
  <c r="E147"/>
  <c r="E146" s="1"/>
  <c r="E139"/>
  <c r="E136" s="1"/>
  <c r="E137"/>
  <c r="E118"/>
  <c r="E117" s="1"/>
  <c r="E116" s="1"/>
  <c r="E115" s="1"/>
  <c r="E88"/>
  <c r="E87" s="1"/>
  <c r="E86" s="1"/>
  <c r="E79"/>
  <c r="E78" s="1"/>
  <c r="E77" s="1"/>
  <c r="E72" s="1"/>
  <c r="E69"/>
  <c r="E68" s="1"/>
  <c r="E67" s="1"/>
  <c r="E55"/>
  <c r="E54" s="1"/>
  <c r="E53" s="1"/>
  <c r="E52" s="1"/>
  <c r="E51" s="1"/>
  <c r="E48"/>
  <c r="E47" s="1"/>
  <c r="E46" s="1"/>
  <c r="E45" s="1"/>
  <c r="E21"/>
  <c r="E20" s="1"/>
  <c r="E19" s="1"/>
  <c r="E18" s="1"/>
  <c r="E351" l="1"/>
  <c r="E232"/>
  <c r="E231" s="1"/>
  <c r="E230" s="1"/>
  <c r="E229" s="1"/>
  <c r="E492"/>
  <c r="E30"/>
  <c r="E399"/>
  <c r="E500"/>
  <c r="E254"/>
  <c r="E376"/>
  <c r="E375" s="1"/>
  <c r="E358"/>
  <c r="E347" s="1"/>
  <c r="E326"/>
  <c r="E325" s="1"/>
  <c r="E316"/>
  <c r="E312" s="1"/>
  <c r="E274"/>
  <c r="E273" s="1"/>
  <c r="E267" s="1"/>
  <c r="E261" s="1"/>
  <c r="E197"/>
  <c r="E574"/>
  <c r="E125"/>
  <c r="E124" s="1"/>
  <c r="E123" s="1"/>
  <c r="E102" s="1"/>
  <c r="E386"/>
  <c r="E385" s="1"/>
  <c r="E384" s="1"/>
  <c r="E174"/>
  <c r="E155"/>
  <c r="E482"/>
  <c r="E471" s="1"/>
  <c r="E615"/>
  <c r="E614" s="1"/>
  <c r="E164"/>
  <c r="E145"/>
  <c r="E144" s="1"/>
  <c r="E143" s="1"/>
  <c r="E623"/>
  <c r="E622" s="1"/>
  <c r="E621" s="1"/>
  <c r="E620" s="1"/>
  <c r="E453"/>
  <c r="E452" s="1"/>
  <c r="E443"/>
  <c r="E442" s="1"/>
  <c r="E420"/>
  <c r="E415"/>
  <c r="E434"/>
  <c r="E433" s="1"/>
  <c r="E426"/>
  <c r="E551"/>
  <c r="E562"/>
  <c r="E253"/>
  <c r="E252" s="1"/>
  <c r="E246" s="1"/>
  <c r="E57"/>
  <c r="E135"/>
  <c r="E134" s="1"/>
  <c r="E133" s="1"/>
  <c r="E29"/>
  <c r="E28" s="1"/>
  <c r="E85"/>
  <c r="E192"/>
  <c r="E185"/>
  <c r="E532"/>
  <c r="E539"/>
  <c r="E545"/>
  <c r="E544" s="1"/>
  <c r="E597"/>
  <c r="E596" s="1"/>
  <c r="E491" l="1"/>
  <c r="E71"/>
  <c r="E17" s="1"/>
  <c r="E154"/>
  <c r="E153" s="1"/>
  <c r="E152" s="1"/>
  <c r="E311"/>
  <c r="E310" s="1"/>
  <c r="E398"/>
  <c r="E397" s="1"/>
  <c r="E383" s="1"/>
  <c r="E595"/>
  <c r="E594" s="1"/>
  <c r="E593" s="1"/>
  <c r="E342"/>
  <c r="E336" s="1"/>
  <c r="E550"/>
  <c r="E425"/>
  <c r="E414"/>
  <c r="E413" s="1"/>
  <c r="E184"/>
  <c r="E183" s="1"/>
  <c r="E182" s="1"/>
  <c r="E531"/>
  <c r="E470"/>
  <c r="E469" l="1"/>
  <c r="E468" s="1"/>
  <c r="E228"/>
  <c r="E132"/>
  <c r="E412"/>
  <c r="E309" s="1"/>
  <c r="E530"/>
  <c r="E529" l="1"/>
  <c r="E522" s="1"/>
  <c r="E16" s="1"/>
</calcChain>
</file>

<file path=xl/sharedStrings.xml><?xml version="1.0" encoding="utf-8"?>
<sst xmlns="http://schemas.openxmlformats.org/spreadsheetml/2006/main" count="1839" uniqueCount="740">
  <si>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</si>
  <si>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</si>
  <si>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</si>
  <si>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</si>
  <si>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</si>
  <si>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</si>
  <si>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</si>
  <si>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</si>
  <si>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</si>
  <si>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</si>
  <si>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</si>
  <si>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</si>
  <si>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</si>
  <si>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</si>
  <si>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</si>
  <si>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</si>
  <si>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</si>
  <si>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</si>
  <si>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</si>
  <si>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</si>
  <si>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</si>
  <si>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</si>
  <si>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</si>
  <si>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</si>
  <si>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</si>
  <si>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</si>
  <si>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</si>
  <si>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</si>
  <si>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</si>
  <si>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</si>
  <si>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</si>
  <si>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</si>
  <si>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</si>
  <si>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</si>
  <si>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</si>
  <si>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</si>
  <si>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</si>
  <si>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</si>
  <si>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</si>
  <si>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</si>
  <si>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</si>
  <si>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</si>
  <si>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</si>
  <si>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</si>
  <si>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</si>
  <si>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</si>
  <si>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</si>
  <si>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</si>
  <si>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</si>
  <si>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</si>
  <si>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</si>
  <si>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</si>
  <si>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</si>
  <si>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</si>
  <si>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</si>
  <si>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</si>
  <si>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</si>
  <si>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</si>
  <si>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</si>
  <si>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</si>
  <si>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</si>
  <si>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</si>
  <si>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</si>
  <si>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</si>
  <si>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</si>
  <si>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</si>
  <si>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</si>
  <si>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</si>
  <si>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</si>
  <si>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</si>
  <si>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</si>
  <si>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</si>
  <si>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</si>
  <si>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</si>
  <si>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</si>
  <si>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</si>
  <si>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</si>
  <si>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</si>
  <si>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</si>
  <si>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</si>
  <si>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</si>
  <si>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</si>
  <si>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</si>
  <si>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</si>
  <si>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</si>
  <si>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</si>
  <si>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</si>
  <si>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</si>
  <si>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</si>
  <si>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</si>
  <si>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</si>
  <si>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</si>
  <si>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</si>
  <si>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</si>
  <si>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</si>
  <si>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</si>
  <si>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</si>
  <si>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</si>
  <si>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</si>
  <si>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</si>
  <si>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</si>
  <si>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</si>
  <si>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</si>
  <si>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</si>
  <si>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</si>
  <si>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</si>
  <si>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</si>
  <si>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</si>
  <si>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</si>
  <si>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</si>
  <si>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</si>
  <si>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</si>
  <si>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</si>
  <si>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</si>
  <si>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</si>
  <si>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</si>
  <si>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</si>
  <si>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</si>
  <si>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</si>
  <si>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</si>
  <si>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</si>
  <si>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</si>
  <si>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</si>
  <si>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</si>
  <si>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</si>
  <si>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</si>
  <si>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</si>
  <si>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</si>
  <si>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</si>
  <si>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</si>
  <si>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</si>
  <si>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</si>
  <si>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</si>
  <si>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</si>
  <si>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</si>
  <si>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</si>
  <si>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</si>
  <si>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</si>
  <si>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</si>
  <si>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</si>
  <si>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</si>
  <si>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</si>
  <si>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</si>
  <si>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</si>
  <si>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</si>
  <si>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</si>
  <si>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</si>
  <si>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</si>
  <si>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</si>
  <si>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</si>
  <si>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</si>
  <si>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</si>
  <si>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</si>
  <si>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</si>
  <si>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</si>
  <si>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</si>
  <si>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</si>
  <si>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</si>
  <si>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</si>
  <si>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</si>
  <si>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</si>
  <si>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</si>
  <si>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</si>
  <si>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</si>
  <si>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</si>
  <si>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</si>
  <si>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</si>
  <si>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</si>
  <si>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</si>
  <si>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</si>
  <si>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</si>
  <si>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</si>
  <si>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</si>
  <si>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</si>
  <si>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</si>
  <si>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</si>
  <si>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</si>
  <si>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</si>
  <si>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</si>
  <si>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</si>
  <si>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</si>
  <si>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</si>
  <si>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</si>
  <si>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</si>
  <si>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</si>
  <si>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</si>
  <si>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</si>
  <si>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</si>
  <si>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</si>
  <si>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</si>
  <si>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</si>
  <si>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</si>
  <si>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</si>
  <si>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</si>
  <si>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</si>
  <si>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</si>
  <si>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</si>
  <si>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</si>
  <si>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</si>
  <si>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</si>
  <si>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</si>
  <si>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</si>
  <si>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</si>
  <si>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</si>
  <si>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</si>
  <si>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</si>
  <si>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</si>
  <si>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</si>
  <si>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</si>
  <si>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</si>
  <si>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</si>
  <si>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</si>
  <si>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</si>
  <si>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</si>
  <si>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</si>
  <si>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</si>
  <si>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</si>
  <si>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</si>
  <si>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</si>
  <si>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</si>
  <si>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</si>
  <si>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</si>
  <si>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</si>
  <si>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</si>
  <si>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</si>
  <si>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</si>
  <si>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</si>
  <si>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</si>
  <si>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</si>
  <si>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</si>
  <si>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</si>
  <si>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</si>
  <si>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</si>
  <si>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</si>
  <si>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</si>
  <si>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</si>
  <si>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</si>
  <si>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</si>
  <si>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</si>
  <si>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</si>
  <si>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</si>
  <si>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</si>
  <si>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</si>
  <si>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</si>
  <si>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</si>
  <si>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</si>
  <si>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</si>
  <si>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</si>
  <si>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</si>
  <si>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</si>
  <si>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</si>
  <si>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</si>
  <si>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</si>
  <si>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</si>
  <si>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</si>
  <si>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</si>
  <si>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</si>
  <si>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</si>
  <si>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</si>
  <si>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</si>
  <si>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</si>
  <si>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</si>
  <si>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</si>
  <si>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</si>
  <si>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</si>
  <si>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</si>
  <si>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</si>
  <si>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</si>
  <si>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</si>
  <si>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</si>
  <si>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</si>
  <si>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</si>
  <si>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</si>
  <si>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</si>
  <si>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</si>
  <si>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</si>
  <si>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</si>
  <si>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</si>
  <si>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</si>
  <si>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</si>
  <si>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</si>
  <si>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</si>
  <si>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</si>
  <si>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</si>
  <si>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</si>
  <si>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</si>
  <si>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</si>
  <si>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</si>
  <si>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</si>
  <si>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</si>
  <si>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</si>
  <si>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</si>
  <si>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</si>
  <si>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</si>
  <si>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</si>
  <si>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</si>
  <si>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</si>
  <si>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</si>
  <si>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</si>
  <si>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</si>
  <si>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</si>
  <si>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</si>
  <si>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</si>
  <si>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</si>
  <si>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</si>
  <si>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</si>
  <si>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</si>
  <si>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</si>
  <si>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</si>
  <si>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</si>
  <si>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</si>
  <si>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</si>
  <si>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</si>
  <si>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</si>
  <si>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</si>
  <si>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</si>
  <si>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</si>
  <si>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</si>
  <si>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</si>
  <si>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</si>
  <si>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</si>
  <si>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</si>
  <si>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</si>
  <si>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</si>
  <si>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</si>
  <si>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</si>
  <si>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</si>
  <si>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</si>
  <si>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</si>
  <si>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</si>
  <si>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</si>
  <si>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</si>
  <si>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</si>
  <si>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</si>
  <si>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</si>
  <si>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</si>
  <si>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</si>
  <si>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</si>
  <si>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</si>
  <si>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</si>
  <si>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</si>
  <si>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</si>
  <si>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</si>
  <si>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</si>
  <si>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</si>
  <si>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</si>
  <si>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</si>
  <si>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</si>
  <si>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</si>
  <si>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</si>
  <si>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</si>
  <si>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</si>
  <si>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</si>
  <si>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</si>
  <si>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</si>
  <si>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</si>
  <si>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</si>
  <si>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</si>
  <si>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</si>
  <si>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</si>
  <si>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</si>
  <si>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</si>
  <si>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</si>
  <si>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</si>
  <si>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</si>
  <si>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</si>
  <si>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</si>
  <si>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</si>
  <si>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</si>
  <si>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</si>
  <si>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</si>
  <si>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</si>
  <si>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</si>
  <si>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</si>
  <si>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</si>
  <si>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</si>
  <si>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</si>
  <si>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</si>
  <si>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</si>
  <si>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</si>
  <si>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</si>
  <si>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</si>
  <si>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</si>
  <si>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</si>
  <si>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</si>
  <si>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</si>
  <si>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</si>
  <si>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</si>
  <si>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</si>
  <si>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</si>
  <si>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</si>
  <si>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</si>
  <si>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</si>
  <si>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</si>
  <si>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</si>
  <si>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</si>
  <si>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</si>
  <si>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</si>
  <si>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</si>
  <si>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</si>
  <si>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</si>
  <si>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</si>
  <si>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</si>
  <si>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</si>
  <si>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</si>
  <si>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</si>
  <si>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</si>
  <si>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</si>
  <si>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</si>
  <si>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</si>
  <si>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</si>
  <si>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</si>
  <si>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</si>
  <si>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</si>
  <si>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</si>
  <si>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</si>
  <si>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</si>
  <si>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</si>
  <si>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</si>
  <si>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</si>
  <si>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</si>
  <si>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</si>
  <si>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</si>
  <si>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</si>
  <si>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</si>
  <si>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</si>
  <si>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</si>
  <si>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</si>
  <si>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</si>
  <si>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</si>
  <si>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</si>
  <si>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</si>
  <si>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</si>
  <si>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</si>
  <si>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</si>
  <si>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</si>
  <si>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</si>
  <si>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</si>
  <si>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</si>
  <si>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</si>
  <si>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</si>
  <si>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</si>
  <si>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</si>
  <si>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</si>
  <si>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</si>
  <si>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</si>
  <si>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</si>
  <si>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</si>
  <si>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</si>
  <si>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</si>
  <si>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</si>
  <si>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</si>
  <si>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</si>
  <si>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</si>
  <si>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</si>
  <si>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</si>
  <si>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</si>
  <si>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</si>
  <si>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</si>
  <si>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</si>
  <si>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</si>
  <si>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</si>
  <si>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</si>
  <si>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</si>
  <si>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</si>
  <si>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</si>
  <si>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</si>
  <si>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</si>
  <si>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</si>
  <si>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</si>
  <si>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</si>
  <si>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</si>
  <si>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</si>
  <si>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</si>
  <si>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</si>
  <si>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</si>
  <si>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</si>
  <si>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</si>
  <si>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</si>
  <si>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</si>
  <si>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</si>
  <si>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</si>
  <si>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</si>
  <si>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</si>
  <si>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</si>
  <si>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</si>
  <si>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</si>
  <si>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</si>
  <si>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</si>
  <si>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</si>
  <si>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</si>
  <si>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</si>
  <si>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</si>
  <si>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</si>
  <si>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</si>
  <si>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</si>
  <si>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</si>
  <si>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</si>
  <si>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</si>
  <si>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</si>
  <si>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</si>
  <si>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</si>
  <si>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</si>
  <si>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</si>
  <si>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</si>
  <si>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</si>
  <si>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</si>
  <si>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</si>
  <si>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</si>
  <si>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</si>
  <si>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</si>
  <si>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</si>
  <si>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</si>
  <si>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</si>
  <si>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</si>
  <si>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</si>
  <si>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</si>
  <si>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</si>
  <si>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</si>
  <si>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</si>
  <si>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</si>
  <si>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</si>
  <si>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</si>
  <si>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</si>
  <si>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</si>
  <si>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</si>
  <si>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</si>
  <si>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</si>
  <si>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</si>
  <si>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</si>
  <si>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</si>
  <si>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</si>
  <si>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</si>
  <si>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</si>
  <si>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</si>
  <si>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</si>
  <si>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</si>
  <si>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</si>
  <si>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</si>
  <si>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</si>
  <si>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</si>
  <si>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</si>
  <si>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</si>
  <si>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</si>
  <si>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</si>
  <si>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</si>
  <si>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</si>
  <si>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</si>
  <si>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</si>
  <si>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</si>
  <si>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</si>
  <si>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</si>
  <si>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</si>
  <si>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</si>
  <si>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</si>
  <si>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</si>
  <si>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</si>
  <si>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</si>
  <si>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</si>
  <si>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</si>
  <si>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</si>
  <si>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</si>
  <si>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</si>
  <si>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</si>
  <si>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</si>
  <si>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</si>
  <si>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</si>
  <si>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</si>
  <si>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</si>
  <si>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</si>
  <si>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</si>
  <si>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</si>
  <si>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</si>
  <si>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</si>
  <si>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</si>
  <si>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</si>
  <si>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</si>
  <si>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</si>
  <si>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</si>
  <si>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</si>
  <si>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</si>
  <si>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</si>
  <si>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</si>
  <si>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</si>
  <si>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</si>
  <si>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</si>
  <si>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</si>
  <si>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</si>
  <si>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</si>
  <si>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</si>
  <si>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</si>
  <si>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</si>
  <si>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</si>
  <si>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</si>
  <si>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</si>
  <si>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</si>
  <si>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</si>
  <si>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</si>
  <si>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</si>
  <si>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</si>
  <si>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</si>
  <si>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</si>
  <si>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</si>
  <si>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</si>
  <si>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</si>
  <si>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</si>
  <si>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</si>
  <si>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</si>
  <si>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</si>
  <si>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</si>
  <si>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</si>
  <si>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</si>
  <si>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</si>
  <si>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</si>
  <si>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</si>
  <si>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</si>
  <si>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</si>
  <si>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</si>
  <si>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</si>
  <si>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</si>
  <si>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</si>
  <si>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</si>
  <si>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</si>
  <si>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</si>
  <si>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</si>
  <si>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</si>
  <si>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</si>
  <si>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</si>
  <si>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</si>
  <si>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</si>
  <si>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</si>
  <si>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</si>
  <si>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</si>
  <si>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</si>
  <si>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</si>
  <si>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</si>
  <si>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</si>
  <si>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</si>
  <si>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</si>
  <si>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</si>
  <si>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</si>
  <si>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</si>
  <si>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</si>
  <si>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</si>
  <si>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</si>
  <si>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</si>
  <si>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</si>
  <si>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</si>
  <si>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</si>
  <si>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</si>
  <si>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</si>
  <si>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</si>
  <si>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</si>
  <si>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</si>
  <si>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</si>
  <si>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</si>
  <si>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</si>
  <si>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</si>
  <si>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№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</si>
  <si>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</si>
  <si>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</si>
  <si>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</si>
  <si>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</si>
  <si>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</si>
  <si>
    <t>Расходы на оплату кредиторской задолженности</t>
  </si>
  <si>
    <t>0190320370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</si>
  <si>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</si>
  <si>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</si>
  <si>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</si>
  <si>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</si>
  <si>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</si>
  <si>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</si>
  <si>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</si>
  <si>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</si>
  <si>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</si>
  <si>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</si>
  <si>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</si>
  <si>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</si>
  <si>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</si>
  <si>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</si>
  <si>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</si>
  <si>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</si>
  <si>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</si>
  <si>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</si>
  <si>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Обеспечение пожарной безопасности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</si>
  <si>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</si>
  <si>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</si>
  <si>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</si>
  <si>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</si>
  <si>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</si>
  <si>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</si>
  <si>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</si>
  <si>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</si>
  <si>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</si>
  <si>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</si>
  <si>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</si>
  <si>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</si>
  <si>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</si>
  <si>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Приложение 4</t>
  </si>
  <si>
    <t>Расходы на погашение  кредиторской задолженности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</si>
  <si>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</si>
  <si>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</si>
  <si>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</si>
  <si>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</si>
  <si>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</si>
  <si>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</si>
  <si>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</si>
  <si>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</si>
  <si>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</si>
  <si>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</si>
  <si>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</si>
  <si>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</si>
  <si>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</si>
  <si>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 xml:space="preserve">0502 </t>
  </si>
  <si>
    <t>Разработка схемы водоснабжения</t>
  </si>
  <si>
    <t>2020120190</t>
  </si>
  <si>
    <t>Благоустройство воинских захоронений за счет средств местного бюджета</t>
  </si>
  <si>
    <t>1420410680</t>
  </si>
  <si>
    <t>09140310430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</si>
  <si>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</si>
  <si>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</si>
  <si>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1420220220</t>
  </si>
  <si>
    <t>Задача"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</si>
  <si>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</si>
  <si>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</si>
  <si>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</si>
  <si>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</si>
  <si>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2020210430</t>
  </si>
  <si>
    <t>1720253031</t>
  </si>
  <si>
    <t>17202L3040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</si>
  <si>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</si>
  <si>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1010220270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</si>
  <si>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 </t>
  </si>
  <si>
    <t xml:space="preserve">бюджета за 2020 год </t>
  </si>
  <si>
    <t>Утвержденные бюджетные назначения</t>
  </si>
  <si>
    <t>Кассовое исполнение</t>
  </si>
  <si>
    <t>0120258792</t>
  </si>
  <si>
    <t xml:space="preserve">       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(в части предоставления иных межбюджетных трансфертов местным бюджетам)"</t>
  </si>
  <si>
    <t>012025930F</t>
  </si>
  <si>
    <t xml:space="preserve">        Субвенция бюджетам муниципальных образований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</si>
</sst>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9" fillId="0" borderId="1">
      <alignment vertical="top" wrapText="1"/>
    </xf>
    <xf numFmtId="0" fontId="13" fillId="0" borderId="9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9" fillId="0" borderId="0">
      <alignment wrapText="1"/>
    </xf>
    <xf numFmtId="0" fontId="19" fillId="0" borderId="0"/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9" fillId="0" borderId="9">
      <alignment horizontal="center" vertical="center" wrapText="1"/>
    </xf>
    <xf numFmtId="0" fontId="13" fillId="0" borderId="9">
      <alignment vertical="top" wrapText="1"/>
    </xf>
    <xf numFmtId="1" fontId="19" fillId="0" borderId="9">
      <alignment horizontal="center" vertical="top" shrinkToFit="1"/>
    </xf>
    <xf numFmtId="4" fontId="13" fillId="7" borderId="9">
      <alignment horizontal="right" vertical="top" shrinkToFit="1"/>
    </xf>
    <xf numFmtId="10" fontId="13" fillId="7" borderId="9">
      <alignment horizontal="right" vertical="top" shrinkToFit="1"/>
    </xf>
    <xf numFmtId="0" fontId="13" fillId="0" borderId="9">
      <alignment horizontal="left"/>
    </xf>
    <xf numFmtId="4" fontId="13" fillId="5" borderId="9">
      <alignment horizontal="right" vertical="top" shrinkToFit="1"/>
    </xf>
    <xf numFmtId="10" fontId="13" fillId="5" borderId="9">
      <alignment horizontal="right" vertical="top" shrinkToFit="1"/>
    </xf>
    <xf numFmtId="0" fontId="1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8" borderId="0"/>
    <xf numFmtId="1" fontId="19" fillId="0" borderId="9">
      <alignment horizontal="left" vertical="top" wrapText="1" indent="2"/>
    </xf>
    <xf numFmtId="0" fontId="19" fillId="8" borderId="0">
      <alignment shrinkToFit="1"/>
    </xf>
    <xf numFmtId="4" fontId="19" fillId="0" borderId="9">
      <alignment horizontal="right" vertical="top" shrinkToFit="1"/>
    </xf>
    <xf numFmtId="10" fontId="19" fillId="0" borderId="9">
      <alignment horizontal="right" vertical="top" shrinkToFit="1"/>
    </xf>
    <xf numFmtId="0" fontId="19" fillId="0" borderId="0">
      <alignment vertical="top"/>
    </xf>
    <xf numFmtId="0" fontId="19" fillId="8" borderId="0">
      <alignment horizontal="center"/>
    </xf>
    <xf numFmtId="0" fontId="19" fillId="8" borderId="0">
      <alignment horizontal="left"/>
    </xf>
  </cellStyleXfs>
  <cellXfs count="25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0" fontId="6" fillId="2" borderId="6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6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6" borderId="5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9" xfId="37" applyNumberFormat="1" applyFont="1" applyProtection="1">
      <alignment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58">
    <cellStyle name="br" xfId="47"/>
    <cellStyle name="col" xfId="46"/>
    <cellStyle name="style0" xfId="48"/>
    <cellStyle name="td" xfId="49"/>
    <cellStyle name="tr" xfId="45"/>
    <cellStyle name="xl21" xfId="50"/>
    <cellStyle name="xl22" xfId="13"/>
    <cellStyle name="xl23" xfId="51"/>
    <cellStyle name="xl24" xfId="9"/>
    <cellStyle name="xl25" xfId="14"/>
    <cellStyle name="xl26" xfId="38"/>
    <cellStyle name="xl27" xfId="15"/>
    <cellStyle name="xl28" xfId="16"/>
    <cellStyle name="xl29" xfId="17"/>
    <cellStyle name="xl30" xfId="18"/>
    <cellStyle name="xl31" xfId="19"/>
    <cellStyle name="xl32" xfId="20"/>
    <cellStyle name="xl33" xfId="52"/>
    <cellStyle name="xl34" xfId="21"/>
    <cellStyle name="xl35" xfId="22"/>
    <cellStyle name="xl36" xfId="23"/>
    <cellStyle name="xl37" xfId="24"/>
    <cellStyle name="xl38" xfId="41"/>
    <cellStyle name="xl39" xfId="25"/>
    <cellStyle name="xl40" xfId="1"/>
    <cellStyle name="xl40 2" xfId="53"/>
    <cellStyle name="xl41" xfId="42"/>
    <cellStyle name="xl42" xfId="8"/>
    <cellStyle name="xl43" xfId="26"/>
    <cellStyle name="xl44" xfId="27"/>
    <cellStyle name="xl45" xfId="28"/>
    <cellStyle name="xl46" xfId="29"/>
    <cellStyle name="xl47" xfId="30"/>
    <cellStyle name="xl48" xfId="31"/>
    <cellStyle name="xl49" xfId="32"/>
    <cellStyle name="xl50" xfId="33"/>
    <cellStyle name="xl51" xfId="34"/>
    <cellStyle name="xl52" xfId="35"/>
    <cellStyle name="xl53" xfId="36"/>
    <cellStyle name="xl54" xfId="44"/>
    <cellStyle name="xl55" xfId="54"/>
    <cellStyle name="xl56" xfId="43"/>
    <cellStyle name="xl57" xfId="10"/>
    <cellStyle name="xl58" xfId="11"/>
    <cellStyle name="xl59" xfId="12"/>
    <cellStyle name="xl60" xfId="2"/>
    <cellStyle name="xl60 2" xfId="55"/>
    <cellStyle name="xl61" xfId="37"/>
    <cellStyle name="xl62" xfId="56"/>
    <cellStyle name="xl63" xfId="57"/>
    <cellStyle name="xl64" xfId="39"/>
    <cellStyle name="xl65" xfId="40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8"/>
  <sheetViews>
    <sheetView tabSelected="1" topLeftCell="A627" workbookViewId="0">
      <selection activeCell="D76" sqref="D76"/>
    </sheetView>
  </sheetViews>
  <sheetFormatPr defaultRowHeight="14.4"/>
  <cols>
    <col min="1" max="1" width="9.109375" style="37"/>
    <col min="2" max="2" width="13" style="37" customWidth="1"/>
    <col min="3" max="3" width="9.33203125" style="37" bestFit="1" customWidth="1"/>
    <col min="4" max="4" width="41.88671875" style="37" customWidth="1"/>
    <col min="5" max="5" width="16.6640625" style="37" customWidth="1"/>
    <col min="6" max="6" width="15.6640625" style="37" customWidth="1"/>
    <col min="7" max="7" width="16.5546875" style="37" customWidth="1"/>
  </cols>
  <sheetData>
    <row r="1" spans="1:7" hidden="1">
      <c r="A1" s="245"/>
      <c r="B1" s="245"/>
      <c r="C1" s="245"/>
      <c r="D1" s="245"/>
      <c r="E1" s="245"/>
      <c r="F1" s="245"/>
      <c r="G1" s="245"/>
    </row>
    <row r="2" spans="1:7" hidden="1">
      <c r="A2" s="245"/>
      <c r="B2" s="245"/>
      <c r="C2" s="245"/>
      <c r="D2" s="245"/>
      <c r="E2" s="245"/>
      <c r="F2" s="245"/>
      <c r="G2" s="245"/>
    </row>
    <row r="3" spans="1:7" s="83" customFormat="1">
      <c r="A3" s="246" t="s">
        <v>698</v>
      </c>
      <c r="B3" s="246"/>
      <c r="C3" s="246"/>
      <c r="D3" s="246"/>
      <c r="E3" s="246"/>
      <c r="F3" s="246"/>
      <c r="G3" s="246"/>
    </row>
    <row r="4" spans="1:7" s="83" customFormat="1">
      <c r="A4" s="246" t="s">
        <v>657</v>
      </c>
      <c r="B4" s="246"/>
      <c r="C4" s="246"/>
      <c r="D4" s="246"/>
      <c r="E4" s="246"/>
      <c r="F4" s="246"/>
      <c r="G4" s="246"/>
    </row>
    <row r="5" spans="1:7" s="83" customFormat="1">
      <c r="A5" s="246" t="s">
        <v>658</v>
      </c>
      <c r="B5" s="246"/>
      <c r="C5" s="246"/>
      <c r="D5" s="246"/>
      <c r="E5" s="246"/>
      <c r="F5" s="246"/>
      <c r="G5" s="246"/>
    </row>
    <row r="6" spans="1:7">
      <c r="A6" s="251"/>
      <c r="B6" s="252"/>
      <c r="C6" s="252"/>
      <c r="D6" s="252"/>
      <c r="E6" s="252"/>
      <c r="F6" s="252"/>
      <c r="G6" s="252"/>
    </row>
    <row r="7" spans="1:7">
      <c r="A7" s="250"/>
      <c r="B7" s="250"/>
      <c r="C7" s="250"/>
      <c r="D7" s="250"/>
      <c r="E7" s="250"/>
      <c r="F7" s="250"/>
      <c r="G7" s="250"/>
    </row>
    <row r="8" spans="1:7">
      <c r="A8" s="250" t="s">
        <v>156</v>
      </c>
      <c r="B8" s="250"/>
      <c r="C8" s="250"/>
      <c r="D8" s="250"/>
      <c r="E8" s="250"/>
      <c r="F8" s="250"/>
      <c r="G8" s="250"/>
    </row>
    <row r="9" spans="1:7">
      <c r="A9" s="249" t="s">
        <v>157</v>
      </c>
      <c r="B9" s="249"/>
      <c r="C9" s="249"/>
      <c r="D9" s="249"/>
      <c r="E9" s="249"/>
      <c r="F9" s="249"/>
      <c r="G9" s="249"/>
    </row>
    <row r="10" spans="1:7">
      <c r="A10" s="249" t="s">
        <v>158</v>
      </c>
      <c r="B10" s="249"/>
      <c r="C10" s="249"/>
      <c r="D10" s="249"/>
      <c r="E10" s="249"/>
      <c r="F10" s="249"/>
      <c r="G10" s="249"/>
    </row>
    <row r="11" spans="1:7">
      <c r="A11" s="248" t="s">
        <v>733</v>
      </c>
      <c r="B11" s="248"/>
      <c r="C11" s="248"/>
      <c r="D11" s="248"/>
      <c r="E11" s="248"/>
      <c r="F11" s="248"/>
      <c r="G11" s="248"/>
    </row>
    <row r="12" spans="1:7">
      <c r="A12" s="241" t="s">
        <v>36</v>
      </c>
      <c r="B12" s="241" t="s">
        <v>37</v>
      </c>
      <c r="C12" s="241" t="s">
        <v>38</v>
      </c>
      <c r="D12" s="247" t="s">
        <v>39</v>
      </c>
      <c r="E12" s="242" t="s">
        <v>734</v>
      </c>
      <c r="F12" s="242" t="s">
        <v>735</v>
      </c>
      <c r="G12"/>
    </row>
    <row r="13" spans="1:7">
      <c r="A13" s="241" t="s">
        <v>40</v>
      </c>
      <c r="B13" s="241" t="s">
        <v>40</v>
      </c>
      <c r="C13" s="241" t="s">
        <v>40</v>
      </c>
      <c r="D13" s="247" t="s">
        <v>40</v>
      </c>
      <c r="E13" s="243"/>
      <c r="F13" s="243"/>
      <c r="G13"/>
    </row>
    <row r="14" spans="1:7" ht="21.75" customHeight="1">
      <c r="A14" s="241" t="s">
        <v>40</v>
      </c>
      <c r="B14" s="241" t="s">
        <v>40</v>
      </c>
      <c r="C14" s="241" t="s">
        <v>40</v>
      </c>
      <c r="D14" s="247" t="s">
        <v>40</v>
      </c>
      <c r="E14" s="244"/>
      <c r="F14" s="244"/>
      <c r="G14"/>
    </row>
    <row r="15" spans="1:7" ht="22.5" customHeight="1">
      <c r="A15" s="35">
        <v>1</v>
      </c>
      <c r="B15" s="35">
        <v>2</v>
      </c>
      <c r="C15" s="35">
        <v>3</v>
      </c>
      <c r="D15" s="35">
        <v>4</v>
      </c>
      <c r="E15" s="231">
        <v>5</v>
      </c>
      <c r="F15" s="29">
        <v>6</v>
      </c>
      <c r="G15"/>
    </row>
    <row r="16" spans="1:7" ht="18.75" customHeight="1">
      <c r="A16" s="1" t="s">
        <v>40</v>
      </c>
      <c r="B16" s="1" t="s">
        <v>40</v>
      </c>
      <c r="C16" s="1" t="s">
        <v>40</v>
      </c>
      <c r="D16" s="1" t="s">
        <v>41</v>
      </c>
      <c r="E16" s="27">
        <f>E17+E94+E102+E132+E228+E309+E468+E522+E593+E620</f>
        <v>348798868.14999998</v>
      </c>
      <c r="F16" s="233">
        <f>F17+F94+F102+F132+F228+F309+F468+F522+F593+F620</f>
        <v>323470084.73999995</v>
      </c>
      <c r="G16"/>
    </row>
    <row r="17" spans="1:7">
      <c r="A17" s="2" t="s">
        <v>42</v>
      </c>
      <c r="B17" s="1" t="s">
        <v>40</v>
      </c>
      <c r="C17" s="1" t="s">
        <v>40</v>
      </c>
      <c r="D17" s="3" t="s">
        <v>43</v>
      </c>
      <c r="E17" s="27">
        <f>E18+E23+E28+E51+E57+E67+E71</f>
        <v>49047225.859999999</v>
      </c>
      <c r="F17" s="233">
        <f>F18+F23+F28+F51+F57+F67+F71</f>
        <v>43387576.510000005</v>
      </c>
      <c r="G17"/>
    </row>
    <row r="18" spans="1:7" ht="15" customHeight="1">
      <c r="A18" s="35" t="s">
        <v>44</v>
      </c>
      <c r="B18" s="1" t="s">
        <v>40</v>
      </c>
      <c r="C18" s="1" t="s">
        <v>40</v>
      </c>
      <c r="D18" s="4" t="s">
        <v>45</v>
      </c>
      <c r="E18" s="235">
        <f t="shared" ref="E18:E21" si="0">E19</f>
        <v>1675546.5</v>
      </c>
      <c r="F18" s="182">
        <f>F19</f>
        <v>1670739.33</v>
      </c>
      <c r="G18"/>
    </row>
    <row r="19" spans="1:7" ht="82.8">
      <c r="A19" s="35" t="s">
        <v>44</v>
      </c>
      <c r="B19" s="7" t="s">
        <v>162</v>
      </c>
      <c r="C19" s="5" t="s">
        <v>40</v>
      </c>
      <c r="D19" s="4" t="s">
        <v>535</v>
      </c>
      <c r="E19" s="28">
        <f t="shared" si="0"/>
        <v>1675546.5</v>
      </c>
      <c r="F19" s="182">
        <f>F20</f>
        <v>1670739.33</v>
      </c>
      <c r="G19"/>
    </row>
    <row r="20" spans="1:7">
      <c r="A20" s="35" t="s">
        <v>44</v>
      </c>
      <c r="B20" s="7" t="s">
        <v>163</v>
      </c>
      <c r="C20" s="5"/>
      <c r="D20" s="4" t="s">
        <v>50</v>
      </c>
      <c r="E20" s="28">
        <f t="shared" si="0"/>
        <v>1675546.5</v>
      </c>
      <c r="F20" s="182">
        <f>F21</f>
        <v>1670739.33</v>
      </c>
      <c r="G20"/>
    </row>
    <row r="21" spans="1:7">
      <c r="A21" s="35" t="s">
        <v>44</v>
      </c>
      <c r="B21" s="7" t="s">
        <v>321</v>
      </c>
      <c r="C21" s="6" t="s">
        <v>40</v>
      </c>
      <c r="D21" s="4" t="s">
        <v>46</v>
      </c>
      <c r="E21" s="28">
        <f t="shared" si="0"/>
        <v>1675546.5</v>
      </c>
      <c r="F21" s="182">
        <f>F22</f>
        <v>1670739.33</v>
      </c>
      <c r="G21"/>
    </row>
    <row r="22" spans="1:7" s="13" customFormat="1" ht="27.6">
      <c r="A22" s="35" t="s">
        <v>44</v>
      </c>
      <c r="B22" s="7" t="s">
        <v>321</v>
      </c>
      <c r="C22" s="35">
        <v>120</v>
      </c>
      <c r="D22" s="4" t="s">
        <v>159</v>
      </c>
      <c r="E22" s="28">
        <v>1675546.5</v>
      </c>
      <c r="F22" s="182">
        <v>1670739.33</v>
      </c>
    </row>
    <row r="23" spans="1:7" ht="55.2">
      <c r="A23" s="7" t="s">
        <v>567</v>
      </c>
      <c r="B23" s="7"/>
      <c r="C23" s="85"/>
      <c r="D23" s="4" t="s">
        <v>568</v>
      </c>
      <c r="E23" s="28">
        <f t="shared" ref="E23:E24" si="1">E24</f>
        <v>100000</v>
      </c>
      <c r="F23" s="182">
        <f>F24</f>
        <v>98062.56</v>
      </c>
      <c r="G23"/>
    </row>
    <row r="24" spans="1:7" ht="41.4">
      <c r="A24" s="7" t="s">
        <v>567</v>
      </c>
      <c r="B24" s="7" t="s">
        <v>164</v>
      </c>
      <c r="C24" s="85"/>
      <c r="D24" s="4" t="s">
        <v>569</v>
      </c>
      <c r="E24" s="28">
        <f t="shared" si="1"/>
        <v>100000</v>
      </c>
      <c r="F24" s="182">
        <f>F25</f>
        <v>98062.56</v>
      </c>
      <c r="G24"/>
    </row>
    <row r="25" spans="1:7" ht="27.6">
      <c r="A25" s="7" t="s">
        <v>567</v>
      </c>
      <c r="B25" s="7" t="s">
        <v>570</v>
      </c>
      <c r="C25" s="85"/>
      <c r="D25" s="4" t="s">
        <v>605</v>
      </c>
      <c r="E25" s="28">
        <f>E26+E27</f>
        <v>100000</v>
      </c>
      <c r="F25" s="182">
        <f>F26+F27</f>
        <v>98062.56</v>
      </c>
      <c r="G25"/>
    </row>
    <row r="26" spans="1:7" ht="41.4">
      <c r="A26" s="7" t="s">
        <v>567</v>
      </c>
      <c r="B26" s="7" t="s">
        <v>570</v>
      </c>
      <c r="C26" s="85">
        <v>240</v>
      </c>
      <c r="D26" s="4" t="s">
        <v>160</v>
      </c>
      <c r="E26" s="28">
        <v>16170</v>
      </c>
      <c r="F26" s="182">
        <v>14289.9</v>
      </c>
      <c r="G26"/>
    </row>
    <row r="27" spans="1:7" ht="27.6">
      <c r="A27" s="7" t="s">
        <v>567</v>
      </c>
      <c r="B27" s="7" t="s">
        <v>570</v>
      </c>
      <c r="C27" s="89">
        <v>120</v>
      </c>
      <c r="D27" s="4" t="s">
        <v>159</v>
      </c>
      <c r="E27" s="28">
        <v>83830</v>
      </c>
      <c r="F27" s="182">
        <v>83772.66</v>
      </c>
      <c r="G27"/>
    </row>
    <row r="28" spans="1:7" s="83" customFormat="1" ht="69">
      <c r="A28" s="7" t="s">
        <v>48</v>
      </c>
      <c r="B28" s="7"/>
      <c r="C28" s="35"/>
      <c r="D28" s="4" t="s">
        <v>49</v>
      </c>
      <c r="E28" s="28">
        <f>E29+E45</f>
        <v>39463469.259999998</v>
      </c>
      <c r="F28" s="182">
        <f>F29+F45</f>
        <v>35138089.380000003</v>
      </c>
    </row>
    <row r="29" spans="1:7" s="83" customFormat="1" ht="82.8">
      <c r="A29" s="7" t="s">
        <v>48</v>
      </c>
      <c r="B29" s="7" t="s">
        <v>162</v>
      </c>
      <c r="C29" s="1" t="s">
        <v>40</v>
      </c>
      <c r="D29" s="4" t="s">
        <v>535</v>
      </c>
      <c r="E29" s="28">
        <f>E30</f>
        <v>39128269.259999998</v>
      </c>
      <c r="F29" s="182">
        <f>F30</f>
        <v>34802889.380000003</v>
      </c>
    </row>
    <row r="30" spans="1:7" s="83" customFormat="1">
      <c r="A30" s="7" t="s">
        <v>48</v>
      </c>
      <c r="B30" s="7" t="s">
        <v>163</v>
      </c>
      <c r="C30" s="1"/>
      <c r="D30" s="4" t="s">
        <v>50</v>
      </c>
      <c r="E30" s="28">
        <f>E31+E36+E38+E42</f>
        <v>39128269.259999998</v>
      </c>
      <c r="F30" s="182">
        <f>F31++F36+F38+F42</f>
        <v>34802889.380000003</v>
      </c>
    </row>
    <row r="31" spans="1:7" s="83" customFormat="1">
      <c r="A31" s="7" t="s">
        <v>48</v>
      </c>
      <c r="B31" s="7" t="s">
        <v>322</v>
      </c>
      <c r="C31" s="35"/>
      <c r="D31" s="4" t="s">
        <v>47</v>
      </c>
      <c r="E31" s="28">
        <f>E32+E33+E34+E35</f>
        <v>28612166.399999999</v>
      </c>
      <c r="F31" s="182">
        <f>F32+F33+F34+F35</f>
        <v>25474744.450000003</v>
      </c>
    </row>
    <row r="32" spans="1:7" s="83" customFormat="1" ht="27.6">
      <c r="A32" s="7" t="s">
        <v>48</v>
      </c>
      <c r="B32" s="7" t="s">
        <v>322</v>
      </c>
      <c r="C32" s="35">
        <v>120</v>
      </c>
      <c r="D32" s="4" t="s">
        <v>159</v>
      </c>
      <c r="E32" s="235">
        <v>19440379.399999999</v>
      </c>
      <c r="F32" s="182">
        <v>19020942.530000001</v>
      </c>
    </row>
    <row r="33" spans="1:7" ht="41.4">
      <c r="A33" s="7" t="s">
        <v>48</v>
      </c>
      <c r="B33" s="7" t="s">
        <v>322</v>
      </c>
      <c r="C33" s="35">
        <v>240</v>
      </c>
      <c r="D33" s="4" t="s">
        <v>160</v>
      </c>
      <c r="E33" s="28">
        <v>8827896</v>
      </c>
      <c r="F33" s="182">
        <v>6215014.6200000001</v>
      </c>
      <c r="G33"/>
    </row>
    <row r="34" spans="1:7">
      <c r="A34" s="221" t="s">
        <v>48</v>
      </c>
      <c r="B34" s="221" t="s">
        <v>322</v>
      </c>
      <c r="C34" s="227">
        <v>830</v>
      </c>
      <c r="D34" s="220" t="s">
        <v>383</v>
      </c>
      <c r="E34" s="222">
        <v>19800</v>
      </c>
      <c r="F34" s="182">
        <v>19800</v>
      </c>
      <c r="G34"/>
    </row>
    <row r="35" spans="1:7">
      <c r="A35" s="7" t="s">
        <v>48</v>
      </c>
      <c r="B35" s="7" t="s">
        <v>322</v>
      </c>
      <c r="C35" s="35">
        <v>850</v>
      </c>
      <c r="D35" s="4" t="s">
        <v>161</v>
      </c>
      <c r="E35" s="28">
        <v>324091</v>
      </c>
      <c r="F35" s="182">
        <v>218987.3</v>
      </c>
      <c r="G35"/>
    </row>
    <row r="36" spans="1:7" ht="69">
      <c r="A36" s="7" t="s">
        <v>48</v>
      </c>
      <c r="B36" s="7" t="s">
        <v>323</v>
      </c>
      <c r="C36" s="35"/>
      <c r="D36" s="4" t="s">
        <v>621</v>
      </c>
      <c r="E36" s="28">
        <f>E37</f>
        <v>1342900</v>
      </c>
      <c r="F36" s="182">
        <f>F37</f>
        <v>873614.18</v>
      </c>
      <c r="G36"/>
    </row>
    <row r="37" spans="1:7" ht="41.4">
      <c r="A37" s="7" t="s">
        <v>48</v>
      </c>
      <c r="B37" s="7" t="s">
        <v>323</v>
      </c>
      <c r="C37" s="87">
        <v>240</v>
      </c>
      <c r="D37" s="4" t="s">
        <v>160</v>
      </c>
      <c r="E37" s="28">
        <v>1342900</v>
      </c>
      <c r="F37" s="182">
        <v>873614.18</v>
      </c>
      <c r="G37"/>
    </row>
    <row r="38" spans="1:7" ht="55.2">
      <c r="A38" s="7" t="s">
        <v>48</v>
      </c>
      <c r="B38" s="7" t="s">
        <v>620</v>
      </c>
      <c r="C38" s="87"/>
      <c r="D38" s="68" t="s">
        <v>639</v>
      </c>
      <c r="E38" s="28">
        <f>E39+E40+E41</f>
        <v>9025560</v>
      </c>
      <c r="F38" s="182">
        <f>F39+F40+F41</f>
        <v>8308017.8900000006</v>
      </c>
      <c r="G38"/>
    </row>
    <row r="39" spans="1:7" s="218" customFormat="1" ht="27.6">
      <c r="A39" s="7" t="s">
        <v>48</v>
      </c>
      <c r="B39" s="7" t="s">
        <v>620</v>
      </c>
      <c r="C39" s="87">
        <v>120</v>
      </c>
      <c r="D39" s="4" t="s">
        <v>159</v>
      </c>
      <c r="E39" s="28">
        <v>8208028</v>
      </c>
      <c r="F39" s="182">
        <v>7630837.7800000003</v>
      </c>
    </row>
    <row r="40" spans="1:7" ht="41.4">
      <c r="A40" s="7" t="s">
        <v>48</v>
      </c>
      <c r="B40" s="7" t="s">
        <v>620</v>
      </c>
      <c r="C40" s="87">
        <v>240</v>
      </c>
      <c r="D40" s="4" t="s">
        <v>160</v>
      </c>
      <c r="E40" s="28">
        <v>809532</v>
      </c>
      <c r="F40" s="182">
        <v>677180.11</v>
      </c>
      <c r="G40"/>
    </row>
    <row r="41" spans="1:7">
      <c r="A41" s="7" t="s">
        <v>48</v>
      </c>
      <c r="B41" s="7" t="s">
        <v>620</v>
      </c>
      <c r="C41" s="87">
        <v>850</v>
      </c>
      <c r="D41" s="4" t="s">
        <v>161</v>
      </c>
      <c r="E41" s="28">
        <v>8000</v>
      </c>
      <c r="F41" s="182">
        <v>0</v>
      </c>
      <c r="G41"/>
    </row>
    <row r="42" spans="1:7" s="83" customFormat="1" ht="27.6">
      <c r="A42" s="94" t="s">
        <v>48</v>
      </c>
      <c r="B42" s="94" t="s">
        <v>665</v>
      </c>
      <c r="C42" s="90"/>
      <c r="D42" s="92" t="s">
        <v>664</v>
      </c>
      <c r="E42" s="28">
        <f>E43+E44</f>
        <v>147642.85999999999</v>
      </c>
      <c r="F42" s="182">
        <f>F43+F44</f>
        <v>146512.85999999999</v>
      </c>
    </row>
    <row r="43" spans="1:7" s="83" customFormat="1" ht="61.5" customHeight="1">
      <c r="A43" s="94" t="s">
        <v>48</v>
      </c>
      <c r="B43" s="94" t="s">
        <v>665</v>
      </c>
      <c r="C43" s="90">
        <v>120</v>
      </c>
      <c r="D43" s="95" t="s">
        <v>159</v>
      </c>
      <c r="E43" s="28">
        <v>83892.51</v>
      </c>
      <c r="F43" s="182">
        <v>83892.51</v>
      </c>
    </row>
    <row r="44" spans="1:7" s="83" customFormat="1" ht="41.4">
      <c r="A44" s="94" t="s">
        <v>48</v>
      </c>
      <c r="B44" s="94" t="s">
        <v>665</v>
      </c>
      <c r="C44" s="90">
        <v>240</v>
      </c>
      <c r="D44" s="92" t="s">
        <v>6</v>
      </c>
      <c r="E44" s="28">
        <v>63750.35</v>
      </c>
      <c r="F44" s="182">
        <v>62620.35</v>
      </c>
    </row>
    <row r="45" spans="1:7" s="83" customFormat="1" ht="64.5" customHeight="1">
      <c r="A45" s="94" t="s">
        <v>48</v>
      </c>
      <c r="B45" s="7" t="s">
        <v>165</v>
      </c>
      <c r="C45" s="35"/>
      <c r="D45" s="4" t="s">
        <v>344</v>
      </c>
      <c r="E45" s="28">
        <f t="shared" ref="E45:E47" si="2">E46</f>
        <v>335200</v>
      </c>
      <c r="F45" s="182">
        <f>F46</f>
        <v>335200</v>
      </c>
    </row>
    <row r="46" spans="1:7" s="83" customFormat="1" ht="69">
      <c r="A46" s="7" t="s">
        <v>48</v>
      </c>
      <c r="B46" s="7" t="s">
        <v>166</v>
      </c>
      <c r="C46" s="35"/>
      <c r="D46" s="4" t="s">
        <v>571</v>
      </c>
      <c r="E46" s="28">
        <f t="shared" si="2"/>
        <v>335200</v>
      </c>
      <c r="F46" s="182">
        <f>F47</f>
        <v>335200</v>
      </c>
    </row>
    <row r="47" spans="1:7" s="83" customFormat="1" ht="70.8" customHeight="1">
      <c r="A47" s="7" t="s">
        <v>48</v>
      </c>
      <c r="B47" s="7" t="s">
        <v>640</v>
      </c>
      <c r="C47" s="35"/>
      <c r="D47" s="20" t="s">
        <v>298</v>
      </c>
      <c r="E47" s="28">
        <f t="shared" si="2"/>
        <v>335200</v>
      </c>
      <c r="F47" s="182">
        <f>F48</f>
        <v>335200</v>
      </c>
    </row>
    <row r="48" spans="1:7" s="83" customFormat="1" ht="57" customHeight="1">
      <c r="A48" s="7" t="s">
        <v>48</v>
      </c>
      <c r="B48" s="7" t="s">
        <v>641</v>
      </c>
      <c r="C48" s="35"/>
      <c r="D48" s="20" t="s">
        <v>297</v>
      </c>
      <c r="E48" s="28">
        <f>E49+E50</f>
        <v>335200</v>
      </c>
      <c r="F48" s="182">
        <f>F49+F50</f>
        <v>335200</v>
      </c>
    </row>
    <row r="49" spans="1:7" s="83" customFormat="1" ht="58.5" customHeight="1">
      <c r="A49" s="7" t="s">
        <v>48</v>
      </c>
      <c r="B49" s="7" t="s">
        <v>641</v>
      </c>
      <c r="C49" s="35">
        <v>120</v>
      </c>
      <c r="D49" s="4" t="s">
        <v>159</v>
      </c>
      <c r="E49" s="28">
        <v>287155</v>
      </c>
      <c r="F49" s="182">
        <v>287155</v>
      </c>
    </row>
    <row r="50" spans="1:7" ht="41.4">
      <c r="A50" s="7" t="s">
        <v>48</v>
      </c>
      <c r="B50" s="7" t="s">
        <v>641</v>
      </c>
      <c r="C50" s="35">
        <v>240</v>
      </c>
      <c r="D50" s="8" t="s">
        <v>160</v>
      </c>
      <c r="E50" s="28">
        <v>48045</v>
      </c>
      <c r="F50" s="182">
        <v>48045</v>
      </c>
      <c r="G50"/>
    </row>
    <row r="51" spans="1:7">
      <c r="A51" s="7" t="s">
        <v>292</v>
      </c>
      <c r="B51" s="7"/>
      <c r="C51" s="35"/>
      <c r="D51" s="8" t="s">
        <v>293</v>
      </c>
      <c r="E51" s="28">
        <f t="shared" ref="E51:E55" si="3">E52</f>
        <v>8200</v>
      </c>
      <c r="F51" s="182">
        <f>F52</f>
        <v>8200</v>
      </c>
      <c r="G51"/>
    </row>
    <row r="52" spans="1:7" ht="82.8">
      <c r="A52" s="7" t="s">
        <v>292</v>
      </c>
      <c r="B52" s="7" t="s">
        <v>162</v>
      </c>
      <c r="C52" s="35"/>
      <c r="D52" s="4" t="s">
        <v>535</v>
      </c>
      <c r="E52" s="28">
        <f t="shared" si="3"/>
        <v>8200</v>
      </c>
      <c r="F52" s="182">
        <f>F53</f>
        <v>8200</v>
      </c>
      <c r="G52"/>
    </row>
    <row r="53" spans="1:7" ht="96.6">
      <c r="A53" s="7" t="s">
        <v>292</v>
      </c>
      <c r="B53" s="7" t="s">
        <v>167</v>
      </c>
      <c r="C53" s="35"/>
      <c r="D53" s="4" t="s">
        <v>118</v>
      </c>
      <c r="E53" s="28">
        <f t="shared" si="3"/>
        <v>8200</v>
      </c>
      <c r="F53" s="182">
        <f>F54</f>
        <v>8200</v>
      </c>
      <c r="G53"/>
    </row>
    <row r="54" spans="1:7" ht="69">
      <c r="A54" s="7" t="s">
        <v>292</v>
      </c>
      <c r="B54" s="7" t="s">
        <v>295</v>
      </c>
      <c r="C54" s="35"/>
      <c r="D54" s="21" t="s">
        <v>294</v>
      </c>
      <c r="E54" s="28">
        <f t="shared" si="3"/>
        <v>8200</v>
      </c>
      <c r="F54" s="182">
        <f>F55</f>
        <v>8200</v>
      </c>
      <c r="G54"/>
    </row>
    <row r="55" spans="1:7" ht="69">
      <c r="A55" s="7" t="s">
        <v>292</v>
      </c>
      <c r="B55" s="7" t="s">
        <v>16</v>
      </c>
      <c r="C55" s="35"/>
      <c r="D55" s="8" t="s">
        <v>296</v>
      </c>
      <c r="E55" s="28">
        <f t="shared" si="3"/>
        <v>8200</v>
      </c>
      <c r="F55" s="182">
        <f>F56</f>
        <v>8200</v>
      </c>
      <c r="G55"/>
    </row>
    <row r="56" spans="1:7" ht="41.4">
      <c r="A56" s="7" t="s">
        <v>292</v>
      </c>
      <c r="B56" s="7" t="s">
        <v>16</v>
      </c>
      <c r="C56" s="35">
        <v>240</v>
      </c>
      <c r="D56" s="4" t="s">
        <v>160</v>
      </c>
      <c r="E56" s="28">
        <v>8200</v>
      </c>
      <c r="F56" s="182">
        <v>8200</v>
      </c>
      <c r="G56"/>
    </row>
    <row r="57" spans="1:7" ht="55.2">
      <c r="A57" s="7" t="s">
        <v>96</v>
      </c>
      <c r="B57" s="7"/>
      <c r="C57" s="10"/>
      <c r="D57" s="4" t="s">
        <v>97</v>
      </c>
      <c r="E57" s="28">
        <f>E58+E64</f>
        <v>7066516.0999999996</v>
      </c>
      <c r="F57" s="182">
        <f>F58</f>
        <v>6230390.79</v>
      </c>
      <c r="G57"/>
    </row>
    <row r="58" spans="1:7" ht="82.8">
      <c r="A58" s="7" t="s">
        <v>96</v>
      </c>
      <c r="B58" s="7" t="s">
        <v>168</v>
      </c>
      <c r="C58" s="10"/>
      <c r="D58" s="4" t="s">
        <v>536</v>
      </c>
      <c r="E58" s="28">
        <f t="shared" ref="E58:E59" si="4">E59</f>
        <v>6813144.0999999996</v>
      </c>
      <c r="F58" s="182">
        <f>F59</f>
        <v>6230390.79</v>
      </c>
      <c r="G58"/>
    </row>
    <row r="59" spans="1:7">
      <c r="A59" s="7" t="s">
        <v>96</v>
      </c>
      <c r="B59" s="7" t="s">
        <v>169</v>
      </c>
      <c r="C59" s="10"/>
      <c r="D59" s="4" t="s">
        <v>50</v>
      </c>
      <c r="E59" s="28">
        <f t="shared" si="4"/>
        <v>6813144.0999999996</v>
      </c>
      <c r="F59" s="182">
        <f>F60</f>
        <v>6230390.79</v>
      </c>
      <c r="G59"/>
    </row>
    <row r="60" spans="1:7">
      <c r="A60" s="7" t="s">
        <v>96</v>
      </c>
      <c r="B60" s="7" t="s">
        <v>324</v>
      </c>
      <c r="C60" s="10"/>
      <c r="D60" s="4" t="s">
        <v>130</v>
      </c>
      <c r="E60" s="28">
        <f>E61+E62+E63</f>
        <v>6813144.0999999996</v>
      </c>
      <c r="F60" s="182">
        <f>F61+F62+F63</f>
        <v>6230390.79</v>
      </c>
      <c r="G60"/>
    </row>
    <row r="61" spans="1:7" ht="27.6">
      <c r="A61" s="7" t="s">
        <v>96</v>
      </c>
      <c r="B61" s="7" t="s">
        <v>324</v>
      </c>
      <c r="C61" s="10">
        <v>120</v>
      </c>
      <c r="D61" s="4" t="s">
        <v>159</v>
      </c>
      <c r="E61" s="235">
        <v>5745244.0999999996</v>
      </c>
      <c r="F61" s="182">
        <v>5358641.03</v>
      </c>
      <c r="G61"/>
    </row>
    <row r="62" spans="1:7" ht="41.4">
      <c r="A62" s="7" t="s">
        <v>96</v>
      </c>
      <c r="B62" s="7" t="s">
        <v>324</v>
      </c>
      <c r="C62" s="10">
        <v>240</v>
      </c>
      <c r="D62" s="4" t="s">
        <v>160</v>
      </c>
      <c r="E62" s="28">
        <v>1062900</v>
      </c>
      <c r="F62" s="182">
        <v>869800.56</v>
      </c>
      <c r="G62"/>
    </row>
    <row r="63" spans="1:7">
      <c r="A63" s="7" t="s">
        <v>96</v>
      </c>
      <c r="B63" s="7" t="s">
        <v>324</v>
      </c>
      <c r="C63" s="10">
        <v>850</v>
      </c>
      <c r="D63" s="4" t="s">
        <v>161</v>
      </c>
      <c r="E63" s="28">
        <v>5000</v>
      </c>
      <c r="F63" s="182">
        <v>1949.2</v>
      </c>
      <c r="G63"/>
    </row>
    <row r="64" spans="1:7" ht="41.4">
      <c r="A64" s="7" t="s">
        <v>96</v>
      </c>
      <c r="B64" s="7" t="s">
        <v>164</v>
      </c>
      <c r="C64" s="5" t="s">
        <v>40</v>
      </c>
      <c r="D64" s="4" t="s">
        <v>569</v>
      </c>
      <c r="E64" s="28">
        <f t="shared" ref="E64:E65" si="5">E65</f>
        <v>253372</v>
      </c>
      <c r="F64" s="182">
        <v>0</v>
      </c>
      <c r="G64"/>
    </row>
    <row r="65" spans="1:7" ht="27.6">
      <c r="A65" s="7" t="s">
        <v>96</v>
      </c>
      <c r="B65" s="7" t="s">
        <v>616</v>
      </c>
      <c r="C65" s="10"/>
      <c r="D65" s="4" t="s">
        <v>325</v>
      </c>
      <c r="E65" s="28">
        <f t="shared" si="5"/>
        <v>253372</v>
      </c>
      <c r="F65" s="182">
        <v>0</v>
      </c>
      <c r="G65"/>
    </row>
    <row r="66" spans="1:7" ht="27.6">
      <c r="A66" s="7" t="s">
        <v>96</v>
      </c>
      <c r="B66" s="7" t="s">
        <v>616</v>
      </c>
      <c r="C66" s="10">
        <v>120</v>
      </c>
      <c r="D66" s="4" t="s">
        <v>159</v>
      </c>
      <c r="E66" s="28">
        <v>253372</v>
      </c>
      <c r="F66" s="182">
        <v>0</v>
      </c>
      <c r="G66"/>
    </row>
    <row r="67" spans="1:7">
      <c r="A67" s="7" t="s">
        <v>51</v>
      </c>
      <c r="B67" s="7"/>
      <c r="C67" s="35"/>
      <c r="D67" s="4" t="s">
        <v>52</v>
      </c>
      <c r="E67" s="28">
        <f t="shared" ref="E67:E69" si="6">E68</f>
        <v>200000</v>
      </c>
      <c r="F67" s="182">
        <v>0</v>
      </c>
      <c r="G67"/>
    </row>
    <row r="68" spans="1:7" ht="41.4">
      <c r="A68" s="7" t="s">
        <v>51</v>
      </c>
      <c r="B68" s="7" t="s">
        <v>164</v>
      </c>
      <c r="C68" s="5" t="s">
        <v>40</v>
      </c>
      <c r="D68" s="4" t="s">
        <v>569</v>
      </c>
      <c r="E68" s="28">
        <f t="shared" si="6"/>
        <v>200000</v>
      </c>
      <c r="F68" s="182">
        <v>0</v>
      </c>
      <c r="G68"/>
    </row>
    <row r="69" spans="1:7">
      <c r="A69" s="7" t="s">
        <v>51</v>
      </c>
      <c r="B69" s="7" t="s">
        <v>326</v>
      </c>
      <c r="C69" s="1" t="s">
        <v>40</v>
      </c>
      <c r="D69" s="4" t="s">
        <v>53</v>
      </c>
      <c r="E69" s="28">
        <f t="shared" si="6"/>
        <v>200000</v>
      </c>
      <c r="F69" s="182">
        <v>0</v>
      </c>
      <c r="G69"/>
    </row>
    <row r="70" spans="1:7">
      <c r="A70" s="7" t="s">
        <v>51</v>
      </c>
      <c r="B70" s="7" t="s">
        <v>326</v>
      </c>
      <c r="C70" s="9">
        <v>870</v>
      </c>
      <c r="D70" s="4" t="s">
        <v>125</v>
      </c>
      <c r="E70" s="28">
        <v>200000</v>
      </c>
      <c r="F70" s="182">
        <v>0</v>
      </c>
      <c r="G70"/>
    </row>
    <row r="71" spans="1:7">
      <c r="A71" s="7" t="s">
        <v>54</v>
      </c>
      <c r="B71" s="7"/>
      <c r="C71" s="6" t="s">
        <v>40</v>
      </c>
      <c r="D71" s="4" t="s">
        <v>55</v>
      </c>
      <c r="E71" s="28">
        <f>E72+E85</f>
        <v>533494</v>
      </c>
      <c r="F71" s="182">
        <f>F72+F85</f>
        <v>242094.45</v>
      </c>
      <c r="G71"/>
    </row>
    <row r="72" spans="1:7" ht="82.8">
      <c r="A72" s="7" t="s">
        <v>54</v>
      </c>
      <c r="B72" s="7" t="s">
        <v>162</v>
      </c>
      <c r="C72" s="6"/>
      <c r="D72" s="4" t="s">
        <v>498</v>
      </c>
      <c r="E72" s="28">
        <f>E73+E77+E82</f>
        <v>317494</v>
      </c>
      <c r="F72" s="182">
        <f>F73+F77+F82</f>
        <v>242094.45</v>
      </c>
      <c r="G72"/>
    </row>
    <row r="73" spans="1:7" ht="96.6">
      <c r="A73" s="94" t="s">
        <v>54</v>
      </c>
      <c r="B73" s="94" t="s">
        <v>167</v>
      </c>
      <c r="C73" s="93"/>
      <c r="D73" s="98" t="s">
        <v>118</v>
      </c>
      <c r="E73" s="96">
        <f t="shared" ref="E73:F75" si="7">E74</f>
        <v>190444</v>
      </c>
      <c r="F73" s="182">
        <f t="shared" si="7"/>
        <v>115044.45</v>
      </c>
      <c r="G73"/>
    </row>
    <row r="74" spans="1:7" ht="55.2">
      <c r="A74" s="94" t="s">
        <v>54</v>
      </c>
      <c r="B74" s="94" t="s">
        <v>313</v>
      </c>
      <c r="C74" s="93"/>
      <c r="D74" s="100" t="s">
        <v>666</v>
      </c>
      <c r="E74" s="96">
        <f t="shared" si="7"/>
        <v>190444</v>
      </c>
      <c r="F74" s="182">
        <f t="shared" si="7"/>
        <v>115044.45</v>
      </c>
      <c r="G74"/>
    </row>
    <row r="75" spans="1:7" ht="55.2">
      <c r="A75" s="94" t="s">
        <v>54</v>
      </c>
      <c r="B75" s="94" t="s">
        <v>668</v>
      </c>
      <c r="C75" s="93"/>
      <c r="D75" s="98" t="s">
        <v>667</v>
      </c>
      <c r="E75" s="96">
        <f t="shared" si="7"/>
        <v>190444</v>
      </c>
      <c r="F75" s="182">
        <f t="shared" si="7"/>
        <v>115044.45</v>
      </c>
      <c r="G75"/>
    </row>
    <row r="76" spans="1:7" ht="27.6">
      <c r="A76" s="94" t="s">
        <v>54</v>
      </c>
      <c r="B76" s="99" t="s">
        <v>668</v>
      </c>
      <c r="C76" s="93">
        <v>120</v>
      </c>
      <c r="D76" s="220" t="s">
        <v>159</v>
      </c>
      <c r="E76" s="96">
        <v>190444</v>
      </c>
      <c r="F76" s="182">
        <v>115044.45</v>
      </c>
      <c r="G76"/>
    </row>
    <row r="77" spans="1:7" ht="96.6">
      <c r="A77" s="7" t="s">
        <v>54</v>
      </c>
      <c r="B77" s="7" t="s">
        <v>170</v>
      </c>
      <c r="C77" s="6"/>
      <c r="D77" s="4" t="s">
        <v>119</v>
      </c>
      <c r="E77" s="28">
        <f t="shared" ref="E77:E78" si="8">E78</f>
        <v>67050</v>
      </c>
      <c r="F77" s="182">
        <f>F78</f>
        <v>67050</v>
      </c>
      <c r="G77"/>
    </row>
    <row r="78" spans="1:7" s="91" customFormat="1" ht="82.8">
      <c r="A78" s="7" t="s">
        <v>54</v>
      </c>
      <c r="B78" s="7" t="s">
        <v>217</v>
      </c>
      <c r="C78" s="6"/>
      <c r="D78" s="21" t="s">
        <v>218</v>
      </c>
      <c r="E78" s="28">
        <f t="shared" si="8"/>
        <v>67050</v>
      </c>
      <c r="F78" s="182">
        <f>F79</f>
        <v>67050</v>
      </c>
    </row>
    <row r="79" spans="1:7" s="91" customFormat="1" ht="96.6">
      <c r="A79" s="7" t="s">
        <v>54</v>
      </c>
      <c r="B79" s="7" t="s">
        <v>15</v>
      </c>
      <c r="C79" s="6" t="s">
        <v>40</v>
      </c>
      <c r="D79" s="4" t="s">
        <v>120</v>
      </c>
      <c r="E79" s="28">
        <f>E80+E81</f>
        <v>67050</v>
      </c>
      <c r="F79" s="182">
        <f>F80+F81</f>
        <v>67050</v>
      </c>
    </row>
    <row r="80" spans="1:7" s="91" customFormat="1" ht="27.6">
      <c r="A80" s="7" t="s">
        <v>54</v>
      </c>
      <c r="B80" s="7" t="s">
        <v>15</v>
      </c>
      <c r="C80" s="35">
        <v>120</v>
      </c>
      <c r="D80" s="4" t="s">
        <v>159</v>
      </c>
      <c r="E80" s="28">
        <v>44993</v>
      </c>
      <c r="F80" s="182">
        <v>44993</v>
      </c>
    </row>
    <row r="81" spans="1:7" s="91" customFormat="1" ht="41.4">
      <c r="A81" s="7" t="s">
        <v>54</v>
      </c>
      <c r="B81" s="7" t="s">
        <v>15</v>
      </c>
      <c r="C81" s="35">
        <v>240</v>
      </c>
      <c r="D81" s="4" t="s">
        <v>160</v>
      </c>
      <c r="E81" s="28">
        <v>22057</v>
      </c>
      <c r="F81" s="182">
        <v>22057</v>
      </c>
    </row>
    <row r="82" spans="1:7">
      <c r="A82" s="7" t="s">
        <v>54</v>
      </c>
      <c r="B82" s="7" t="s">
        <v>163</v>
      </c>
      <c r="C82" s="1"/>
      <c r="D82" s="4" t="s">
        <v>50</v>
      </c>
      <c r="E82" s="28">
        <f t="shared" ref="E82:E83" si="9">E83</f>
        <v>60000</v>
      </c>
      <c r="F82" s="182">
        <f>F83</f>
        <v>60000</v>
      </c>
      <c r="G82"/>
    </row>
    <row r="83" spans="1:7">
      <c r="A83" s="7" t="s">
        <v>54</v>
      </c>
      <c r="B83" s="7" t="s">
        <v>327</v>
      </c>
      <c r="C83" s="49"/>
      <c r="D83" s="4" t="s">
        <v>328</v>
      </c>
      <c r="E83" s="28">
        <f t="shared" si="9"/>
        <v>60000</v>
      </c>
      <c r="F83" s="182">
        <f>F84</f>
        <v>60000</v>
      </c>
      <c r="G83"/>
    </row>
    <row r="84" spans="1:7">
      <c r="A84" s="7" t="s">
        <v>54</v>
      </c>
      <c r="B84" s="7" t="s">
        <v>327</v>
      </c>
      <c r="C84" s="49">
        <v>850</v>
      </c>
      <c r="D84" s="4" t="s">
        <v>161</v>
      </c>
      <c r="E84" s="28">
        <v>60000</v>
      </c>
      <c r="F84" s="182">
        <v>60000</v>
      </c>
      <c r="G84"/>
    </row>
    <row r="85" spans="1:7" ht="82.8">
      <c r="A85" s="7" t="s">
        <v>54</v>
      </c>
      <c r="B85" s="7" t="s">
        <v>171</v>
      </c>
      <c r="C85" s="5" t="s">
        <v>40</v>
      </c>
      <c r="D85" s="4" t="s">
        <v>537</v>
      </c>
      <c r="E85" s="28">
        <f>E86+E90</f>
        <v>216000</v>
      </c>
      <c r="F85" s="182">
        <v>0</v>
      </c>
      <c r="G85"/>
    </row>
    <row r="86" spans="1:7" ht="96.6">
      <c r="A86" s="7" t="s">
        <v>54</v>
      </c>
      <c r="B86" s="7" t="s">
        <v>172</v>
      </c>
      <c r="C86" s="5"/>
      <c r="D86" s="4" t="s">
        <v>625</v>
      </c>
      <c r="E86" s="28">
        <f t="shared" ref="E86:E88" si="10">E87</f>
        <v>116000</v>
      </c>
      <c r="F86" s="182">
        <v>0</v>
      </c>
      <c r="G86"/>
    </row>
    <row r="87" spans="1:7" ht="55.2">
      <c r="A87" s="7" t="s">
        <v>54</v>
      </c>
      <c r="B87" s="7" t="s">
        <v>220</v>
      </c>
      <c r="C87" s="35"/>
      <c r="D87" s="55" t="s">
        <v>572</v>
      </c>
      <c r="E87" s="28">
        <f t="shared" si="10"/>
        <v>116000</v>
      </c>
      <c r="F87" s="182">
        <v>0</v>
      </c>
      <c r="G87"/>
    </row>
    <row r="88" spans="1:7" ht="41.4">
      <c r="A88" s="7" t="s">
        <v>54</v>
      </c>
      <c r="B88" s="7" t="s">
        <v>329</v>
      </c>
      <c r="C88" s="6" t="s">
        <v>40</v>
      </c>
      <c r="D88" s="4" t="s">
        <v>131</v>
      </c>
      <c r="E88" s="28">
        <f t="shared" si="10"/>
        <v>116000</v>
      </c>
      <c r="F88" s="182">
        <v>0</v>
      </c>
      <c r="G88"/>
    </row>
    <row r="89" spans="1:7" ht="41.4">
      <c r="A89" s="7" t="s">
        <v>54</v>
      </c>
      <c r="B89" s="7" t="s">
        <v>329</v>
      </c>
      <c r="C89" s="35">
        <v>240</v>
      </c>
      <c r="D89" s="4" t="s">
        <v>160</v>
      </c>
      <c r="E89" s="28">
        <v>116000</v>
      </c>
      <c r="F89" s="182">
        <v>0</v>
      </c>
      <c r="G89"/>
    </row>
    <row r="90" spans="1:7" ht="69">
      <c r="A90" s="7" t="s">
        <v>54</v>
      </c>
      <c r="B90" s="7" t="s">
        <v>330</v>
      </c>
      <c r="C90" s="49"/>
      <c r="D90" s="20" t="s">
        <v>331</v>
      </c>
      <c r="E90" s="28">
        <f>E91</f>
        <v>100000</v>
      </c>
      <c r="F90" s="182">
        <v>0</v>
      </c>
      <c r="G90"/>
    </row>
    <row r="91" spans="1:7">
      <c r="A91" s="7" t="s">
        <v>54</v>
      </c>
      <c r="B91" s="7" t="s">
        <v>332</v>
      </c>
      <c r="C91" s="49"/>
      <c r="D91" s="4" t="s">
        <v>333</v>
      </c>
      <c r="E91" s="28">
        <f>E92</f>
        <v>100000</v>
      </c>
      <c r="F91" s="182">
        <v>0</v>
      </c>
      <c r="G91"/>
    </row>
    <row r="92" spans="1:7" ht="55.2">
      <c r="A92" s="7" t="s">
        <v>54</v>
      </c>
      <c r="B92" s="7" t="s">
        <v>334</v>
      </c>
      <c r="C92" s="49"/>
      <c r="D92" s="20" t="s">
        <v>335</v>
      </c>
      <c r="E92" s="28">
        <f>E93</f>
        <v>100000</v>
      </c>
      <c r="F92" s="182">
        <v>0</v>
      </c>
      <c r="G92"/>
    </row>
    <row r="93" spans="1:7" ht="41.4">
      <c r="A93" s="7" t="s">
        <v>54</v>
      </c>
      <c r="B93" s="7" t="s">
        <v>334</v>
      </c>
      <c r="C93" s="49">
        <v>240</v>
      </c>
      <c r="D93" s="4" t="s">
        <v>160</v>
      </c>
      <c r="E93" s="28">
        <v>100000</v>
      </c>
      <c r="F93" s="182">
        <v>0</v>
      </c>
      <c r="G93"/>
    </row>
    <row r="94" spans="1:7">
      <c r="A94" s="11" t="s">
        <v>491</v>
      </c>
      <c r="B94" s="11"/>
      <c r="C94" s="2"/>
      <c r="D94" s="3" t="s">
        <v>492</v>
      </c>
      <c r="E94" s="27">
        <f t="shared" ref="E94:E98" si="11">E95</f>
        <v>495600</v>
      </c>
      <c r="F94" s="233">
        <f>F95</f>
        <v>495600</v>
      </c>
      <c r="G94"/>
    </row>
    <row r="95" spans="1:7" ht="27.6">
      <c r="A95" s="7" t="s">
        <v>493</v>
      </c>
      <c r="B95" s="7"/>
      <c r="C95" s="73"/>
      <c r="D95" s="4" t="s">
        <v>494</v>
      </c>
      <c r="E95" s="28">
        <f t="shared" si="11"/>
        <v>495600</v>
      </c>
      <c r="F95" s="182">
        <f>F96</f>
        <v>495600</v>
      </c>
      <c r="G95"/>
    </row>
    <row r="96" spans="1:7" ht="82.8">
      <c r="A96" s="7" t="s">
        <v>493</v>
      </c>
      <c r="B96" s="7" t="s">
        <v>162</v>
      </c>
      <c r="C96" s="73"/>
      <c r="D96" s="4" t="s">
        <v>498</v>
      </c>
      <c r="E96" s="28">
        <f t="shared" si="11"/>
        <v>495600</v>
      </c>
      <c r="F96" s="182">
        <f>F97</f>
        <v>495600</v>
      </c>
      <c r="G96"/>
    </row>
    <row r="97" spans="1:7" ht="55.2">
      <c r="A97" s="7" t="s">
        <v>493</v>
      </c>
      <c r="B97" s="7" t="s">
        <v>495</v>
      </c>
      <c r="C97" s="73"/>
      <c r="D97" s="77" t="s">
        <v>499</v>
      </c>
      <c r="E97" s="28">
        <f t="shared" si="11"/>
        <v>495600</v>
      </c>
      <c r="F97" s="182">
        <f>F98</f>
        <v>495600</v>
      </c>
      <c r="G97"/>
    </row>
    <row r="98" spans="1:7" ht="41.4">
      <c r="A98" s="7" t="s">
        <v>493</v>
      </c>
      <c r="B98" s="7" t="s">
        <v>496</v>
      </c>
      <c r="C98" s="73"/>
      <c r="D98" s="4" t="s">
        <v>500</v>
      </c>
      <c r="E98" s="28">
        <f t="shared" si="11"/>
        <v>495600</v>
      </c>
      <c r="F98" s="182">
        <f>F99</f>
        <v>495600</v>
      </c>
      <c r="G98"/>
    </row>
    <row r="99" spans="1:7" s="185" customFormat="1" ht="41.4">
      <c r="A99" s="7" t="s">
        <v>493</v>
      </c>
      <c r="B99" s="7" t="s">
        <v>497</v>
      </c>
      <c r="C99" s="73"/>
      <c r="D99" s="4" t="s">
        <v>501</v>
      </c>
      <c r="E99" s="28">
        <f>E100+E101</f>
        <v>495600</v>
      </c>
      <c r="F99" s="182">
        <f>F100+F101</f>
        <v>495600</v>
      </c>
    </row>
    <row r="100" spans="1:7" s="185" customFormat="1" ht="27.6">
      <c r="A100" s="7" t="s">
        <v>493</v>
      </c>
      <c r="B100" s="7" t="s">
        <v>497</v>
      </c>
      <c r="C100" s="73">
        <v>120</v>
      </c>
      <c r="D100" s="4" t="s">
        <v>159</v>
      </c>
      <c r="E100" s="28">
        <v>269009.03000000003</v>
      </c>
      <c r="F100" s="182">
        <v>269009.03000000003</v>
      </c>
    </row>
    <row r="101" spans="1:7" s="185" customFormat="1" ht="41.4">
      <c r="A101" s="7" t="s">
        <v>493</v>
      </c>
      <c r="B101" s="7" t="s">
        <v>497</v>
      </c>
      <c r="C101" s="73">
        <v>240</v>
      </c>
      <c r="D101" s="4" t="s">
        <v>160</v>
      </c>
      <c r="E101" s="28">
        <v>226590.97</v>
      </c>
      <c r="F101" s="182">
        <v>226590.97</v>
      </c>
    </row>
    <row r="102" spans="1:7" s="185" customFormat="1" ht="41.4">
      <c r="A102" s="11" t="s">
        <v>56</v>
      </c>
      <c r="B102" s="11"/>
      <c r="C102" s="14"/>
      <c r="D102" s="3" t="s">
        <v>57</v>
      </c>
      <c r="E102" s="27">
        <f>E103+E115+E123</f>
        <v>3617163.5</v>
      </c>
      <c r="F102" s="233">
        <f>F103+F115+F123</f>
        <v>3516454.84</v>
      </c>
    </row>
    <row r="103" spans="1:7" s="185" customFormat="1">
      <c r="A103" s="7" t="s">
        <v>58</v>
      </c>
      <c r="B103" s="7"/>
      <c r="C103" s="9"/>
      <c r="D103" s="4" t="s">
        <v>59</v>
      </c>
      <c r="E103" s="28">
        <f t="shared" ref="E103:E105" si="12">E104</f>
        <v>1487500</v>
      </c>
      <c r="F103" s="182">
        <f>F104</f>
        <v>1487500</v>
      </c>
    </row>
    <row r="104" spans="1:7" s="75" customFormat="1" ht="77.400000000000006" customHeight="1">
      <c r="A104" s="7" t="s">
        <v>58</v>
      </c>
      <c r="B104" s="7" t="s">
        <v>162</v>
      </c>
      <c r="C104" s="9"/>
      <c r="D104" s="4" t="s">
        <v>498</v>
      </c>
      <c r="E104" s="28">
        <f t="shared" si="12"/>
        <v>1487500</v>
      </c>
      <c r="F104" s="182">
        <f>F105</f>
        <v>1487500</v>
      </c>
    </row>
    <row r="105" spans="1:7" s="71" customFormat="1" ht="96.6">
      <c r="A105" s="7" t="s">
        <v>58</v>
      </c>
      <c r="B105" s="7" t="s">
        <v>167</v>
      </c>
      <c r="C105" s="9"/>
      <c r="D105" s="4" t="s">
        <v>118</v>
      </c>
      <c r="E105" s="28">
        <f t="shared" si="12"/>
        <v>1487500</v>
      </c>
      <c r="F105" s="182">
        <f>F106</f>
        <v>1487500</v>
      </c>
    </row>
    <row r="106" spans="1:7" s="71" customFormat="1" ht="41.4">
      <c r="A106" s="7" t="s">
        <v>58</v>
      </c>
      <c r="B106" s="7" t="s">
        <v>313</v>
      </c>
      <c r="C106" s="9"/>
      <c r="D106" s="21" t="s">
        <v>299</v>
      </c>
      <c r="E106" s="28">
        <f>E107+E109+E112</f>
        <v>1487500</v>
      </c>
      <c r="F106" s="182">
        <f>F107+F109+F112</f>
        <v>1487500</v>
      </c>
    </row>
    <row r="107" spans="1:7" s="218" customFormat="1" ht="258" customHeight="1">
      <c r="A107" s="221" t="s">
        <v>58</v>
      </c>
      <c r="B107" s="238" t="s">
        <v>736</v>
      </c>
      <c r="C107" s="9"/>
      <c r="D107" s="237" t="s">
        <v>737</v>
      </c>
      <c r="E107" s="222">
        <f>E108</f>
        <v>59300</v>
      </c>
      <c r="F107" s="182">
        <f>F108</f>
        <v>59300</v>
      </c>
    </row>
    <row r="108" spans="1:7" s="218" customFormat="1" ht="27.6">
      <c r="A108" s="221" t="s">
        <v>58</v>
      </c>
      <c r="B108" s="221" t="s">
        <v>736</v>
      </c>
      <c r="C108" s="236">
        <v>120</v>
      </c>
      <c r="D108" s="220" t="s">
        <v>159</v>
      </c>
      <c r="E108" s="222">
        <v>59300</v>
      </c>
      <c r="F108" s="182">
        <v>59300</v>
      </c>
    </row>
    <row r="109" spans="1:7" s="71" customFormat="1" ht="55.2">
      <c r="A109" s="7" t="s">
        <v>58</v>
      </c>
      <c r="B109" s="7" t="s">
        <v>538</v>
      </c>
      <c r="C109" s="9"/>
      <c r="D109" s="4" t="s">
        <v>121</v>
      </c>
      <c r="E109" s="28">
        <f>E110+E111</f>
        <v>1272500</v>
      </c>
      <c r="F109" s="182">
        <f>F110+F111</f>
        <v>1272500</v>
      </c>
    </row>
    <row r="110" spans="1:7" s="71" customFormat="1" ht="27.6">
      <c r="A110" s="7" t="s">
        <v>58</v>
      </c>
      <c r="B110" s="7" t="s">
        <v>538</v>
      </c>
      <c r="C110" s="10">
        <v>120</v>
      </c>
      <c r="D110" s="4" t="s">
        <v>159</v>
      </c>
      <c r="E110" s="28">
        <v>747107.24</v>
      </c>
      <c r="F110" s="182">
        <v>747107.24</v>
      </c>
    </row>
    <row r="111" spans="1:7" s="71" customFormat="1" ht="41.4">
      <c r="A111" s="7" t="s">
        <v>58</v>
      </c>
      <c r="B111" s="7" t="s">
        <v>538</v>
      </c>
      <c r="C111" s="73">
        <v>240</v>
      </c>
      <c r="D111" s="4" t="s">
        <v>160</v>
      </c>
      <c r="E111" s="28">
        <v>525392.76</v>
      </c>
      <c r="F111" s="182">
        <v>525392.76</v>
      </c>
    </row>
    <row r="112" spans="1:7" s="218" customFormat="1" ht="96.6">
      <c r="A112" s="221" t="s">
        <v>58</v>
      </c>
      <c r="B112" s="238" t="s">
        <v>738</v>
      </c>
      <c r="C112" s="230"/>
      <c r="D112" s="237" t="s">
        <v>739</v>
      </c>
      <c r="E112" s="222">
        <f>E113+E114</f>
        <v>155700</v>
      </c>
      <c r="F112" s="182">
        <f>F113+F114</f>
        <v>155700</v>
      </c>
    </row>
    <row r="113" spans="1:7" s="218" customFormat="1" ht="27.6">
      <c r="A113" s="221" t="s">
        <v>58</v>
      </c>
      <c r="B113" s="221" t="s">
        <v>738</v>
      </c>
      <c r="C113" s="230">
        <v>120</v>
      </c>
      <c r="D113" s="220" t="s">
        <v>159</v>
      </c>
      <c r="E113" s="222">
        <v>78782.89</v>
      </c>
      <c r="F113" s="182">
        <v>78782.89</v>
      </c>
    </row>
    <row r="114" spans="1:7" s="218" customFormat="1" ht="41.4">
      <c r="A114" s="221" t="s">
        <v>58</v>
      </c>
      <c r="B114" s="221" t="s">
        <v>738</v>
      </c>
      <c r="C114" s="230">
        <v>240</v>
      </c>
      <c r="D114" s="220" t="s">
        <v>160</v>
      </c>
      <c r="E114" s="222">
        <v>76917.11</v>
      </c>
      <c r="F114" s="182">
        <v>76917.11</v>
      </c>
    </row>
    <row r="115" spans="1:7" s="71" customFormat="1" ht="41.4">
      <c r="A115" s="7" t="s">
        <v>60</v>
      </c>
      <c r="B115" s="7"/>
      <c r="C115" s="10"/>
      <c r="D115" s="4" t="s">
        <v>61</v>
      </c>
      <c r="E115" s="28">
        <f t="shared" ref="E115:E118" si="13">E116</f>
        <v>1512739</v>
      </c>
      <c r="F115" s="182">
        <f>F116</f>
        <v>1428547.58</v>
      </c>
    </row>
    <row r="116" spans="1:7" s="71" customFormat="1" ht="124.2">
      <c r="A116" s="7" t="s">
        <v>60</v>
      </c>
      <c r="B116" s="7" t="s">
        <v>336</v>
      </c>
      <c r="C116" s="10"/>
      <c r="D116" s="4" t="s">
        <v>337</v>
      </c>
      <c r="E116" s="28">
        <f t="shared" si="13"/>
        <v>1512739</v>
      </c>
      <c r="F116" s="182">
        <f>F117</f>
        <v>1428547.58</v>
      </c>
    </row>
    <row r="117" spans="1:7" ht="55.2">
      <c r="A117" s="7" t="s">
        <v>60</v>
      </c>
      <c r="B117" s="7" t="s">
        <v>338</v>
      </c>
      <c r="C117" s="6"/>
      <c r="D117" s="4" t="s">
        <v>573</v>
      </c>
      <c r="E117" s="28">
        <f t="shared" si="13"/>
        <v>1512739</v>
      </c>
      <c r="F117" s="182">
        <f>F118</f>
        <v>1428547.58</v>
      </c>
      <c r="G117"/>
    </row>
    <row r="118" spans="1:7" ht="27.6">
      <c r="A118" s="7" t="s">
        <v>60</v>
      </c>
      <c r="B118" s="7" t="s">
        <v>339</v>
      </c>
      <c r="C118" s="6"/>
      <c r="D118" s="21" t="s">
        <v>340</v>
      </c>
      <c r="E118" s="28">
        <f t="shared" si="13"/>
        <v>1512739</v>
      </c>
      <c r="F118" s="182">
        <f>F119</f>
        <v>1428547.58</v>
      </c>
      <c r="G118"/>
    </row>
    <row r="119" spans="1:7" ht="55.2">
      <c r="A119" s="7" t="s">
        <v>60</v>
      </c>
      <c r="B119" s="7" t="s">
        <v>341</v>
      </c>
      <c r="C119" s="10"/>
      <c r="D119" s="4" t="s">
        <v>342</v>
      </c>
      <c r="E119" s="28">
        <f>E120+E121+E122</f>
        <v>1512739</v>
      </c>
      <c r="F119" s="182">
        <f>F120+F121+F122</f>
        <v>1428547.58</v>
      </c>
      <c r="G119"/>
    </row>
    <row r="120" spans="1:7" ht="27.6">
      <c r="A120" s="7" t="s">
        <v>60</v>
      </c>
      <c r="B120" s="7" t="s">
        <v>341</v>
      </c>
      <c r="C120" s="10">
        <v>110</v>
      </c>
      <c r="D120" s="4" t="s">
        <v>198</v>
      </c>
      <c r="E120" s="28">
        <v>1407739</v>
      </c>
      <c r="F120" s="182">
        <v>1364467.58</v>
      </c>
      <c r="G120"/>
    </row>
    <row r="121" spans="1:7" ht="41.4">
      <c r="A121" s="7" t="s">
        <v>60</v>
      </c>
      <c r="B121" s="7" t="s">
        <v>341</v>
      </c>
      <c r="C121" s="10">
        <v>240</v>
      </c>
      <c r="D121" s="4" t="s">
        <v>160</v>
      </c>
      <c r="E121" s="28">
        <v>102000</v>
      </c>
      <c r="F121" s="182">
        <v>64080</v>
      </c>
      <c r="G121"/>
    </row>
    <row r="122" spans="1:7">
      <c r="A122" s="221" t="s">
        <v>60</v>
      </c>
      <c r="B122" s="221" t="s">
        <v>341</v>
      </c>
      <c r="C122" s="10">
        <v>850</v>
      </c>
      <c r="D122" s="220" t="s">
        <v>161</v>
      </c>
      <c r="E122" s="222">
        <v>3000</v>
      </c>
      <c r="F122" s="182">
        <v>0</v>
      </c>
      <c r="G122"/>
    </row>
    <row r="123" spans="1:7">
      <c r="A123" s="7" t="s">
        <v>343</v>
      </c>
      <c r="B123" s="7"/>
      <c r="C123" s="10"/>
      <c r="D123" s="116" t="s">
        <v>684</v>
      </c>
      <c r="E123" s="28">
        <f t="shared" ref="E123:E126" si="14">E124</f>
        <v>616924.5</v>
      </c>
      <c r="F123" s="182">
        <f>F124</f>
        <v>600407.26</v>
      </c>
      <c r="G123"/>
    </row>
    <row r="124" spans="1:7" s="83" customFormat="1" ht="82.8">
      <c r="A124" s="7" t="s">
        <v>343</v>
      </c>
      <c r="B124" s="7" t="s">
        <v>165</v>
      </c>
      <c r="C124" s="10"/>
      <c r="D124" s="4" t="s">
        <v>344</v>
      </c>
      <c r="E124" s="28">
        <f t="shared" si="14"/>
        <v>616924.5</v>
      </c>
      <c r="F124" s="182">
        <f>F125</f>
        <v>600407.26</v>
      </c>
    </row>
    <row r="125" spans="1:7" ht="41.4">
      <c r="A125" s="7" t="s">
        <v>343</v>
      </c>
      <c r="B125" s="7" t="s">
        <v>346</v>
      </c>
      <c r="C125" s="10"/>
      <c r="D125" s="53" t="s">
        <v>345</v>
      </c>
      <c r="E125" s="28">
        <f>E126+E129</f>
        <v>616924.5</v>
      </c>
      <c r="F125" s="182">
        <f>F126+F129</f>
        <v>600407.26</v>
      </c>
      <c r="G125"/>
    </row>
    <row r="126" spans="1:7" ht="27.6">
      <c r="A126" s="7" t="s">
        <v>343</v>
      </c>
      <c r="B126" s="7" t="s">
        <v>347</v>
      </c>
      <c r="C126" s="10"/>
      <c r="D126" s="55" t="s">
        <v>348</v>
      </c>
      <c r="E126" s="28">
        <f t="shared" si="14"/>
        <v>616300</v>
      </c>
      <c r="F126" s="182">
        <f>F127</f>
        <v>599782.76</v>
      </c>
      <c r="G126"/>
    </row>
    <row r="127" spans="1:7" s="218" customFormat="1" ht="27.6">
      <c r="A127" s="7" t="s">
        <v>343</v>
      </c>
      <c r="B127" s="7" t="s">
        <v>349</v>
      </c>
      <c r="C127" s="10"/>
      <c r="D127" s="4" t="s">
        <v>350</v>
      </c>
      <c r="E127" s="28">
        <f>E128</f>
        <v>616300</v>
      </c>
      <c r="F127" s="182">
        <f>F128</f>
        <v>599782.76</v>
      </c>
    </row>
    <row r="128" spans="1:7" ht="41.4">
      <c r="A128" s="7" t="s">
        <v>343</v>
      </c>
      <c r="B128" s="7" t="s">
        <v>349</v>
      </c>
      <c r="C128" s="10">
        <v>240</v>
      </c>
      <c r="D128" s="4" t="s">
        <v>160</v>
      </c>
      <c r="E128" s="28">
        <v>616300</v>
      </c>
      <c r="F128" s="182">
        <v>599782.76</v>
      </c>
      <c r="G128"/>
    </row>
    <row r="129" spans="1:7" ht="55.2">
      <c r="A129" s="94" t="s">
        <v>343</v>
      </c>
      <c r="B129" s="94" t="s">
        <v>670</v>
      </c>
      <c r="C129" s="10"/>
      <c r="D129" s="102" t="s">
        <v>669</v>
      </c>
      <c r="E129" s="101">
        <f>E130</f>
        <v>624.5</v>
      </c>
      <c r="F129" s="182">
        <f>F130</f>
        <v>624.5</v>
      </c>
      <c r="G129"/>
    </row>
    <row r="130" spans="1:7" ht="27.6">
      <c r="A130" s="94" t="s">
        <v>343</v>
      </c>
      <c r="B130" s="94" t="s">
        <v>671</v>
      </c>
      <c r="C130" s="10"/>
      <c r="D130" s="102" t="s">
        <v>664</v>
      </c>
      <c r="E130" s="101">
        <f>E131</f>
        <v>624.5</v>
      </c>
      <c r="F130" s="182">
        <f>F131</f>
        <v>624.5</v>
      </c>
      <c r="G130"/>
    </row>
    <row r="131" spans="1:7" ht="41.4">
      <c r="A131" s="94" t="s">
        <v>343</v>
      </c>
      <c r="B131" s="103" t="s">
        <v>671</v>
      </c>
      <c r="C131" s="10">
        <v>240</v>
      </c>
      <c r="D131" s="102" t="s">
        <v>160</v>
      </c>
      <c r="E131" s="101">
        <v>624.5</v>
      </c>
      <c r="F131" s="182">
        <v>624.5</v>
      </c>
      <c r="G131"/>
    </row>
    <row r="132" spans="1:7">
      <c r="A132" s="11" t="s">
        <v>62</v>
      </c>
      <c r="B132" s="11"/>
      <c r="C132" s="12"/>
      <c r="D132" s="3" t="s">
        <v>63</v>
      </c>
      <c r="E132" s="27">
        <f>E133+E143+E152+E182</f>
        <v>56272354.57</v>
      </c>
      <c r="F132" s="233">
        <f>F133+F143+F152+F182</f>
        <v>49533018.109999999</v>
      </c>
      <c r="G132"/>
    </row>
    <row r="133" spans="1:7" s="51" customFormat="1">
      <c r="A133" s="7" t="s">
        <v>134</v>
      </c>
      <c r="B133" s="7"/>
      <c r="C133" s="10"/>
      <c r="D133" s="4" t="s">
        <v>135</v>
      </c>
      <c r="E133" s="28">
        <f t="shared" ref="E133:E135" si="15">E134</f>
        <v>40000</v>
      </c>
      <c r="F133" s="182">
        <f>F134</f>
        <v>40000</v>
      </c>
    </row>
    <row r="134" spans="1:7" s="51" customFormat="1" ht="82.8">
      <c r="A134" s="7" t="s">
        <v>134</v>
      </c>
      <c r="B134" s="7" t="s">
        <v>165</v>
      </c>
      <c r="C134" s="10"/>
      <c r="D134" s="4" t="s">
        <v>344</v>
      </c>
      <c r="E134" s="28">
        <f t="shared" si="15"/>
        <v>40000</v>
      </c>
      <c r="F134" s="182">
        <f>F135</f>
        <v>40000</v>
      </c>
    </row>
    <row r="135" spans="1:7" s="51" customFormat="1" ht="41.4">
      <c r="A135" s="7" t="s">
        <v>134</v>
      </c>
      <c r="B135" s="7" t="s">
        <v>174</v>
      </c>
      <c r="C135" s="10"/>
      <c r="D135" s="4" t="s">
        <v>574</v>
      </c>
      <c r="E135" s="28">
        <f t="shared" si="15"/>
        <v>40000</v>
      </c>
      <c r="F135" s="182">
        <f>F136</f>
        <v>40000</v>
      </c>
    </row>
    <row r="136" spans="1:7" s="51" customFormat="1" ht="55.2">
      <c r="A136" s="7" t="s">
        <v>134</v>
      </c>
      <c r="B136" s="7" t="s">
        <v>224</v>
      </c>
      <c r="C136" s="10"/>
      <c r="D136" s="22" t="s">
        <v>575</v>
      </c>
      <c r="E136" s="28">
        <f>E137+E139+E141</f>
        <v>40000</v>
      </c>
      <c r="F136" s="182">
        <f>F137+F139+F141</f>
        <v>40000</v>
      </c>
    </row>
    <row r="137" spans="1:7" s="51" customFormat="1" ht="55.2">
      <c r="A137" s="7" t="s">
        <v>134</v>
      </c>
      <c r="B137" s="7" t="s">
        <v>352</v>
      </c>
      <c r="C137" s="10"/>
      <c r="D137" s="6" t="s">
        <v>576</v>
      </c>
      <c r="E137" s="28">
        <f>E138</f>
        <v>30000</v>
      </c>
      <c r="F137" s="182">
        <f>F138</f>
        <v>30000</v>
      </c>
    </row>
    <row r="138" spans="1:7" s="51" customFormat="1">
      <c r="A138" s="7" t="s">
        <v>134</v>
      </c>
      <c r="B138" s="7" t="s">
        <v>352</v>
      </c>
      <c r="C138" s="10">
        <v>610</v>
      </c>
      <c r="D138" s="4" t="s">
        <v>175</v>
      </c>
      <c r="E138" s="28">
        <v>30000</v>
      </c>
      <c r="F138" s="182">
        <v>30000</v>
      </c>
    </row>
    <row r="139" spans="1:7" s="97" customFormat="1" ht="55.2">
      <c r="A139" s="7" t="s">
        <v>134</v>
      </c>
      <c r="B139" s="7" t="s">
        <v>351</v>
      </c>
      <c r="C139" s="10"/>
      <c r="D139" s="6" t="s">
        <v>577</v>
      </c>
      <c r="E139" s="28">
        <f>E140</f>
        <v>5000</v>
      </c>
      <c r="F139" s="182">
        <f>F140</f>
        <v>5000</v>
      </c>
    </row>
    <row r="140" spans="1:7" s="97" customFormat="1" ht="27.6">
      <c r="A140" s="7" t="s">
        <v>134</v>
      </c>
      <c r="B140" s="7" t="s">
        <v>351</v>
      </c>
      <c r="C140" s="10">
        <v>110</v>
      </c>
      <c r="D140" s="4" t="s">
        <v>198</v>
      </c>
      <c r="E140" s="28">
        <v>5000</v>
      </c>
      <c r="F140" s="182">
        <v>5000</v>
      </c>
    </row>
    <row r="141" spans="1:7" s="97" customFormat="1" ht="69">
      <c r="A141" s="221" t="s">
        <v>134</v>
      </c>
      <c r="B141" s="221" t="s">
        <v>731</v>
      </c>
      <c r="C141" s="10"/>
      <c r="D141" s="93" t="s">
        <v>732</v>
      </c>
      <c r="E141" s="222">
        <f>E142</f>
        <v>5000</v>
      </c>
      <c r="F141" s="182">
        <f>F142</f>
        <v>5000</v>
      </c>
    </row>
    <row r="142" spans="1:7" ht="27.6">
      <c r="A142" s="221" t="s">
        <v>134</v>
      </c>
      <c r="B142" s="221" t="s">
        <v>731</v>
      </c>
      <c r="C142" s="10">
        <v>110</v>
      </c>
      <c r="D142" s="220" t="s">
        <v>198</v>
      </c>
      <c r="E142" s="222">
        <v>5000</v>
      </c>
      <c r="F142" s="182">
        <v>5000</v>
      </c>
      <c r="G142"/>
    </row>
    <row r="143" spans="1:7" ht="37.5" customHeight="1">
      <c r="A143" s="7" t="s">
        <v>64</v>
      </c>
      <c r="B143" s="7"/>
      <c r="C143" s="10"/>
      <c r="D143" s="4" t="s">
        <v>65</v>
      </c>
      <c r="E143" s="28">
        <f t="shared" ref="E143:E147" si="16">E144</f>
        <v>6858003</v>
      </c>
      <c r="F143" s="182">
        <f>F144</f>
        <v>6149288.0200000005</v>
      </c>
      <c r="G143"/>
    </row>
    <row r="144" spans="1:7" ht="69">
      <c r="A144" s="7" t="s">
        <v>64</v>
      </c>
      <c r="B144" s="7" t="s">
        <v>176</v>
      </c>
      <c r="C144" s="10"/>
      <c r="D144" s="4" t="s">
        <v>539</v>
      </c>
      <c r="E144" s="28">
        <f t="shared" si="16"/>
        <v>6858003</v>
      </c>
      <c r="F144" s="182">
        <f>F145</f>
        <v>6149288.0200000005</v>
      </c>
      <c r="G144"/>
    </row>
    <row r="145" spans="1:7" ht="41.4">
      <c r="A145" s="7" t="s">
        <v>64</v>
      </c>
      <c r="B145" s="7" t="s">
        <v>177</v>
      </c>
      <c r="C145" s="10"/>
      <c r="D145" s="4" t="s">
        <v>578</v>
      </c>
      <c r="E145" s="28">
        <f>E146+E149</f>
        <v>6858003</v>
      </c>
      <c r="F145" s="182">
        <f>F146+F149</f>
        <v>6149288.0200000005</v>
      </c>
      <c r="G145"/>
    </row>
    <row r="146" spans="1:7" s="218" customFormat="1" ht="55.2">
      <c r="A146" s="7" t="s">
        <v>64</v>
      </c>
      <c r="B146" s="7" t="s">
        <v>225</v>
      </c>
      <c r="C146" s="10"/>
      <c r="D146" s="24" t="s">
        <v>579</v>
      </c>
      <c r="E146" s="28">
        <f t="shared" si="16"/>
        <v>1371603</v>
      </c>
      <c r="F146" s="182">
        <f>F147</f>
        <v>1357858.41</v>
      </c>
    </row>
    <row r="147" spans="1:7" s="218" customFormat="1" ht="69">
      <c r="A147" s="7" t="s">
        <v>64</v>
      </c>
      <c r="B147" s="7" t="s">
        <v>353</v>
      </c>
      <c r="C147" s="10"/>
      <c r="D147" s="4" t="s">
        <v>300</v>
      </c>
      <c r="E147" s="28">
        <f t="shared" si="16"/>
        <v>1371603</v>
      </c>
      <c r="F147" s="182">
        <f>F148</f>
        <v>1357858.41</v>
      </c>
    </row>
    <row r="148" spans="1:7" ht="41.4">
      <c r="A148" s="7" t="s">
        <v>64</v>
      </c>
      <c r="B148" s="7" t="s">
        <v>353</v>
      </c>
      <c r="C148" s="31">
        <v>240</v>
      </c>
      <c r="D148" s="4" t="s">
        <v>160</v>
      </c>
      <c r="E148" s="28">
        <v>1371603</v>
      </c>
      <c r="F148" s="182">
        <v>1357858.41</v>
      </c>
      <c r="G148"/>
    </row>
    <row r="149" spans="1:7" ht="55.2">
      <c r="A149" s="7" t="s">
        <v>64</v>
      </c>
      <c r="B149" s="7" t="s">
        <v>487</v>
      </c>
      <c r="C149" s="31"/>
      <c r="D149" s="4" t="s">
        <v>489</v>
      </c>
      <c r="E149" s="28">
        <f t="shared" ref="E149:E150" si="17">E150</f>
        <v>5486400</v>
      </c>
      <c r="F149" s="182">
        <f>F150</f>
        <v>4791429.6100000003</v>
      </c>
      <c r="G149"/>
    </row>
    <row r="150" spans="1:7" ht="55.2">
      <c r="A150" s="7" t="s">
        <v>64</v>
      </c>
      <c r="B150" s="7" t="s">
        <v>488</v>
      </c>
      <c r="C150" s="31"/>
      <c r="D150" s="4" t="s">
        <v>490</v>
      </c>
      <c r="E150" s="28">
        <f t="shared" si="17"/>
        <v>5486400</v>
      </c>
      <c r="F150" s="182">
        <f>F151</f>
        <v>4791429.6100000003</v>
      </c>
      <c r="G150"/>
    </row>
    <row r="151" spans="1:7" ht="41.4">
      <c r="A151" s="7" t="s">
        <v>64</v>
      </c>
      <c r="B151" s="7" t="s">
        <v>488</v>
      </c>
      <c r="C151" s="31">
        <v>240</v>
      </c>
      <c r="D151" s="4" t="s">
        <v>160</v>
      </c>
      <c r="E151" s="28">
        <v>5486400</v>
      </c>
      <c r="F151" s="182">
        <v>4791429.6100000003</v>
      </c>
      <c r="G151"/>
    </row>
    <row r="152" spans="1:7">
      <c r="A152" s="7" t="s">
        <v>66</v>
      </c>
      <c r="B152" s="7"/>
      <c r="C152" s="10"/>
      <c r="D152" s="4" t="s">
        <v>67</v>
      </c>
      <c r="E152" s="28">
        <f>E153+E179</f>
        <v>48634974.57</v>
      </c>
      <c r="F152" s="182">
        <f>F153+F179</f>
        <v>43085816.909999996</v>
      </c>
      <c r="G152"/>
    </row>
    <row r="153" spans="1:7" ht="69">
      <c r="A153" s="7" t="s">
        <v>66</v>
      </c>
      <c r="B153" s="7" t="s">
        <v>176</v>
      </c>
      <c r="C153" s="10"/>
      <c r="D153" s="4" t="s">
        <v>539</v>
      </c>
      <c r="E153" s="28">
        <f t="shared" ref="E153" si="18">E154</f>
        <v>48630974.57</v>
      </c>
      <c r="F153" s="182">
        <f>F154</f>
        <v>43081841.799999997</v>
      </c>
      <c r="G153"/>
    </row>
    <row r="154" spans="1:7" ht="41.4">
      <c r="A154" s="7" t="s">
        <v>66</v>
      </c>
      <c r="B154" s="7" t="s">
        <v>178</v>
      </c>
      <c r="C154" s="10"/>
      <c r="D154" s="4" t="s">
        <v>580</v>
      </c>
      <c r="E154" s="28">
        <f>E155+E164+E169+E174</f>
        <v>48630974.57</v>
      </c>
      <c r="F154" s="182">
        <f>F155+F164+F169+F174</f>
        <v>43081841.799999997</v>
      </c>
      <c r="G154"/>
    </row>
    <row r="155" spans="1:7" ht="41.4">
      <c r="A155" s="7" t="s">
        <v>66</v>
      </c>
      <c r="B155" s="7" t="s">
        <v>226</v>
      </c>
      <c r="C155" s="10"/>
      <c r="D155" s="24" t="s">
        <v>227</v>
      </c>
      <c r="E155" s="28">
        <f>E156+E158+E160+E162</f>
        <v>23927075.810000002</v>
      </c>
      <c r="F155" s="182">
        <f>F156+F158+F160+F162</f>
        <v>19516339.16</v>
      </c>
      <c r="G155"/>
    </row>
    <row r="156" spans="1:7" ht="27.6">
      <c r="A156" s="7" t="s">
        <v>66</v>
      </c>
      <c r="B156" s="7" t="s">
        <v>354</v>
      </c>
      <c r="C156" s="10"/>
      <c r="D156" s="4" t="s">
        <v>149</v>
      </c>
      <c r="E156" s="28">
        <f t="shared" ref="E156" si="19">E157</f>
        <v>13457875.810000001</v>
      </c>
      <c r="F156" s="182">
        <f>F157</f>
        <v>9372174.1600000001</v>
      </c>
      <c r="G156"/>
    </row>
    <row r="157" spans="1:7" ht="41.4">
      <c r="A157" s="7" t="s">
        <v>66</v>
      </c>
      <c r="B157" s="7" t="s">
        <v>354</v>
      </c>
      <c r="C157" s="10">
        <v>240</v>
      </c>
      <c r="D157" s="4" t="s">
        <v>160</v>
      </c>
      <c r="E157" s="28">
        <v>13457875.810000001</v>
      </c>
      <c r="F157" s="182">
        <v>9372174.1600000001</v>
      </c>
      <c r="G157"/>
    </row>
    <row r="158" spans="1:7" ht="41.4">
      <c r="A158" s="7" t="s">
        <v>66</v>
      </c>
      <c r="B158" s="7" t="s">
        <v>17</v>
      </c>
      <c r="C158" s="10"/>
      <c r="D158" s="8" t="s">
        <v>68</v>
      </c>
      <c r="E158" s="28">
        <f>E159</f>
        <v>8485600</v>
      </c>
      <c r="F158" s="182">
        <f>F159</f>
        <v>8485600</v>
      </c>
      <c r="G158"/>
    </row>
    <row r="159" spans="1:7" s="71" customFormat="1" ht="41.4">
      <c r="A159" s="7" t="s">
        <v>66</v>
      </c>
      <c r="B159" s="7" t="s">
        <v>17</v>
      </c>
      <c r="C159" s="60">
        <v>240</v>
      </c>
      <c r="D159" s="16" t="s">
        <v>160</v>
      </c>
      <c r="E159" s="61">
        <v>8485600</v>
      </c>
      <c r="F159" s="182">
        <v>8485600</v>
      </c>
    </row>
    <row r="160" spans="1:7" s="71" customFormat="1" ht="55.2">
      <c r="A160" s="7" t="s">
        <v>66</v>
      </c>
      <c r="B160" s="7" t="s">
        <v>486</v>
      </c>
      <c r="C160" s="60"/>
      <c r="D160" s="16" t="s">
        <v>651</v>
      </c>
      <c r="E160" s="61">
        <f>E161</f>
        <v>1586900</v>
      </c>
      <c r="F160" s="182">
        <f>F161</f>
        <v>1326852</v>
      </c>
    </row>
    <row r="161" spans="1:7" s="71" customFormat="1" ht="41.4">
      <c r="A161" s="7" t="s">
        <v>66</v>
      </c>
      <c r="B161" s="7" t="s">
        <v>486</v>
      </c>
      <c r="C161" s="60">
        <v>240</v>
      </c>
      <c r="D161" s="16" t="s">
        <v>160</v>
      </c>
      <c r="E161" s="61">
        <v>1586900</v>
      </c>
      <c r="F161" s="182">
        <v>1326852</v>
      </c>
    </row>
    <row r="162" spans="1:7" ht="55.2">
      <c r="A162" s="7" t="s">
        <v>66</v>
      </c>
      <c r="B162" s="7" t="s">
        <v>364</v>
      </c>
      <c r="C162" s="60"/>
      <c r="D162" s="16" t="s">
        <v>652</v>
      </c>
      <c r="E162" s="61">
        <f>E163</f>
        <v>396700</v>
      </c>
      <c r="F162" s="182">
        <f>F163</f>
        <v>331713</v>
      </c>
      <c r="G162"/>
    </row>
    <row r="163" spans="1:7" ht="41.4">
      <c r="A163" s="7" t="s">
        <v>66</v>
      </c>
      <c r="B163" s="7" t="s">
        <v>364</v>
      </c>
      <c r="C163" s="10">
        <v>240</v>
      </c>
      <c r="D163" s="16" t="s">
        <v>160</v>
      </c>
      <c r="E163" s="28">
        <v>396700</v>
      </c>
      <c r="F163" s="182">
        <v>331713</v>
      </c>
      <c r="G163"/>
    </row>
    <row r="164" spans="1:7" ht="69">
      <c r="A164" s="7" t="s">
        <v>66</v>
      </c>
      <c r="B164" s="7" t="s">
        <v>355</v>
      </c>
      <c r="C164" s="10"/>
      <c r="D164" s="52" t="s">
        <v>581</v>
      </c>
      <c r="E164" s="28">
        <f>E165+E167</f>
        <v>19917034.579999998</v>
      </c>
      <c r="F164" s="182">
        <f>F165+F167</f>
        <v>19035734.5</v>
      </c>
      <c r="G164"/>
    </row>
    <row r="165" spans="1:7" ht="27.6">
      <c r="A165" s="7" t="s">
        <v>66</v>
      </c>
      <c r="B165" s="7" t="s">
        <v>484</v>
      </c>
      <c r="C165" s="10"/>
      <c r="D165" s="56" t="s">
        <v>485</v>
      </c>
      <c r="E165" s="28">
        <f>E166</f>
        <v>15378300</v>
      </c>
      <c r="F165" s="182">
        <f>F166</f>
        <v>14510786.48</v>
      </c>
      <c r="G165"/>
    </row>
    <row r="166" spans="1:7" ht="41.4">
      <c r="A166" s="7" t="s">
        <v>66</v>
      </c>
      <c r="B166" s="7" t="s">
        <v>484</v>
      </c>
      <c r="C166" s="10">
        <v>240</v>
      </c>
      <c r="D166" s="4" t="s">
        <v>160</v>
      </c>
      <c r="E166" s="28">
        <v>15378300</v>
      </c>
      <c r="F166" s="182">
        <v>14510786.48</v>
      </c>
      <c r="G166"/>
    </row>
    <row r="167" spans="1:7" ht="27.6">
      <c r="A167" s="7" t="s">
        <v>66</v>
      </c>
      <c r="B167" s="7" t="s">
        <v>483</v>
      </c>
      <c r="C167" s="10"/>
      <c r="D167" s="56" t="s">
        <v>482</v>
      </c>
      <c r="E167" s="28">
        <f>E168</f>
        <v>4538734.58</v>
      </c>
      <c r="F167" s="182">
        <f>F168</f>
        <v>4524948.0199999996</v>
      </c>
      <c r="G167"/>
    </row>
    <row r="168" spans="1:7" ht="41.4">
      <c r="A168" s="7" t="s">
        <v>66</v>
      </c>
      <c r="B168" s="7" t="s">
        <v>483</v>
      </c>
      <c r="C168" s="10">
        <v>240</v>
      </c>
      <c r="D168" s="4" t="s">
        <v>160</v>
      </c>
      <c r="E168" s="28">
        <v>4538734.58</v>
      </c>
      <c r="F168" s="182">
        <v>4524948.0199999996</v>
      </c>
      <c r="G168"/>
    </row>
    <row r="169" spans="1:7" ht="27.6">
      <c r="A169" s="7" t="s">
        <v>66</v>
      </c>
      <c r="B169" s="7" t="s">
        <v>356</v>
      </c>
      <c r="C169" s="10"/>
      <c r="D169" s="56" t="s">
        <v>357</v>
      </c>
      <c r="E169" s="28">
        <f>E170+E172</f>
        <v>2732739.1799999997</v>
      </c>
      <c r="F169" s="182">
        <f>F170+F172</f>
        <v>2707952.52</v>
      </c>
      <c r="G169"/>
    </row>
    <row r="170" spans="1:7" s="71" customFormat="1" ht="55.2">
      <c r="A170" s="7" t="s">
        <v>66</v>
      </c>
      <c r="B170" s="7" t="s">
        <v>358</v>
      </c>
      <c r="C170" s="10"/>
      <c r="D170" s="56" t="s">
        <v>359</v>
      </c>
      <c r="E170" s="28">
        <f>E171</f>
        <v>882558.98</v>
      </c>
      <c r="F170" s="182">
        <f>F171</f>
        <v>874614.3</v>
      </c>
    </row>
    <row r="171" spans="1:7" s="71" customFormat="1" ht="41.4">
      <c r="A171" s="7" t="s">
        <v>66</v>
      </c>
      <c r="B171" s="7" t="s">
        <v>358</v>
      </c>
      <c r="C171" s="10">
        <v>240</v>
      </c>
      <c r="D171" s="178" t="s">
        <v>160</v>
      </c>
      <c r="E171" s="28">
        <v>882558.98</v>
      </c>
      <c r="F171" s="182">
        <v>874614.3</v>
      </c>
    </row>
    <row r="172" spans="1:7" s="62" customFormat="1" ht="63.75" customHeight="1">
      <c r="A172" s="201" t="s">
        <v>66</v>
      </c>
      <c r="B172" s="201" t="s">
        <v>718</v>
      </c>
      <c r="C172" s="60"/>
      <c r="D172" s="209" t="s">
        <v>719</v>
      </c>
      <c r="E172" s="61">
        <f>E173</f>
        <v>1850180.2</v>
      </c>
      <c r="F172" s="182">
        <f>F173</f>
        <v>1833338.22</v>
      </c>
    </row>
    <row r="173" spans="1:7" s="62" customFormat="1" ht="41.4">
      <c r="A173" s="201" t="s">
        <v>66</v>
      </c>
      <c r="B173" s="201" t="s">
        <v>718</v>
      </c>
      <c r="C173" s="60">
        <v>240</v>
      </c>
      <c r="D173" s="178" t="s">
        <v>160</v>
      </c>
      <c r="E173" s="61">
        <v>1850180.2</v>
      </c>
      <c r="F173" s="182">
        <v>1833338.22</v>
      </c>
    </row>
    <row r="174" spans="1:7" s="54" customFormat="1" ht="55.2">
      <c r="A174" s="7" t="s">
        <v>66</v>
      </c>
      <c r="B174" s="7" t="s">
        <v>360</v>
      </c>
      <c r="C174" s="10"/>
      <c r="D174" s="59" t="s">
        <v>361</v>
      </c>
      <c r="E174" s="28">
        <f>E175+E177</f>
        <v>2054125</v>
      </c>
      <c r="F174" s="182">
        <f>F175+F177</f>
        <v>1821815.62</v>
      </c>
    </row>
    <row r="175" spans="1:7" s="71" customFormat="1" ht="55.2">
      <c r="A175" s="7" t="s">
        <v>66</v>
      </c>
      <c r="B175" s="7" t="s">
        <v>480</v>
      </c>
      <c r="C175" s="60"/>
      <c r="D175" s="59" t="s">
        <v>481</v>
      </c>
      <c r="E175" s="61">
        <f>E176</f>
        <v>1643300</v>
      </c>
      <c r="F175" s="182">
        <f>F176</f>
        <v>1457452.5</v>
      </c>
    </row>
    <row r="176" spans="1:7" s="71" customFormat="1" ht="41.4">
      <c r="A176" s="7" t="s">
        <v>66</v>
      </c>
      <c r="B176" s="7" t="s">
        <v>480</v>
      </c>
      <c r="C176" s="60">
        <v>240</v>
      </c>
      <c r="D176" s="4" t="s">
        <v>160</v>
      </c>
      <c r="E176" s="61">
        <v>1643300</v>
      </c>
      <c r="F176" s="182">
        <v>1457452.5</v>
      </c>
    </row>
    <row r="177" spans="1:6" s="198" customFormat="1" ht="55.2">
      <c r="A177" s="7" t="s">
        <v>66</v>
      </c>
      <c r="B177" s="7" t="s">
        <v>362</v>
      </c>
      <c r="C177" s="60"/>
      <c r="D177" s="56" t="s">
        <v>363</v>
      </c>
      <c r="E177" s="61">
        <f>E178</f>
        <v>410825</v>
      </c>
      <c r="F177" s="182">
        <f>F178</f>
        <v>364363.12</v>
      </c>
    </row>
    <row r="178" spans="1:6" s="198" customFormat="1" ht="41.4">
      <c r="A178" s="7" t="s">
        <v>66</v>
      </c>
      <c r="B178" s="7" t="s">
        <v>362</v>
      </c>
      <c r="C178" s="60">
        <v>240</v>
      </c>
      <c r="D178" s="4" t="s">
        <v>160</v>
      </c>
      <c r="E178" s="61">
        <v>410825</v>
      </c>
      <c r="F178" s="182">
        <v>364363.12</v>
      </c>
    </row>
    <row r="179" spans="1:6" s="54" customFormat="1" ht="70.5" customHeight="1">
      <c r="A179" s="145" t="s">
        <v>66</v>
      </c>
      <c r="B179" s="145" t="s">
        <v>164</v>
      </c>
      <c r="C179" s="60"/>
      <c r="D179" s="156" t="s">
        <v>569</v>
      </c>
      <c r="E179" s="61">
        <f>E180</f>
        <v>4000</v>
      </c>
      <c r="F179" s="182">
        <f>F180</f>
        <v>3975.11</v>
      </c>
    </row>
    <row r="180" spans="1:6" s="54" customFormat="1" ht="82.8">
      <c r="A180" s="145" t="s">
        <v>66</v>
      </c>
      <c r="B180" s="145" t="s">
        <v>700</v>
      </c>
      <c r="C180" s="60"/>
      <c r="D180" s="155" t="s">
        <v>701</v>
      </c>
      <c r="E180" s="61">
        <f>E181</f>
        <v>4000</v>
      </c>
      <c r="F180" s="182">
        <f>F181</f>
        <v>3975.11</v>
      </c>
    </row>
    <row r="181" spans="1:6" s="54" customFormat="1" ht="41.4">
      <c r="A181" s="145" t="s">
        <v>66</v>
      </c>
      <c r="B181" s="145" t="s">
        <v>700</v>
      </c>
      <c r="C181" s="60">
        <v>240</v>
      </c>
      <c r="D181" s="155" t="s">
        <v>160</v>
      </c>
      <c r="E181" s="61">
        <v>4000</v>
      </c>
      <c r="F181" s="182">
        <v>3975.11</v>
      </c>
    </row>
    <row r="182" spans="1:6" s="54" customFormat="1" ht="27.6">
      <c r="A182" s="7" t="s">
        <v>69</v>
      </c>
      <c r="B182" s="7"/>
      <c r="C182" s="10"/>
      <c r="D182" s="4" t="s">
        <v>70</v>
      </c>
      <c r="E182" s="28">
        <f>E183+E197+E218+E223</f>
        <v>739377</v>
      </c>
      <c r="F182" s="182">
        <f>F183+F197+F218+F223</f>
        <v>257913.18</v>
      </c>
    </row>
    <row r="183" spans="1:6" s="54" customFormat="1" ht="69">
      <c r="A183" s="7" t="s">
        <v>69</v>
      </c>
      <c r="B183" s="7" t="s">
        <v>179</v>
      </c>
      <c r="C183" s="10"/>
      <c r="D183" s="4" t="s">
        <v>540</v>
      </c>
      <c r="E183" s="28">
        <f>E184</f>
        <v>110993</v>
      </c>
      <c r="F183" s="182">
        <v>0</v>
      </c>
    </row>
    <row r="184" spans="1:6" s="57" customFormat="1" ht="27.6">
      <c r="A184" s="7" t="s">
        <v>69</v>
      </c>
      <c r="B184" s="7" t="s">
        <v>180</v>
      </c>
      <c r="C184" s="10"/>
      <c r="D184" s="4" t="s">
        <v>71</v>
      </c>
      <c r="E184" s="28">
        <f>E185+E192</f>
        <v>110993</v>
      </c>
      <c r="F184" s="182">
        <v>0</v>
      </c>
    </row>
    <row r="185" spans="1:6" s="71" customFormat="1" ht="55.2">
      <c r="A185" s="7" t="s">
        <v>69</v>
      </c>
      <c r="B185" s="7" t="s">
        <v>228</v>
      </c>
      <c r="C185" s="10"/>
      <c r="D185" s="20" t="s">
        <v>229</v>
      </c>
      <c r="E185" s="28">
        <f>E186+E188+E190</f>
        <v>90993</v>
      </c>
      <c r="F185" s="182">
        <v>0</v>
      </c>
    </row>
    <row r="186" spans="1:6" s="71" customFormat="1" ht="27.6">
      <c r="A186" s="7" t="s">
        <v>72</v>
      </c>
      <c r="B186" s="7" t="s">
        <v>365</v>
      </c>
      <c r="C186" s="10"/>
      <c r="D186" s="4" t="s">
        <v>133</v>
      </c>
      <c r="E186" s="28">
        <f>E187</f>
        <v>70000</v>
      </c>
      <c r="F186" s="182">
        <v>0</v>
      </c>
    </row>
    <row r="187" spans="1:6" s="58" customFormat="1" ht="41.4">
      <c r="A187" s="7" t="s">
        <v>72</v>
      </c>
      <c r="B187" s="7" t="s">
        <v>365</v>
      </c>
      <c r="C187" s="10">
        <v>240</v>
      </c>
      <c r="D187" s="4" t="s">
        <v>160</v>
      </c>
      <c r="E187" s="28">
        <v>70000</v>
      </c>
      <c r="F187" s="182">
        <v>0</v>
      </c>
    </row>
    <row r="188" spans="1:6" s="58" customFormat="1" ht="27.6">
      <c r="A188" s="7" t="s">
        <v>69</v>
      </c>
      <c r="B188" s="7" t="s">
        <v>366</v>
      </c>
      <c r="C188" s="10"/>
      <c r="D188" s="4" t="s">
        <v>604</v>
      </c>
      <c r="E188" s="28">
        <f>E189</f>
        <v>10993</v>
      </c>
      <c r="F188" s="182">
        <v>0</v>
      </c>
    </row>
    <row r="189" spans="1:6" s="132" customFormat="1" ht="41.4">
      <c r="A189" s="7" t="s">
        <v>69</v>
      </c>
      <c r="B189" s="7" t="s">
        <v>366</v>
      </c>
      <c r="C189" s="10">
        <v>240</v>
      </c>
      <c r="D189" s="4" t="s">
        <v>160</v>
      </c>
      <c r="E189" s="28">
        <v>10993</v>
      </c>
      <c r="F189" s="182">
        <v>0</v>
      </c>
    </row>
    <row r="190" spans="1:6" s="132" customFormat="1">
      <c r="A190" s="7" t="s">
        <v>69</v>
      </c>
      <c r="B190" s="7" t="s">
        <v>367</v>
      </c>
      <c r="C190" s="10"/>
      <c r="D190" s="19" t="s">
        <v>31</v>
      </c>
      <c r="E190" s="28">
        <f>E191</f>
        <v>10000</v>
      </c>
      <c r="F190" s="182">
        <v>0</v>
      </c>
    </row>
    <row r="191" spans="1:6" s="132" customFormat="1" ht="41.4">
      <c r="A191" s="7" t="s">
        <v>69</v>
      </c>
      <c r="B191" s="7" t="s">
        <v>367</v>
      </c>
      <c r="C191" s="10">
        <v>240</v>
      </c>
      <c r="D191" s="4" t="s">
        <v>160</v>
      </c>
      <c r="E191" s="28">
        <v>10000</v>
      </c>
      <c r="F191" s="182">
        <v>0</v>
      </c>
    </row>
    <row r="192" spans="1:6" s="13" customFormat="1" ht="82.8">
      <c r="A192" s="7" t="s">
        <v>69</v>
      </c>
      <c r="B192" s="7" t="s">
        <v>230</v>
      </c>
      <c r="C192" s="10"/>
      <c r="D192" s="20" t="s">
        <v>606</v>
      </c>
      <c r="E192" s="28">
        <f>E193+E195</f>
        <v>20000</v>
      </c>
      <c r="F192" s="182">
        <v>0</v>
      </c>
    </row>
    <row r="193" spans="1:7" ht="55.2">
      <c r="A193" s="7" t="s">
        <v>69</v>
      </c>
      <c r="B193" s="7" t="s">
        <v>368</v>
      </c>
      <c r="C193" s="10"/>
      <c r="D193" s="4" t="s">
        <v>582</v>
      </c>
      <c r="E193" s="28">
        <f>E194</f>
        <v>10000</v>
      </c>
      <c r="F193" s="182">
        <v>0</v>
      </c>
      <c r="G193"/>
    </row>
    <row r="194" spans="1:7" ht="41.4">
      <c r="A194" s="7" t="s">
        <v>69</v>
      </c>
      <c r="B194" s="7" t="s">
        <v>368</v>
      </c>
      <c r="C194" s="10">
        <v>240</v>
      </c>
      <c r="D194" s="4" t="s">
        <v>160</v>
      </c>
      <c r="E194" s="28">
        <v>10000</v>
      </c>
      <c r="F194" s="182">
        <v>0</v>
      </c>
      <c r="G194"/>
    </row>
    <row r="195" spans="1:7" ht="27.6">
      <c r="A195" s="7" t="s">
        <v>69</v>
      </c>
      <c r="B195" s="7" t="s">
        <v>369</v>
      </c>
      <c r="C195" s="10"/>
      <c r="D195" s="4" t="s">
        <v>1</v>
      </c>
      <c r="E195" s="28">
        <f>E196</f>
        <v>10000</v>
      </c>
      <c r="F195" s="182">
        <v>0</v>
      </c>
      <c r="G195"/>
    </row>
    <row r="196" spans="1:7" ht="41.4">
      <c r="A196" s="7" t="s">
        <v>69</v>
      </c>
      <c r="B196" s="7" t="s">
        <v>369</v>
      </c>
      <c r="C196" s="10">
        <v>240</v>
      </c>
      <c r="D196" s="4" t="s">
        <v>160</v>
      </c>
      <c r="E196" s="28">
        <v>10000</v>
      </c>
      <c r="F196" s="182">
        <v>0</v>
      </c>
      <c r="G196"/>
    </row>
    <row r="197" spans="1:7" ht="96.6">
      <c r="A197" s="30" t="s">
        <v>69</v>
      </c>
      <c r="B197" s="30" t="s">
        <v>273</v>
      </c>
      <c r="C197" s="31"/>
      <c r="D197" s="34" t="s">
        <v>626</v>
      </c>
      <c r="E197" s="32">
        <f>E198+E202+E206+E210+E214</f>
        <v>248400</v>
      </c>
      <c r="F197" s="234">
        <f>F198+F202+F206+F210+F214</f>
        <v>149790</v>
      </c>
      <c r="G197"/>
    </row>
    <row r="198" spans="1:7" ht="41.4">
      <c r="A198" s="7" t="s">
        <v>69</v>
      </c>
      <c r="B198" s="7" t="s">
        <v>274</v>
      </c>
      <c r="C198" s="10"/>
      <c r="D198" s="4" t="s">
        <v>286</v>
      </c>
      <c r="E198" s="28">
        <f t="shared" ref="E198:E200" si="20">E199</f>
        <v>48000</v>
      </c>
      <c r="F198" s="182">
        <f>F199</f>
        <v>26390</v>
      </c>
      <c r="G198"/>
    </row>
    <row r="199" spans="1:7" ht="56.25" customHeight="1">
      <c r="A199" s="7" t="s">
        <v>69</v>
      </c>
      <c r="B199" s="7" t="s">
        <v>275</v>
      </c>
      <c r="C199" s="10"/>
      <c r="D199" s="4" t="s">
        <v>287</v>
      </c>
      <c r="E199" s="28">
        <f t="shared" si="20"/>
        <v>48000</v>
      </c>
      <c r="F199" s="182">
        <f>F200</f>
        <v>26390</v>
      </c>
      <c r="G199"/>
    </row>
    <row r="200" spans="1:7" ht="56.25" customHeight="1">
      <c r="A200" s="7" t="s">
        <v>69</v>
      </c>
      <c r="B200" s="7" t="s">
        <v>370</v>
      </c>
      <c r="C200" s="10"/>
      <c r="D200" s="4" t="s">
        <v>276</v>
      </c>
      <c r="E200" s="28">
        <f t="shared" si="20"/>
        <v>48000</v>
      </c>
      <c r="F200" s="182">
        <f>F201</f>
        <v>26390</v>
      </c>
      <c r="G200"/>
    </row>
    <row r="201" spans="1:7" ht="56.25" customHeight="1">
      <c r="A201" s="7" t="s">
        <v>69</v>
      </c>
      <c r="B201" s="7" t="s">
        <v>370</v>
      </c>
      <c r="C201" s="10">
        <v>240</v>
      </c>
      <c r="D201" s="4" t="s">
        <v>160</v>
      </c>
      <c r="E201" s="28">
        <v>48000</v>
      </c>
      <c r="F201" s="182">
        <v>26390</v>
      </c>
      <c r="G201"/>
    </row>
    <row r="202" spans="1:7" ht="41.4">
      <c r="A202" s="7" t="s">
        <v>69</v>
      </c>
      <c r="B202" s="7" t="s">
        <v>278</v>
      </c>
      <c r="C202" s="10"/>
      <c r="D202" s="4" t="s">
        <v>309</v>
      </c>
      <c r="E202" s="28">
        <f t="shared" ref="E202:E204" si="21">E203</f>
        <v>59000</v>
      </c>
      <c r="F202" s="182">
        <v>0</v>
      </c>
      <c r="G202"/>
    </row>
    <row r="203" spans="1:7" ht="41.4">
      <c r="A203" s="7" t="s">
        <v>69</v>
      </c>
      <c r="B203" s="7" t="s">
        <v>277</v>
      </c>
      <c r="C203" s="10"/>
      <c r="D203" s="4" t="s">
        <v>310</v>
      </c>
      <c r="E203" s="28">
        <f t="shared" si="21"/>
        <v>59000</v>
      </c>
      <c r="F203" s="182">
        <v>0</v>
      </c>
      <c r="G203"/>
    </row>
    <row r="204" spans="1:7" ht="41.4">
      <c r="A204" s="7" t="s">
        <v>69</v>
      </c>
      <c r="B204" s="7" t="s">
        <v>371</v>
      </c>
      <c r="C204" s="10"/>
      <c r="D204" s="4" t="s">
        <v>311</v>
      </c>
      <c r="E204" s="28">
        <f t="shared" si="21"/>
        <v>59000</v>
      </c>
      <c r="F204" s="182">
        <v>0</v>
      </c>
      <c r="G204"/>
    </row>
    <row r="205" spans="1:7" ht="41.4">
      <c r="A205" s="7" t="s">
        <v>69</v>
      </c>
      <c r="B205" s="7" t="s">
        <v>371</v>
      </c>
      <c r="C205" s="10">
        <v>240</v>
      </c>
      <c r="D205" s="4" t="s">
        <v>160</v>
      </c>
      <c r="E205" s="28">
        <v>59000</v>
      </c>
      <c r="F205" s="182">
        <v>0</v>
      </c>
      <c r="G205"/>
    </row>
    <row r="206" spans="1:7" ht="41.4">
      <c r="A206" s="7" t="s">
        <v>69</v>
      </c>
      <c r="B206" s="7" t="s">
        <v>279</v>
      </c>
      <c r="C206" s="10"/>
      <c r="D206" s="4" t="s">
        <v>541</v>
      </c>
      <c r="E206" s="28">
        <f t="shared" ref="E206:E208" si="22">E207</f>
        <v>18000</v>
      </c>
      <c r="F206" s="182">
        <v>0</v>
      </c>
      <c r="G206"/>
    </row>
    <row r="207" spans="1:7" s="33" customFormat="1" ht="55.2">
      <c r="A207" s="7" t="s">
        <v>69</v>
      </c>
      <c r="B207" s="7" t="s">
        <v>312</v>
      </c>
      <c r="C207" s="10"/>
      <c r="D207" s="4" t="s">
        <v>542</v>
      </c>
      <c r="E207" s="28">
        <f t="shared" si="22"/>
        <v>18000</v>
      </c>
      <c r="F207" s="182">
        <v>0</v>
      </c>
    </row>
    <row r="208" spans="1:7" ht="41.4">
      <c r="A208" s="7" t="s">
        <v>69</v>
      </c>
      <c r="B208" s="7" t="s">
        <v>372</v>
      </c>
      <c r="C208" s="10"/>
      <c r="D208" s="4" t="s">
        <v>617</v>
      </c>
      <c r="E208" s="28">
        <f t="shared" si="22"/>
        <v>18000</v>
      </c>
      <c r="F208" s="182">
        <v>0</v>
      </c>
      <c r="G208"/>
    </row>
    <row r="209" spans="1:7" ht="41.4">
      <c r="A209" s="7" t="s">
        <v>69</v>
      </c>
      <c r="B209" s="7" t="s">
        <v>372</v>
      </c>
      <c r="C209" s="10">
        <v>240</v>
      </c>
      <c r="D209" s="4" t="s">
        <v>160</v>
      </c>
      <c r="E209" s="28">
        <v>18000</v>
      </c>
      <c r="F209" s="182">
        <v>0</v>
      </c>
      <c r="G209"/>
    </row>
    <row r="210" spans="1:7" ht="55.2">
      <c r="A210" s="7" t="s">
        <v>69</v>
      </c>
      <c r="B210" s="7" t="s">
        <v>661</v>
      </c>
      <c r="C210" s="10"/>
      <c r="D210" s="4" t="s">
        <v>659</v>
      </c>
      <c r="E210" s="28">
        <f t="shared" ref="E210:F212" si="23">E211</f>
        <v>43400</v>
      </c>
      <c r="F210" s="182">
        <f t="shared" si="23"/>
        <v>43400</v>
      </c>
      <c r="G210"/>
    </row>
    <row r="211" spans="1:7" ht="110.4">
      <c r="A211" s="7" t="s">
        <v>69</v>
      </c>
      <c r="B211" s="7" t="s">
        <v>662</v>
      </c>
      <c r="C211" s="10"/>
      <c r="D211" s="105" t="s">
        <v>672</v>
      </c>
      <c r="E211" s="28">
        <f t="shared" si="23"/>
        <v>43400</v>
      </c>
      <c r="F211" s="182">
        <f t="shared" si="23"/>
        <v>43400</v>
      </c>
      <c r="G211"/>
    </row>
    <row r="212" spans="1:7" ht="69">
      <c r="A212" s="7" t="s">
        <v>69</v>
      </c>
      <c r="B212" s="7" t="s">
        <v>663</v>
      </c>
      <c r="C212" s="10"/>
      <c r="D212" s="4" t="s">
        <v>660</v>
      </c>
      <c r="E212" s="28">
        <f t="shared" si="23"/>
        <v>43400</v>
      </c>
      <c r="F212" s="182">
        <f t="shared" si="23"/>
        <v>43400</v>
      </c>
      <c r="G212"/>
    </row>
    <row r="213" spans="1:7" ht="41.4">
      <c r="A213" s="7" t="s">
        <v>69</v>
      </c>
      <c r="B213" s="7" t="s">
        <v>663</v>
      </c>
      <c r="C213" s="10">
        <v>240</v>
      </c>
      <c r="D213" s="4" t="s">
        <v>160</v>
      </c>
      <c r="E213" s="28">
        <v>43400</v>
      </c>
      <c r="F213" s="182">
        <v>43400</v>
      </c>
      <c r="G213"/>
    </row>
    <row r="214" spans="1:7" ht="55.2">
      <c r="A214" s="110" t="s">
        <v>69</v>
      </c>
      <c r="B214" s="110" t="s">
        <v>675</v>
      </c>
      <c r="C214" s="10"/>
      <c r="D214" s="109" t="s">
        <v>673</v>
      </c>
      <c r="E214" s="106">
        <f t="shared" ref="E214:F216" si="24">E215</f>
        <v>80000</v>
      </c>
      <c r="F214" s="182">
        <f t="shared" si="24"/>
        <v>80000</v>
      </c>
      <c r="G214"/>
    </row>
    <row r="215" spans="1:7" ht="27.6">
      <c r="A215" s="110" t="s">
        <v>69</v>
      </c>
      <c r="B215" s="110" t="s">
        <v>676</v>
      </c>
      <c r="C215" s="10"/>
      <c r="D215" s="109" t="s">
        <v>674</v>
      </c>
      <c r="E215" s="106">
        <f t="shared" si="24"/>
        <v>80000</v>
      </c>
      <c r="F215" s="182">
        <f t="shared" si="24"/>
        <v>80000</v>
      </c>
      <c r="G215"/>
    </row>
    <row r="216" spans="1:7" ht="27.6">
      <c r="A216" s="110" t="s">
        <v>69</v>
      </c>
      <c r="B216" s="110" t="s">
        <v>677</v>
      </c>
      <c r="C216" s="10"/>
      <c r="D216" s="144" t="s">
        <v>699</v>
      </c>
      <c r="E216" s="106">
        <f t="shared" si="24"/>
        <v>80000</v>
      </c>
      <c r="F216" s="182">
        <f t="shared" si="24"/>
        <v>80000</v>
      </c>
      <c r="G216"/>
    </row>
    <row r="217" spans="1:7" ht="41.4">
      <c r="A217" s="110" t="s">
        <v>69</v>
      </c>
      <c r="B217" s="110" t="s">
        <v>677</v>
      </c>
      <c r="C217" s="10">
        <v>240</v>
      </c>
      <c r="D217" s="109" t="s">
        <v>160</v>
      </c>
      <c r="E217" s="106">
        <v>80000</v>
      </c>
      <c r="F217" s="182">
        <v>80000</v>
      </c>
      <c r="G217"/>
    </row>
    <row r="218" spans="1:7" ht="82.8">
      <c r="A218" s="7" t="s">
        <v>69</v>
      </c>
      <c r="B218" s="7" t="s">
        <v>171</v>
      </c>
      <c r="C218" s="5" t="s">
        <v>40</v>
      </c>
      <c r="D218" s="4" t="s">
        <v>627</v>
      </c>
      <c r="E218" s="28">
        <f>E219</f>
        <v>364984</v>
      </c>
      <c r="F218" s="182">
        <f>F219</f>
        <v>93123.18</v>
      </c>
      <c r="G218"/>
    </row>
    <row r="219" spans="1:7" ht="96.6">
      <c r="A219" s="7" t="s">
        <v>69</v>
      </c>
      <c r="B219" s="7" t="s">
        <v>172</v>
      </c>
      <c r="C219" s="5"/>
      <c r="D219" s="4" t="s">
        <v>543</v>
      </c>
      <c r="E219" s="28">
        <f t="shared" ref="E219:E221" si="25">E220</f>
        <v>364984</v>
      </c>
      <c r="F219" s="182">
        <f>F220</f>
        <v>93123.18</v>
      </c>
      <c r="G219"/>
    </row>
    <row r="220" spans="1:7" s="83" customFormat="1" ht="55.2">
      <c r="A220" s="7" t="s">
        <v>69</v>
      </c>
      <c r="B220" s="7" t="s">
        <v>219</v>
      </c>
      <c r="C220" s="35"/>
      <c r="D220" s="25" t="s">
        <v>301</v>
      </c>
      <c r="E220" s="28">
        <f t="shared" si="25"/>
        <v>364984</v>
      </c>
      <c r="F220" s="182">
        <f>F221</f>
        <v>93123.18</v>
      </c>
    </row>
    <row r="221" spans="1:7" s="83" customFormat="1" ht="69">
      <c r="A221" s="7" t="s">
        <v>69</v>
      </c>
      <c r="B221" s="7" t="s">
        <v>373</v>
      </c>
      <c r="C221" s="10"/>
      <c r="D221" s="4" t="s">
        <v>272</v>
      </c>
      <c r="E221" s="28">
        <f t="shared" si="25"/>
        <v>364984</v>
      </c>
      <c r="F221" s="182">
        <f>F222</f>
        <v>93123.18</v>
      </c>
    </row>
    <row r="222" spans="1:7" s="83" customFormat="1" ht="41.4">
      <c r="A222" s="7" t="s">
        <v>69</v>
      </c>
      <c r="B222" s="7" t="s">
        <v>373</v>
      </c>
      <c r="C222" s="10">
        <v>240</v>
      </c>
      <c r="D222" s="4" t="s">
        <v>160</v>
      </c>
      <c r="E222" s="28">
        <v>364984</v>
      </c>
      <c r="F222" s="182">
        <v>93123.18</v>
      </c>
    </row>
    <row r="223" spans="1:7" s="83" customFormat="1" ht="82.8">
      <c r="A223" s="7" t="s">
        <v>69</v>
      </c>
      <c r="B223" s="7" t="s">
        <v>181</v>
      </c>
      <c r="C223" s="10"/>
      <c r="D223" s="4" t="s">
        <v>544</v>
      </c>
      <c r="E223" s="28">
        <f t="shared" ref="E223:E226" si="26">E224</f>
        <v>15000</v>
      </c>
      <c r="F223" s="182">
        <f>F224</f>
        <v>15000</v>
      </c>
    </row>
    <row r="224" spans="1:7" s="104" customFormat="1" ht="69">
      <c r="A224" s="7" t="s">
        <v>69</v>
      </c>
      <c r="B224" s="7" t="s">
        <v>182</v>
      </c>
      <c r="C224" s="10"/>
      <c r="D224" s="4" t="s">
        <v>607</v>
      </c>
      <c r="E224" s="28">
        <f t="shared" si="26"/>
        <v>15000</v>
      </c>
      <c r="F224" s="182">
        <f>F225</f>
        <v>15000</v>
      </c>
    </row>
    <row r="225" spans="1:7" s="104" customFormat="1" ht="55.2">
      <c r="A225" s="7" t="s">
        <v>69</v>
      </c>
      <c r="B225" s="7" t="s">
        <v>318</v>
      </c>
      <c r="C225" s="10"/>
      <c r="D225" s="4" t="s">
        <v>316</v>
      </c>
      <c r="E225" s="28">
        <f t="shared" si="26"/>
        <v>15000</v>
      </c>
      <c r="F225" s="182">
        <f>F226</f>
        <v>15000</v>
      </c>
    </row>
    <row r="226" spans="1:7" s="104" customFormat="1" ht="42">
      <c r="A226" s="7" t="s">
        <v>69</v>
      </c>
      <c r="B226" s="7" t="s">
        <v>374</v>
      </c>
      <c r="C226" s="35"/>
      <c r="D226" s="39" t="s">
        <v>317</v>
      </c>
      <c r="E226" s="28">
        <f t="shared" si="26"/>
        <v>15000</v>
      </c>
      <c r="F226" s="182">
        <f>F227</f>
        <v>15000</v>
      </c>
    </row>
    <row r="227" spans="1:7" s="104" customFormat="1">
      <c r="A227" s="7" t="s">
        <v>69</v>
      </c>
      <c r="B227" s="7" t="s">
        <v>374</v>
      </c>
      <c r="C227" s="35">
        <v>610</v>
      </c>
      <c r="D227" s="4" t="s">
        <v>175</v>
      </c>
      <c r="E227" s="28">
        <v>15000</v>
      </c>
      <c r="F227" s="182">
        <v>15000</v>
      </c>
    </row>
    <row r="228" spans="1:7" s="83" customFormat="1" ht="27.6">
      <c r="A228" s="11" t="s">
        <v>280</v>
      </c>
      <c r="B228" s="11"/>
      <c r="C228" s="2"/>
      <c r="D228" s="3" t="s">
        <v>281</v>
      </c>
      <c r="E228" s="27">
        <f>E229+E246+E261</f>
        <v>28011479.599999994</v>
      </c>
      <c r="F228" s="233">
        <f>F229+F246+F261</f>
        <v>20446146.509999998</v>
      </c>
    </row>
    <row r="229" spans="1:7" s="83" customFormat="1">
      <c r="A229" s="7" t="s">
        <v>32</v>
      </c>
      <c r="B229" s="7"/>
      <c r="C229" s="35"/>
      <c r="D229" s="4" t="s">
        <v>33</v>
      </c>
      <c r="E229" s="28">
        <f t="shared" ref="E229:E233" si="27">E230</f>
        <v>853800.47</v>
      </c>
      <c r="F229" s="182">
        <f>F230</f>
        <v>219907.49</v>
      </c>
    </row>
    <row r="230" spans="1:7" s="83" customFormat="1" ht="82.8">
      <c r="A230" s="7" t="s">
        <v>32</v>
      </c>
      <c r="B230" s="7" t="s">
        <v>376</v>
      </c>
      <c r="C230" s="35"/>
      <c r="D230" s="4" t="s">
        <v>377</v>
      </c>
      <c r="E230" s="28">
        <f t="shared" si="27"/>
        <v>853800.47</v>
      </c>
      <c r="F230" s="182">
        <f>F231</f>
        <v>219907.49</v>
      </c>
    </row>
    <row r="231" spans="1:7" s="83" customFormat="1" ht="27.6">
      <c r="A231" s="7" t="s">
        <v>32</v>
      </c>
      <c r="B231" s="7" t="s">
        <v>378</v>
      </c>
      <c r="C231" s="35"/>
      <c r="D231" s="4" t="s">
        <v>379</v>
      </c>
      <c r="E231" s="28">
        <f>E232+E243</f>
        <v>853800.47</v>
      </c>
      <c r="F231" s="182">
        <f>F232+F243</f>
        <v>219907.49</v>
      </c>
    </row>
    <row r="232" spans="1:7" ht="69">
      <c r="A232" s="7" t="s">
        <v>32</v>
      </c>
      <c r="B232" s="7" t="s">
        <v>380</v>
      </c>
      <c r="C232" s="35"/>
      <c r="D232" s="4" t="s">
        <v>320</v>
      </c>
      <c r="E232" s="28">
        <f>E233+E235+E238+E241</f>
        <v>793800.47</v>
      </c>
      <c r="F232" s="182">
        <f>F233+F235+F238</f>
        <v>159907.49</v>
      </c>
      <c r="G232"/>
    </row>
    <row r="233" spans="1:7" ht="69">
      <c r="A233" s="7" t="s">
        <v>32</v>
      </c>
      <c r="B233" s="7" t="s">
        <v>381</v>
      </c>
      <c r="C233" s="35"/>
      <c r="D233" s="64" t="s">
        <v>583</v>
      </c>
      <c r="E233" s="28">
        <f t="shared" si="27"/>
        <v>258400</v>
      </c>
      <c r="F233" s="182">
        <v>0</v>
      </c>
      <c r="G233"/>
    </row>
    <row r="234" spans="1:7" ht="41.4">
      <c r="A234" s="7" t="s">
        <v>32</v>
      </c>
      <c r="B234" s="7" t="s">
        <v>381</v>
      </c>
      <c r="C234" s="35">
        <v>240</v>
      </c>
      <c r="D234" s="4" t="s">
        <v>6</v>
      </c>
      <c r="E234" s="28">
        <v>258400</v>
      </c>
      <c r="F234" s="182">
        <v>0</v>
      </c>
      <c r="G234"/>
    </row>
    <row r="235" spans="1:7" ht="27.6">
      <c r="A235" s="7" t="s">
        <v>32</v>
      </c>
      <c r="B235" s="7" t="s">
        <v>382</v>
      </c>
      <c r="C235" s="50"/>
      <c r="D235" s="64" t="s">
        <v>384</v>
      </c>
      <c r="E235" s="28">
        <f>E236+E237</f>
        <v>334559.52</v>
      </c>
      <c r="F235" s="182">
        <f>F236+F237</f>
        <v>73209.52</v>
      </c>
      <c r="G235"/>
    </row>
    <row r="236" spans="1:7">
      <c r="A236" s="7" t="s">
        <v>32</v>
      </c>
      <c r="B236" s="7" t="s">
        <v>382</v>
      </c>
      <c r="C236" s="50">
        <v>830</v>
      </c>
      <c r="D236" s="4" t="s">
        <v>383</v>
      </c>
      <c r="E236" s="28">
        <v>264031</v>
      </c>
      <c r="F236" s="182">
        <v>2681</v>
      </c>
      <c r="G236"/>
    </row>
    <row r="237" spans="1:7" s="83" customFormat="1" ht="41.4">
      <c r="A237" s="7" t="s">
        <v>32</v>
      </c>
      <c r="B237" s="7" t="s">
        <v>382</v>
      </c>
      <c r="C237" s="88">
        <v>240</v>
      </c>
      <c r="D237" s="4" t="s">
        <v>6</v>
      </c>
      <c r="E237" s="28">
        <v>70528.52</v>
      </c>
      <c r="F237" s="182">
        <v>70528.52</v>
      </c>
    </row>
    <row r="238" spans="1:7" s="83" customFormat="1" ht="27.6">
      <c r="A238" s="110" t="s">
        <v>32</v>
      </c>
      <c r="B238" s="113" t="s">
        <v>679</v>
      </c>
      <c r="C238" s="108"/>
      <c r="D238" s="112" t="s">
        <v>678</v>
      </c>
      <c r="E238" s="111">
        <f>E239+E240</f>
        <v>86697.97</v>
      </c>
      <c r="F238" s="182">
        <f>F239+F240</f>
        <v>86697.97</v>
      </c>
    </row>
    <row r="239" spans="1:7" s="83" customFormat="1" ht="41.4">
      <c r="A239" s="110" t="s">
        <v>32</v>
      </c>
      <c r="B239" s="110" t="s">
        <v>679</v>
      </c>
      <c r="C239" s="108">
        <v>240</v>
      </c>
      <c r="D239" s="112" t="s">
        <v>6</v>
      </c>
      <c r="E239" s="111">
        <v>79697.97</v>
      </c>
      <c r="F239" s="182">
        <v>79697.97</v>
      </c>
    </row>
    <row r="240" spans="1:7" s="83" customFormat="1">
      <c r="A240" s="110" t="s">
        <v>32</v>
      </c>
      <c r="B240" s="113" t="s">
        <v>679</v>
      </c>
      <c r="C240" s="108">
        <v>830</v>
      </c>
      <c r="D240" s="178" t="s">
        <v>383</v>
      </c>
      <c r="E240" s="111">
        <v>7000</v>
      </c>
      <c r="F240" s="182">
        <v>7000</v>
      </c>
    </row>
    <row r="241" spans="1:7" ht="69">
      <c r="A241" s="177" t="s">
        <v>32</v>
      </c>
      <c r="B241" s="177" t="s">
        <v>710</v>
      </c>
      <c r="C241" s="184"/>
      <c r="D241" s="187" t="s">
        <v>711</v>
      </c>
      <c r="E241" s="61">
        <f>E242</f>
        <v>114142.98</v>
      </c>
      <c r="F241" s="182">
        <v>0</v>
      </c>
      <c r="G241"/>
    </row>
    <row r="242" spans="1:7" ht="41.4">
      <c r="A242" s="177" t="s">
        <v>32</v>
      </c>
      <c r="B242" s="177" t="s">
        <v>710</v>
      </c>
      <c r="C242" s="184">
        <v>240</v>
      </c>
      <c r="D242" s="186" t="s">
        <v>6</v>
      </c>
      <c r="E242" s="61">
        <v>114142.98</v>
      </c>
      <c r="F242" s="182">
        <v>0</v>
      </c>
      <c r="G242"/>
    </row>
    <row r="243" spans="1:7" ht="41.4">
      <c r="A243" s="110" t="s">
        <v>32</v>
      </c>
      <c r="B243" s="110" t="s">
        <v>682</v>
      </c>
      <c r="C243" s="108"/>
      <c r="D243" s="118" t="s">
        <v>680</v>
      </c>
      <c r="E243" s="111">
        <f>E244</f>
        <v>60000</v>
      </c>
      <c r="F243" s="182">
        <f>F244</f>
        <v>60000</v>
      </c>
      <c r="G243"/>
    </row>
    <row r="244" spans="1:7" ht="27.6">
      <c r="A244" s="110" t="s">
        <v>32</v>
      </c>
      <c r="B244" s="110" t="s">
        <v>683</v>
      </c>
      <c r="C244" s="108"/>
      <c r="D244" s="118" t="s">
        <v>681</v>
      </c>
      <c r="E244" s="111">
        <f>E245</f>
        <v>60000</v>
      </c>
      <c r="F244" s="182">
        <f>F245</f>
        <v>60000</v>
      </c>
      <c r="G244"/>
    </row>
    <row r="245" spans="1:7" ht="41.4">
      <c r="A245" s="110" t="s">
        <v>32</v>
      </c>
      <c r="B245" s="110" t="s">
        <v>683</v>
      </c>
      <c r="C245" s="108">
        <v>240</v>
      </c>
      <c r="D245" s="116" t="s">
        <v>6</v>
      </c>
      <c r="E245" s="111">
        <v>60000</v>
      </c>
      <c r="F245" s="182">
        <v>60000</v>
      </c>
      <c r="G245"/>
    </row>
    <row r="246" spans="1:7">
      <c r="A246" s="7" t="s">
        <v>2</v>
      </c>
      <c r="B246" s="7"/>
      <c r="C246" s="35"/>
      <c r="D246" s="4" t="s">
        <v>3</v>
      </c>
      <c r="E246" s="28">
        <f>E247+E252</f>
        <v>2731797</v>
      </c>
      <c r="F246" s="182">
        <f>F252</f>
        <v>1452377.46</v>
      </c>
      <c r="G246"/>
    </row>
    <row r="247" spans="1:7" ht="82.8">
      <c r="A247" s="7" t="s">
        <v>2</v>
      </c>
      <c r="B247" s="7" t="s">
        <v>4</v>
      </c>
      <c r="C247" s="35"/>
      <c r="D247" s="4" t="s">
        <v>628</v>
      </c>
      <c r="E247" s="28">
        <f t="shared" ref="E247:E250" si="28">E248</f>
        <v>0</v>
      </c>
      <c r="F247" s="182">
        <v>0</v>
      </c>
      <c r="G247"/>
    </row>
    <row r="248" spans="1:7" s="107" customFormat="1" ht="55.2">
      <c r="A248" s="7" t="s">
        <v>2</v>
      </c>
      <c r="B248" s="7" t="s">
        <v>545</v>
      </c>
      <c r="C248" s="35"/>
      <c r="D248" s="4" t="s">
        <v>629</v>
      </c>
      <c r="E248" s="28">
        <f t="shared" si="28"/>
        <v>0</v>
      </c>
      <c r="F248" s="182">
        <v>0</v>
      </c>
    </row>
    <row r="249" spans="1:7" s="107" customFormat="1" ht="55.2">
      <c r="A249" s="7" t="s">
        <v>2</v>
      </c>
      <c r="B249" s="7" t="s">
        <v>546</v>
      </c>
      <c r="C249" s="35"/>
      <c r="D249" s="4" t="s">
        <v>608</v>
      </c>
      <c r="E249" s="28">
        <f t="shared" si="28"/>
        <v>0</v>
      </c>
      <c r="F249" s="182">
        <v>0</v>
      </c>
    </row>
    <row r="250" spans="1:7" s="107" customFormat="1" ht="69">
      <c r="A250" s="7" t="s">
        <v>2</v>
      </c>
      <c r="B250" s="7" t="s">
        <v>547</v>
      </c>
      <c r="C250" s="35"/>
      <c r="D250" s="4" t="s">
        <v>5</v>
      </c>
      <c r="E250" s="28">
        <f t="shared" si="28"/>
        <v>0</v>
      </c>
      <c r="F250" s="182">
        <v>0</v>
      </c>
    </row>
    <row r="251" spans="1:7" s="173" customFormat="1" ht="41.4">
      <c r="A251" s="7" t="s">
        <v>2</v>
      </c>
      <c r="B251" s="7" t="s">
        <v>547</v>
      </c>
      <c r="C251" s="35">
        <v>240</v>
      </c>
      <c r="D251" s="4" t="s">
        <v>6</v>
      </c>
      <c r="E251" s="28">
        <v>0</v>
      </c>
      <c r="F251" s="182">
        <v>0</v>
      </c>
    </row>
    <row r="252" spans="1:7" s="173" customFormat="1" ht="82.8">
      <c r="A252" s="7" t="s">
        <v>2</v>
      </c>
      <c r="B252" s="7" t="s">
        <v>376</v>
      </c>
      <c r="C252" s="50"/>
      <c r="D252" s="4" t="s">
        <v>377</v>
      </c>
      <c r="E252" s="28">
        <f>E253</f>
        <v>2731797</v>
      </c>
      <c r="F252" s="182">
        <f>F253</f>
        <v>1452377.46</v>
      </c>
    </row>
    <row r="253" spans="1:7" s="107" customFormat="1" ht="27.6">
      <c r="A253" s="7" t="s">
        <v>2</v>
      </c>
      <c r="B253" s="7" t="s">
        <v>378</v>
      </c>
      <c r="C253" s="50"/>
      <c r="D253" s="4" t="s">
        <v>379</v>
      </c>
      <c r="E253" s="28">
        <f>E254</f>
        <v>2731797</v>
      </c>
      <c r="F253" s="182">
        <f>F254</f>
        <v>1452377.46</v>
      </c>
    </row>
    <row r="254" spans="1:7" s="107" customFormat="1" ht="41.4">
      <c r="A254" s="7" t="s">
        <v>2</v>
      </c>
      <c r="B254" s="7" t="s">
        <v>385</v>
      </c>
      <c r="C254" s="50"/>
      <c r="D254" s="66" t="s">
        <v>386</v>
      </c>
      <c r="E254" s="28">
        <f>E255+E257+E259</f>
        <v>2731797</v>
      </c>
      <c r="F254" s="182">
        <f>F257+F259</f>
        <v>1452377.46</v>
      </c>
    </row>
    <row r="255" spans="1:7" s="107" customFormat="1" ht="63.75" customHeight="1">
      <c r="A255" s="7" t="s">
        <v>2</v>
      </c>
      <c r="B255" s="7" t="s">
        <v>390</v>
      </c>
      <c r="C255" s="50"/>
      <c r="D255" s="4" t="s">
        <v>387</v>
      </c>
      <c r="E255" s="28">
        <f>E256</f>
        <v>1000000</v>
      </c>
      <c r="F255" s="182">
        <v>0</v>
      </c>
    </row>
    <row r="256" spans="1:7" ht="45" customHeight="1">
      <c r="A256" s="7" t="s">
        <v>2</v>
      </c>
      <c r="B256" s="7" t="s">
        <v>390</v>
      </c>
      <c r="C256" s="50">
        <v>810</v>
      </c>
      <c r="D256" s="4" t="s">
        <v>388</v>
      </c>
      <c r="E256" s="28">
        <v>1000000</v>
      </c>
      <c r="F256" s="182">
        <v>0</v>
      </c>
      <c r="G256"/>
    </row>
    <row r="257" spans="1:7" ht="27.6">
      <c r="A257" s="7" t="s">
        <v>2</v>
      </c>
      <c r="B257" s="7" t="s">
        <v>638</v>
      </c>
      <c r="C257" s="50"/>
      <c r="D257" s="4" t="s">
        <v>622</v>
      </c>
      <c r="E257" s="28">
        <f>E258</f>
        <v>1601797</v>
      </c>
      <c r="F257" s="182">
        <f>F258</f>
        <v>1396408.23</v>
      </c>
      <c r="G257"/>
    </row>
    <row r="258" spans="1:7" ht="41.4">
      <c r="A258" s="7" t="s">
        <v>2</v>
      </c>
      <c r="B258" s="7" t="s">
        <v>638</v>
      </c>
      <c r="C258" s="50">
        <v>240</v>
      </c>
      <c r="D258" s="4" t="s">
        <v>6</v>
      </c>
      <c r="E258" s="28">
        <v>1601797</v>
      </c>
      <c r="F258" s="182">
        <v>1396408.23</v>
      </c>
      <c r="G258"/>
    </row>
    <row r="259" spans="1:7">
      <c r="A259" s="177" t="s">
        <v>713</v>
      </c>
      <c r="B259" s="177" t="s">
        <v>712</v>
      </c>
      <c r="C259" s="189"/>
      <c r="D259" s="196" t="s">
        <v>714</v>
      </c>
      <c r="E259" s="191">
        <f>E260</f>
        <v>130000</v>
      </c>
      <c r="F259" s="182">
        <f>F260</f>
        <v>55969.23</v>
      </c>
      <c r="G259"/>
    </row>
    <row r="260" spans="1:7" ht="41.4">
      <c r="A260" s="190" t="s">
        <v>713</v>
      </c>
      <c r="B260" s="190" t="s">
        <v>712</v>
      </c>
      <c r="C260" s="189">
        <v>240</v>
      </c>
      <c r="D260" s="194" t="s">
        <v>6</v>
      </c>
      <c r="E260" s="191">
        <v>130000</v>
      </c>
      <c r="F260" s="182">
        <v>55969.23</v>
      </c>
      <c r="G260"/>
    </row>
    <row r="261" spans="1:7" s="63" customFormat="1">
      <c r="A261" s="7" t="s">
        <v>282</v>
      </c>
      <c r="B261" s="7"/>
      <c r="C261" s="35"/>
      <c r="D261" s="4" t="s">
        <v>283</v>
      </c>
      <c r="E261" s="28">
        <f>E262+E267+E305</f>
        <v>24425882.129999995</v>
      </c>
      <c r="F261" s="182">
        <f>F262+F267+F305</f>
        <v>18773861.559999999</v>
      </c>
    </row>
    <row r="262" spans="1:7" s="63" customFormat="1" ht="69">
      <c r="A262" s="7" t="s">
        <v>282</v>
      </c>
      <c r="B262" s="7" t="s">
        <v>183</v>
      </c>
      <c r="C262" s="35"/>
      <c r="D262" s="4" t="s">
        <v>630</v>
      </c>
      <c r="E262" s="28">
        <f t="shared" ref="E262:E265" si="29">E263</f>
        <v>70000</v>
      </c>
      <c r="F262" s="182">
        <v>0</v>
      </c>
    </row>
    <row r="263" spans="1:7" s="83" customFormat="1" ht="82.8">
      <c r="A263" s="7" t="s">
        <v>282</v>
      </c>
      <c r="B263" s="7" t="s">
        <v>184</v>
      </c>
      <c r="C263" s="35"/>
      <c r="D263" s="4" t="s">
        <v>548</v>
      </c>
      <c r="E263" s="28">
        <f t="shared" si="29"/>
        <v>70000</v>
      </c>
      <c r="F263" s="182">
        <v>0</v>
      </c>
    </row>
    <row r="264" spans="1:7" ht="69.599999999999994">
      <c r="A264" s="7" t="s">
        <v>282</v>
      </c>
      <c r="B264" s="7" t="s">
        <v>319</v>
      </c>
      <c r="C264" s="35"/>
      <c r="D264" s="23" t="s">
        <v>307</v>
      </c>
      <c r="E264" s="28">
        <f t="shared" si="29"/>
        <v>70000</v>
      </c>
      <c r="F264" s="182">
        <v>0</v>
      </c>
      <c r="G264"/>
    </row>
    <row r="265" spans="1:7" ht="41.4">
      <c r="A265" s="7" t="s">
        <v>282</v>
      </c>
      <c r="B265" s="7" t="s">
        <v>375</v>
      </c>
      <c r="C265" s="35"/>
      <c r="D265" s="4" t="s">
        <v>306</v>
      </c>
      <c r="E265" s="28">
        <f t="shared" si="29"/>
        <v>70000</v>
      </c>
      <c r="F265" s="182">
        <v>0</v>
      </c>
      <c r="G265"/>
    </row>
    <row r="266" spans="1:7" ht="41.4">
      <c r="A266" s="7" t="s">
        <v>282</v>
      </c>
      <c r="B266" s="7" t="s">
        <v>375</v>
      </c>
      <c r="C266" s="35">
        <v>240</v>
      </c>
      <c r="D266" s="4" t="s">
        <v>160</v>
      </c>
      <c r="E266" s="28">
        <v>70000</v>
      </c>
      <c r="F266" s="182">
        <v>0</v>
      </c>
      <c r="G266"/>
    </row>
    <row r="267" spans="1:7" ht="82.8">
      <c r="A267" s="7" t="s">
        <v>282</v>
      </c>
      <c r="B267" s="7" t="s">
        <v>376</v>
      </c>
      <c r="C267" s="50"/>
      <c r="D267" s="4" t="s">
        <v>377</v>
      </c>
      <c r="E267" s="28">
        <f>E268+E273</f>
        <v>24329382.129999995</v>
      </c>
      <c r="F267" s="182">
        <f>F268+F273</f>
        <v>18749591.989999998</v>
      </c>
      <c r="G267"/>
    </row>
    <row r="268" spans="1:7" ht="27.6">
      <c r="A268" s="7" t="s">
        <v>282</v>
      </c>
      <c r="B268" s="7" t="s">
        <v>378</v>
      </c>
      <c r="C268" s="50"/>
      <c r="D268" s="4" t="s">
        <v>379</v>
      </c>
      <c r="E268" s="28">
        <f t="shared" ref="E268:E269" si="30">E269</f>
        <v>500000</v>
      </c>
      <c r="F268" s="182">
        <f>F269</f>
        <v>218285</v>
      </c>
      <c r="G268"/>
    </row>
    <row r="269" spans="1:7" s="188" customFormat="1" ht="41.4">
      <c r="A269" s="7" t="s">
        <v>282</v>
      </c>
      <c r="B269" s="7" t="s">
        <v>385</v>
      </c>
      <c r="C269" s="50"/>
      <c r="D269" s="66" t="s">
        <v>386</v>
      </c>
      <c r="E269" s="28">
        <f t="shared" si="30"/>
        <v>500000</v>
      </c>
      <c r="F269" s="182">
        <f>F270</f>
        <v>218285</v>
      </c>
    </row>
    <row r="270" spans="1:7" s="188" customFormat="1" ht="57.75" customHeight="1">
      <c r="A270" s="7" t="s">
        <v>282</v>
      </c>
      <c r="B270" s="7" t="s">
        <v>389</v>
      </c>
      <c r="C270" s="50"/>
      <c r="D270" s="4" t="s">
        <v>584</v>
      </c>
      <c r="E270" s="28">
        <f>E271+E272</f>
        <v>500000</v>
      </c>
      <c r="F270" s="182">
        <f>F271+F272</f>
        <v>218285</v>
      </c>
    </row>
    <row r="271" spans="1:7">
      <c r="A271" s="7" t="s">
        <v>282</v>
      </c>
      <c r="B271" s="7" t="s">
        <v>389</v>
      </c>
      <c r="C271" s="50">
        <v>410</v>
      </c>
      <c r="D271" s="4" t="s">
        <v>288</v>
      </c>
      <c r="E271" s="28">
        <v>250000</v>
      </c>
      <c r="F271" s="182">
        <v>182237</v>
      </c>
      <c r="G271"/>
    </row>
    <row r="272" spans="1:7" s="65" customFormat="1" ht="41.4">
      <c r="A272" s="7" t="s">
        <v>282</v>
      </c>
      <c r="B272" s="7" t="s">
        <v>389</v>
      </c>
      <c r="C272" s="50">
        <v>240</v>
      </c>
      <c r="D272" s="4" t="s">
        <v>160</v>
      </c>
      <c r="E272" s="28">
        <v>250000</v>
      </c>
      <c r="F272" s="182">
        <v>36048</v>
      </c>
    </row>
    <row r="273" spans="1:7" s="65" customFormat="1" ht="41.4">
      <c r="A273" s="7" t="s">
        <v>282</v>
      </c>
      <c r="B273" s="7" t="s">
        <v>391</v>
      </c>
      <c r="C273" s="50"/>
      <c r="D273" s="68" t="s">
        <v>585</v>
      </c>
      <c r="E273" s="28">
        <f>E274+E295+E302</f>
        <v>23829382.129999995</v>
      </c>
      <c r="F273" s="182">
        <f>F274+F295+F302</f>
        <v>18531306.989999998</v>
      </c>
    </row>
    <row r="274" spans="1:7" s="65" customFormat="1" ht="27.6">
      <c r="A274" s="7" t="s">
        <v>282</v>
      </c>
      <c r="B274" s="7" t="s">
        <v>392</v>
      </c>
      <c r="C274" s="50"/>
      <c r="D274" s="66" t="s">
        <v>393</v>
      </c>
      <c r="E274" s="28">
        <f>E275+E277+E279+E282+E284+E289+E291+E293</f>
        <v>17241932.049999997</v>
      </c>
      <c r="F274" s="182">
        <f>F275+F277+F279+F282+F284+F287+F289+F291+F293</f>
        <v>14371834.17</v>
      </c>
    </row>
    <row r="275" spans="1:7" s="65" customFormat="1">
      <c r="A275" s="7" t="s">
        <v>282</v>
      </c>
      <c r="B275" s="7" t="s">
        <v>394</v>
      </c>
      <c r="C275" s="50"/>
      <c r="D275" s="4" t="s">
        <v>395</v>
      </c>
      <c r="E275" s="28">
        <f>E276</f>
        <v>6645075</v>
      </c>
      <c r="F275" s="182">
        <f>F276</f>
        <v>5449648.8499999996</v>
      </c>
    </row>
    <row r="276" spans="1:7" s="65" customFormat="1" ht="41.4">
      <c r="A276" s="7" t="s">
        <v>282</v>
      </c>
      <c r="B276" s="7" t="s">
        <v>394</v>
      </c>
      <c r="C276" s="50">
        <v>240</v>
      </c>
      <c r="D276" s="4" t="s">
        <v>160</v>
      </c>
      <c r="E276" s="28">
        <v>6645075</v>
      </c>
      <c r="F276" s="182">
        <v>5449648.8499999996</v>
      </c>
    </row>
    <row r="277" spans="1:7" s="65" customFormat="1">
      <c r="A277" s="7" t="s">
        <v>282</v>
      </c>
      <c r="B277" s="7" t="s">
        <v>396</v>
      </c>
      <c r="C277" s="50"/>
      <c r="D277" s="4" t="s">
        <v>397</v>
      </c>
      <c r="E277" s="28">
        <f>E278</f>
        <v>400000</v>
      </c>
      <c r="F277" s="182">
        <f>F278</f>
        <v>84775.7</v>
      </c>
    </row>
    <row r="278" spans="1:7" s="65" customFormat="1" ht="41.4">
      <c r="A278" s="7" t="s">
        <v>282</v>
      </c>
      <c r="B278" s="7" t="s">
        <v>396</v>
      </c>
      <c r="C278" s="50">
        <v>240</v>
      </c>
      <c r="D278" s="4" t="s">
        <v>160</v>
      </c>
      <c r="E278" s="28">
        <v>400000</v>
      </c>
      <c r="F278" s="182">
        <v>84775.7</v>
      </c>
    </row>
    <row r="279" spans="1:7" ht="41.4">
      <c r="A279" s="7" t="s">
        <v>282</v>
      </c>
      <c r="B279" s="7" t="s">
        <v>618</v>
      </c>
      <c r="C279" s="86"/>
      <c r="D279" s="4" t="s">
        <v>619</v>
      </c>
      <c r="E279" s="28">
        <f>E280+E281</f>
        <v>35000</v>
      </c>
      <c r="F279" s="182">
        <f>F280</f>
        <v>21471.17</v>
      </c>
      <c r="G279"/>
    </row>
    <row r="280" spans="1:7" ht="41.4">
      <c r="A280" s="7" t="s">
        <v>282</v>
      </c>
      <c r="B280" s="7" t="s">
        <v>618</v>
      </c>
      <c r="C280" s="86">
        <v>240</v>
      </c>
      <c r="D280" s="4" t="s">
        <v>160</v>
      </c>
      <c r="E280" s="28">
        <v>33480</v>
      </c>
      <c r="F280" s="182">
        <v>21471.17</v>
      </c>
      <c r="G280"/>
    </row>
    <row r="281" spans="1:7">
      <c r="A281" s="117" t="s">
        <v>282</v>
      </c>
      <c r="B281" s="117" t="s">
        <v>618</v>
      </c>
      <c r="C281" s="115">
        <v>850</v>
      </c>
      <c r="D281" s="122" t="s">
        <v>161</v>
      </c>
      <c r="E281" s="119">
        <v>1520</v>
      </c>
      <c r="F281" s="182">
        <v>0</v>
      </c>
      <c r="G281"/>
    </row>
    <row r="282" spans="1:7">
      <c r="A282" s="7" t="s">
        <v>282</v>
      </c>
      <c r="B282" s="7" t="s">
        <v>398</v>
      </c>
      <c r="C282" s="50"/>
      <c r="D282" s="4" t="s">
        <v>399</v>
      </c>
      <c r="E282" s="28">
        <f>E283</f>
        <v>275000</v>
      </c>
      <c r="F282" s="182">
        <f>F283</f>
        <v>100000</v>
      </c>
      <c r="G282"/>
    </row>
    <row r="283" spans="1:7" ht="41.4">
      <c r="A283" s="7" t="s">
        <v>282</v>
      </c>
      <c r="B283" s="7" t="s">
        <v>398</v>
      </c>
      <c r="C283" s="50">
        <v>240</v>
      </c>
      <c r="D283" s="4" t="s">
        <v>160</v>
      </c>
      <c r="E283" s="28">
        <v>275000</v>
      </c>
      <c r="F283" s="182">
        <v>100000</v>
      </c>
      <c r="G283"/>
    </row>
    <row r="284" spans="1:7">
      <c r="A284" s="7" t="s">
        <v>282</v>
      </c>
      <c r="B284" s="7" t="s">
        <v>400</v>
      </c>
      <c r="C284" s="50"/>
      <c r="D284" s="4" t="s">
        <v>401</v>
      </c>
      <c r="E284" s="28">
        <f>E285+E286</f>
        <v>3665876.94</v>
      </c>
      <c r="F284" s="182">
        <f>F285+F286</f>
        <v>3043007.45</v>
      </c>
      <c r="G284"/>
    </row>
    <row r="285" spans="1:7" s="67" customFormat="1" ht="41.4">
      <c r="A285" s="7" t="s">
        <v>282</v>
      </c>
      <c r="B285" s="7" t="s">
        <v>400</v>
      </c>
      <c r="C285" s="50">
        <v>240</v>
      </c>
      <c r="D285" s="4" t="s">
        <v>160</v>
      </c>
      <c r="E285" s="28">
        <v>3580301.26</v>
      </c>
      <c r="F285" s="182">
        <v>2960664.25</v>
      </c>
    </row>
    <row r="286" spans="1:7" s="67" customFormat="1">
      <c r="A286" s="221" t="s">
        <v>282</v>
      </c>
      <c r="B286" s="221" t="s">
        <v>400</v>
      </c>
      <c r="C286" s="229">
        <v>410</v>
      </c>
      <c r="D286" s="220" t="s">
        <v>288</v>
      </c>
      <c r="E286" s="222">
        <v>85575.679999999993</v>
      </c>
      <c r="F286" s="182">
        <v>82343.199999999997</v>
      </c>
    </row>
    <row r="287" spans="1:7" s="67" customFormat="1" ht="27.6">
      <c r="A287" s="7" t="s">
        <v>282</v>
      </c>
      <c r="B287" s="7" t="s">
        <v>402</v>
      </c>
      <c r="C287" s="50"/>
      <c r="D287" s="4" t="s">
        <v>403</v>
      </c>
      <c r="E287" s="28">
        <f>E288</f>
        <v>0</v>
      </c>
      <c r="F287" s="182">
        <v>0</v>
      </c>
    </row>
    <row r="288" spans="1:7" s="67" customFormat="1" ht="41.4">
      <c r="A288" s="7" t="s">
        <v>282</v>
      </c>
      <c r="B288" s="7" t="s">
        <v>402</v>
      </c>
      <c r="C288" s="50">
        <v>240</v>
      </c>
      <c r="D288" s="4" t="s">
        <v>160</v>
      </c>
      <c r="E288" s="28">
        <v>0</v>
      </c>
      <c r="F288" s="182">
        <v>0</v>
      </c>
    </row>
    <row r="289" spans="1:6" s="67" customFormat="1" ht="27.6">
      <c r="A289" s="195" t="s">
        <v>282</v>
      </c>
      <c r="B289" s="195" t="s">
        <v>715</v>
      </c>
      <c r="C289" s="193"/>
      <c r="D289" s="202" t="s">
        <v>716</v>
      </c>
      <c r="E289" s="197">
        <f>E290</f>
        <v>383680.11</v>
      </c>
      <c r="F289" s="182">
        <f>F290</f>
        <v>64715</v>
      </c>
    </row>
    <row r="290" spans="1:6" s="67" customFormat="1" ht="41.4">
      <c r="A290" s="195" t="s">
        <v>282</v>
      </c>
      <c r="B290" s="195" t="s">
        <v>715</v>
      </c>
      <c r="C290" s="193">
        <v>240</v>
      </c>
      <c r="D290" s="200" t="s">
        <v>160</v>
      </c>
      <c r="E290" s="197">
        <v>383680.11</v>
      </c>
      <c r="F290" s="182">
        <v>64715</v>
      </c>
    </row>
    <row r="291" spans="1:6" s="218" customFormat="1" ht="27.6">
      <c r="A291" s="7" t="s">
        <v>282</v>
      </c>
      <c r="B291" s="7" t="s">
        <v>533</v>
      </c>
      <c r="C291" s="84"/>
      <c r="D291" s="4" t="s">
        <v>534</v>
      </c>
      <c r="E291" s="28">
        <f>E292</f>
        <v>1000000</v>
      </c>
      <c r="F291" s="182">
        <f>F292</f>
        <v>995000</v>
      </c>
    </row>
    <row r="292" spans="1:6" s="114" customFormat="1" ht="17.25" customHeight="1">
      <c r="A292" s="7" t="s">
        <v>282</v>
      </c>
      <c r="B292" s="7" t="s">
        <v>533</v>
      </c>
      <c r="C292" s="84">
        <v>240</v>
      </c>
      <c r="D292" s="4" t="s">
        <v>160</v>
      </c>
      <c r="E292" s="28">
        <v>1000000</v>
      </c>
      <c r="F292" s="182">
        <v>995000</v>
      </c>
    </row>
    <row r="293" spans="1:6" s="67" customFormat="1" ht="27.6">
      <c r="A293" s="7" t="s">
        <v>282</v>
      </c>
      <c r="B293" s="7" t="s">
        <v>404</v>
      </c>
      <c r="C293" s="50"/>
      <c r="D293" s="4" t="s">
        <v>405</v>
      </c>
      <c r="E293" s="28">
        <f>E294</f>
        <v>4837300</v>
      </c>
      <c r="F293" s="182">
        <f>F294</f>
        <v>4613216</v>
      </c>
    </row>
    <row r="294" spans="1:6" s="67" customFormat="1" ht="41.4">
      <c r="A294" s="7" t="s">
        <v>282</v>
      </c>
      <c r="B294" s="7" t="s">
        <v>404</v>
      </c>
      <c r="C294" s="50">
        <v>240</v>
      </c>
      <c r="D294" s="4" t="s">
        <v>160</v>
      </c>
      <c r="E294" s="28">
        <v>4837300</v>
      </c>
      <c r="F294" s="182">
        <v>4613216</v>
      </c>
    </row>
    <row r="295" spans="1:6" s="67" customFormat="1" ht="27.6">
      <c r="A295" s="7" t="s">
        <v>282</v>
      </c>
      <c r="B295" s="7" t="s">
        <v>406</v>
      </c>
      <c r="C295" s="50"/>
      <c r="D295" s="66" t="s">
        <v>407</v>
      </c>
      <c r="E295" s="28">
        <f>E296+E299</f>
        <v>6438936.5599999996</v>
      </c>
      <c r="F295" s="182">
        <f>F296+F299</f>
        <v>4010959.3</v>
      </c>
    </row>
    <row r="296" spans="1:6" s="67" customFormat="1" ht="55.2">
      <c r="A296" s="7" t="s">
        <v>282</v>
      </c>
      <c r="B296" s="7" t="s">
        <v>408</v>
      </c>
      <c r="C296" s="50"/>
      <c r="D296" s="4" t="s">
        <v>409</v>
      </c>
      <c r="E296" s="28">
        <f>E297+E298</f>
        <v>2150020.04</v>
      </c>
      <c r="F296" s="182">
        <f>F297+F298</f>
        <v>1366287.9</v>
      </c>
    </row>
    <row r="297" spans="1:6" s="67" customFormat="1" ht="41.4">
      <c r="A297" s="7" t="s">
        <v>282</v>
      </c>
      <c r="B297" s="7" t="s">
        <v>408</v>
      </c>
      <c r="C297" s="50">
        <v>240</v>
      </c>
      <c r="D297" s="4" t="s">
        <v>160</v>
      </c>
      <c r="E297" s="28">
        <v>1980472.54</v>
      </c>
      <c r="F297" s="182">
        <v>1344560.4</v>
      </c>
    </row>
    <row r="298" spans="1:6" s="67" customFormat="1">
      <c r="A298" s="195" t="s">
        <v>282</v>
      </c>
      <c r="B298" s="195" t="s">
        <v>408</v>
      </c>
      <c r="C298" s="193">
        <v>410</v>
      </c>
      <c r="D298" s="194" t="s">
        <v>288</v>
      </c>
      <c r="E298" s="197">
        <v>169547.5</v>
      </c>
      <c r="F298" s="182">
        <v>21727.5</v>
      </c>
    </row>
    <row r="299" spans="1:6" s="192" customFormat="1" ht="69">
      <c r="A299" s="221" t="s">
        <v>282</v>
      </c>
      <c r="B299" s="221" t="s">
        <v>727</v>
      </c>
      <c r="C299" s="219"/>
      <c r="D299" s="223" t="s">
        <v>719</v>
      </c>
      <c r="E299" s="222">
        <f>E300+E301</f>
        <v>4288916.5199999996</v>
      </c>
      <c r="F299" s="182">
        <f>F300</f>
        <v>2644671.4</v>
      </c>
    </row>
    <row r="300" spans="1:6" s="192" customFormat="1" ht="41.4">
      <c r="A300" s="221" t="s">
        <v>282</v>
      </c>
      <c r="B300" s="221" t="s">
        <v>727</v>
      </c>
      <c r="C300" s="219">
        <v>240</v>
      </c>
      <c r="D300" s="220" t="s">
        <v>160</v>
      </c>
      <c r="E300" s="222">
        <v>3870916.52</v>
      </c>
      <c r="F300" s="182">
        <v>2644671.4</v>
      </c>
    </row>
    <row r="301" spans="1:6" s="83" customFormat="1" ht="42.75" customHeight="1">
      <c r="A301" s="221" t="s">
        <v>282</v>
      </c>
      <c r="B301" s="221" t="s">
        <v>727</v>
      </c>
      <c r="C301" s="219">
        <v>410</v>
      </c>
      <c r="D301" s="220" t="s">
        <v>288</v>
      </c>
      <c r="E301" s="222">
        <v>418000</v>
      </c>
      <c r="F301" s="182">
        <v>0</v>
      </c>
    </row>
    <row r="302" spans="1:6" s="83" customFormat="1" ht="27.6">
      <c r="A302" s="126" t="s">
        <v>282</v>
      </c>
      <c r="B302" s="126" t="s">
        <v>685</v>
      </c>
      <c r="C302" s="121"/>
      <c r="D302" s="125" t="s">
        <v>674</v>
      </c>
      <c r="E302" s="123">
        <f>E303</f>
        <v>148513.51999999999</v>
      </c>
      <c r="F302" s="182">
        <f>F303</f>
        <v>148513.51999999999</v>
      </c>
    </row>
    <row r="303" spans="1:6" s="69" customFormat="1" ht="27.6">
      <c r="A303" s="126" t="s">
        <v>282</v>
      </c>
      <c r="B303" s="126" t="s">
        <v>686</v>
      </c>
      <c r="C303" s="121"/>
      <c r="D303" s="125" t="s">
        <v>678</v>
      </c>
      <c r="E303" s="123">
        <f>E304</f>
        <v>148513.51999999999</v>
      </c>
      <c r="F303" s="182">
        <f>F304</f>
        <v>148513.51999999999</v>
      </c>
    </row>
    <row r="304" spans="1:6" s="218" customFormat="1" ht="41.4">
      <c r="A304" s="126" t="s">
        <v>282</v>
      </c>
      <c r="B304" s="126" t="s">
        <v>686</v>
      </c>
      <c r="C304" s="121">
        <v>240</v>
      </c>
      <c r="D304" s="125" t="s">
        <v>6</v>
      </c>
      <c r="E304" s="123">
        <v>148513.51999999999</v>
      </c>
      <c r="F304" s="182">
        <v>148513.51999999999</v>
      </c>
    </row>
    <row r="305" spans="1:6" s="218" customFormat="1" ht="42">
      <c r="A305" s="195" t="s">
        <v>282</v>
      </c>
      <c r="B305" s="195" t="s">
        <v>164</v>
      </c>
      <c r="C305" s="199"/>
      <c r="D305" s="204" t="s">
        <v>569</v>
      </c>
      <c r="E305" s="203">
        <f>E306</f>
        <v>26500</v>
      </c>
      <c r="F305" s="182">
        <f>F306</f>
        <v>24269.57</v>
      </c>
    </row>
    <row r="306" spans="1:6" s="218" customFormat="1" ht="83.4">
      <c r="A306" s="195" t="s">
        <v>282</v>
      </c>
      <c r="B306" s="195" t="s">
        <v>700</v>
      </c>
      <c r="C306" s="199"/>
      <c r="D306" s="205" t="s">
        <v>701</v>
      </c>
      <c r="E306" s="203">
        <f>E307+E308</f>
        <v>26500</v>
      </c>
      <c r="F306" s="182">
        <f>F307</f>
        <v>24269.57</v>
      </c>
    </row>
    <row r="307" spans="1:6" s="69" customFormat="1" ht="48.75" customHeight="1">
      <c r="A307" s="195" t="s">
        <v>282</v>
      </c>
      <c r="B307" s="238" t="s">
        <v>700</v>
      </c>
      <c r="C307" s="199">
        <v>240</v>
      </c>
      <c r="D307" s="200" t="s">
        <v>6</v>
      </c>
      <c r="E307" s="203">
        <v>26500</v>
      </c>
      <c r="F307" s="182">
        <v>24269.57</v>
      </c>
    </row>
    <row r="308" spans="1:6" s="69" customFormat="1" ht="59.25" customHeight="1">
      <c r="A308" s="201" t="s">
        <v>282</v>
      </c>
      <c r="B308" s="238" t="s">
        <v>700</v>
      </c>
      <c r="C308" s="199">
        <v>410</v>
      </c>
      <c r="D308" s="200" t="s">
        <v>288</v>
      </c>
      <c r="E308" s="203">
        <v>0</v>
      </c>
      <c r="F308" s="182">
        <v>0</v>
      </c>
    </row>
    <row r="309" spans="1:6" s="69" customFormat="1">
      <c r="A309" s="11" t="s">
        <v>73</v>
      </c>
      <c r="B309" s="11"/>
      <c r="C309" s="12"/>
      <c r="D309" s="3" t="s">
        <v>74</v>
      </c>
      <c r="E309" s="27">
        <f>E310+E336+E383+E412+E460</f>
        <v>171861872.61999997</v>
      </c>
      <c r="F309" s="233">
        <f>F310+F336+F383+F412+F460</f>
        <v>167995739.11999997</v>
      </c>
    </row>
    <row r="310" spans="1:6" s="67" customFormat="1">
      <c r="A310" s="7" t="s">
        <v>110</v>
      </c>
      <c r="B310" s="7"/>
      <c r="C310" s="10"/>
      <c r="D310" s="4" t="s">
        <v>111</v>
      </c>
      <c r="E310" s="28">
        <f>E311+E333</f>
        <v>44719450.82</v>
      </c>
      <c r="F310" s="182">
        <f>F311+F333</f>
        <v>44719381.539999999</v>
      </c>
    </row>
    <row r="311" spans="1:6" s="192" customFormat="1" ht="69">
      <c r="A311" s="7" t="s">
        <v>110</v>
      </c>
      <c r="B311" s="7" t="s">
        <v>185</v>
      </c>
      <c r="C311" s="10"/>
      <c r="D311" s="4" t="s">
        <v>549</v>
      </c>
      <c r="E311" s="28">
        <f>E312+E325</f>
        <v>44675450.82</v>
      </c>
      <c r="F311" s="182">
        <f>F312+F325</f>
        <v>44675381.539999999</v>
      </c>
    </row>
    <row r="312" spans="1:6" s="120" customFormat="1" ht="27.6">
      <c r="A312" s="7" t="s">
        <v>110</v>
      </c>
      <c r="B312" s="7" t="s">
        <v>186</v>
      </c>
      <c r="C312" s="10"/>
      <c r="D312" s="4" t="s">
        <v>112</v>
      </c>
      <c r="E312" s="28">
        <f>E313+E316</f>
        <v>42856657.920000002</v>
      </c>
      <c r="F312" s="182">
        <f>F313+F316</f>
        <v>42856657.920000002</v>
      </c>
    </row>
    <row r="313" spans="1:6" s="120" customFormat="1" ht="69">
      <c r="A313" s="7" t="s">
        <v>110</v>
      </c>
      <c r="B313" s="7" t="s">
        <v>231</v>
      </c>
      <c r="C313" s="10"/>
      <c r="D313" s="20" t="s">
        <v>586</v>
      </c>
      <c r="E313" s="28">
        <f t="shared" ref="E313:E314" si="31">E314</f>
        <v>19156700</v>
      </c>
      <c r="F313" s="182">
        <f>F314</f>
        <v>19156700</v>
      </c>
    </row>
    <row r="314" spans="1:6" s="120" customFormat="1" ht="82.8">
      <c r="A314" s="7" t="s">
        <v>110</v>
      </c>
      <c r="B314" s="7" t="s">
        <v>18</v>
      </c>
      <c r="C314" s="10"/>
      <c r="D314" s="4" t="s">
        <v>122</v>
      </c>
      <c r="E314" s="28">
        <f t="shared" si="31"/>
        <v>19156700</v>
      </c>
      <c r="F314" s="182">
        <f>F315</f>
        <v>19156700</v>
      </c>
    </row>
    <row r="315" spans="1:6" s="198" customFormat="1">
      <c r="A315" s="7" t="s">
        <v>110</v>
      </c>
      <c r="B315" s="238" t="s">
        <v>18</v>
      </c>
      <c r="C315" s="10">
        <v>610</v>
      </c>
      <c r="D315" s="4" t="s">
        <v>175</v>
      </c>
      <c r="E315" s="28">
        <v>19156700</v>
      </c>
      <c r="F315" s="182">
        <v>19156700</v>
      </c>
    </row>
    <row r="316" spans="1:6" s="198" customFormat="1" ht="69">
      <c r="A316" s="7" t="s">
        <v>110</v>
      </c>
      <c r="B316" s="7" t="s">
        <v>232</v>
      </c>
      <c r="C316" s="10"/>
      <c r="D316" s="24" t="s">
        <v>587</v>
      </c>
      <c r="E316" s="28">
        <f>E317+E319+E321+E323</f>
        <v>23699957.920000002</v>
      </c>
      <c r="F316" s="182">
        <f>F317+F319+F321+F323</f>
        <v>23699957.920000002</v>
      </c>
    </row>
    <row r="317" spans="1:6" s="198" customFormat="1" ht="27.6">
      <c r="A317" s="7" t="s">
        <v>110</v>
      </c>
      <c r="B317" s="7" t="s">
        <v>410</v>
      </c>
      <c r="C317" s="10"/>
      <c r="D317" s="4" t="s">
        <v>129</v>
      </c>
      <c r="E317" s="28">
        <f>E318</f>
        <v>21904342.879999999</v>
      </c>
      <c r="F317" s="182">
        <f>F318</f>
        <v>21904342.879999999</v>
      </c>
    </row>
    <row r="318" spans="1:6" s="198" customFormat="1" ht="21" customHeight="1">
      <c r="A318" s="7" t="s">
        <v>110</v>
      </c>
      <c r="B318" s="7" t="s">
        <v>410</v>
      </c>
      <c r="C318" s="10">
        <v>610</v>
      </c>
      <c r="D318" s="4" t="s">
        <v>175</v>
      </c>
      <c r="E318" s="28">
        <v>21904342.879999999</v>
      </c>
      <c r="F318" s="182">
        <v>21904342.879999999</v>
      </c>
    </row>
    <row r="319" spans="1:6" s="67" customFormat="1" ht="27.6">
      <c r="A319" s="7" t="s">
        <v>110</v>
      </c>
      <c r="B319" s="7" t="s">
        <v>411</v>
      </c>
      <c r="C319" s="10"/>
      <c r="D319" s="4" t="s">
        <v>136</v>
      </c>
      <c r="E319" s="28">
        <f>E320</f>
        <v>1740440</v>
      </c>
      <c r="F319" s="182">
        <f>F320</f>
        <v>1740440</v>
      </c>
    </row>
    <row r="320" spans="1:6" s="83" customFormat="1" ht="29.25" customHeight="1">
      <c r="A320" s="7" t="s">
        <v>110</v>
      </c>
      <c r="B320" s="7" t="s">
        <v>411</v>
      </c>
      <c r="C320" s="10">
        <v>610</v>
      </c>
      <c r="D320" s="4" t="s">
        <v>175</v>
      </c>
      <c r="E320" s="28">
        <v>1740440</v>
      </c>
      <c r="F320" s="182">
        <v>1740440</v>
      </c>
    </row>
    <row r="321" spans="1:7" s="83" customFormat="1">
      <c r="A321" s="126" t="s">
        <v>110</v>
      </c>
      <c r="B321" s="126" t="s">
        <v>690</v>
      </c>
      <c r="C321" s="10"/>
      <c r="D321" s="134" t="s">
        <v>688</v>
      </c>
      <c r="E321" s="131">
        <f>E322</f>
        <v>36462.01</v>
      </c>
      <c r="F321" s="182">
        <f>F322</f>
        <v>36462.01</v>
      </c>
    </row>
    <row r="322" spans="1:7" s="69" customFormat="1">
      <c r="A322" s="126" t="s">
        <v>110</v>
      </c>
      <c r="B322" s="135" t="s">
        <v>690</v>
      </c>
      <c r="C322" s="10">
        <v>610</v>
      </c>
      <c r="D322" s="134" t="s">
        <v>175</v>
      </c>
      <c r="E322" s="131">
        <v>36462.01</v>
      </c>
      <c r="F322" s="182">
        <v>36462.01</v>
      </c>
    </row>
    <row r="323" spans="1:7" s="69" customFormat="1" ht="27.6">
      <c r="A323" s="126" t="s">
        <v>110</v>
      </c>
      <c r="B323" s="126" t="s">
        <v>691</v>
      </c>
      <c r="C323" s="10"/>
      <c r="D323" s="134" t="s">
        <v>689</v>
      </c>
      <c r="E323" s="131">
        <f>E324</f>
        <v>18713.03</v>
      </c>
      <c r="F323" s="182">
        <f>F324</f>
        <v>18713.03</v>
      </c>
    </row>
    <row r="324" spans="1:7" s="69" customFormat="1">
      <c r="A324" s="126" t="s">
        <v>110</v>
      </c>
      <c r="B324" s="135" t="s">
        <v>691</v>
      </c>
      <c r="C324" s="10">
        <v>610</v>
      </c>
      <c r="D324" s="134" t="s">
        <v>175</v>
      </c>
      <c r="E324" s="131">
        <v>18713.03</v>
      </c>
      <c r="F324" s="182">
        <v>18713.03</v>
      </c>
    </row>
    <row r="325" spans="1:7" s="69" customFormat="1" ht="27.6">
      <c r="A325" s="7" t="s">
        <v>110</v>
      </c>
      <c r="B325" s="7" t="s">
        <v>192</v>
      </c>
      <c r="C325" s="35"/>
      <c r="D325" s="4" t="s">
        <v>113</v>
      </c>
      <c r="E325" s="28">
        <f>E326</f>
        <v>1818792.9</v>
      </c>
      <c r="F325" s="182">
        <f>F326</f>
        <v>1818723.62</v>
      </c>
    </row>
    <row r="326" spans="1:7" s="67" customFormat="1" ht="41.4">
      <c r="A326" s="7" t="s">
        <v>110</v>
      </c>
      <c r="B326" s="7" t="s">
        <v>233</v>
      </c>
      <c r="C326" s="35"/>
      <c r="D326" s="20" t="s">
        <v>655</v>
      </c>
      <c r="E326" s="28">
        <f>E327+E329+E331</f>
        <v>1818792.9</v>
      </c>
      <c r="F326" s="182">
        <f>F327+F329+F331</f>
        <v>1818723.62</v>
      </c>
    </row>
    <row r="327" spans="1:7" ht="27.6">
      <c r="A327" s="126" t="s">
        <v>110</v>
      </c>
      <c r="B327" s="140" t="s">
        <v>693</v>
      </c>
      <c r="C327" s="133"/>
      <c r="D327" s="141" t="s">
        <v>692</v>
      </c>
      <c r="E327" s="136">
        <f>E328</f>
        <v>791018.32</v>
      </c>
      <c r="F327" s="182">
        <f>F328</f>
        <v>791017.55</v>
      </c>
      <c r="G327"/>
    </row>
    <row r="328" spans="1:7">
      <c r="A328" s="126" t="s">
        <v>110</v>
      </c>
      <c r="B328" s="126" t="s">
        <v>693</v>
      </c>
      <c r="C328" s="133">
        <v>610</v>
      </c>
      <c r="D328" s="139" t="s">
        <v>175</v>
      </c>
      <c r="E328" s="136">
        <v>791018.32</v>
      </c>
      <c r="F328" s="182">
        <v>791017.55</v>
      </c>
      <c r="G328"/>
    </row>
    <row r="329" spans="1:7" ht="41.4">
      <c r="A329" s="7" t="s">
        <v>110</v>
      </c>
      <c r="B329" s="7" t="s">
        <v>412</v>
      </c>
      <c r="C329" s="35"/>
      <c r="D329" s="44" t="s">
        <v>413</v>
      </c>
      <c r="E329" s="28">
        <f>E330</f>
        <v>284674.58</v>
      </c>
      <c r="F329" s="182">
        <f>F330</f>
        <v>284674.58</v>
      </c>
      <c r="G329"/>
    </row>
    <row r="330" spans="1:7">
      <c r="A330" s="7" t="s">
        <v>110</v>
      </c>
      <c r="B330" s="7" t="s">
        <v>412</v>
      </c>
      <c r="C330" s="35">
        <v>610</v>
      </c>
      <c r="D330" s="137" t="s">
        <v>175</v>
      </c>
      <c r="E330" s="28">
        <v>284674.58</v>
      </c>
      <c r="F330" s="182">
        <v>284674.58</v>
      </c>
      <c r="G330"/>
    </row>
    <row r="331" spans="1:7" s="128" customFormat="1" ht="41.4">
      <c r="A331" s="159" t="s">
        <v>110</v>
      </c>
      <c r="B331" s="159" t="s">
        <v>706</v>
      </c>
      <c r="C331" s="184"/>
      <c r="D331" s="44" t="s">
        <v>707</v>
      </c>
      <c r="E331" s="151">
        <f>E332</f>
        <v>743100</v>
      </c>
      <c r="F331" s="182">
        <f>F332</f>
        <v>743031.49</v>
      </c>
    </row>
    <row r="332" spans="1:7" s="128" customFormat="1" ht="43.5" customHeight="1">
      <c r="A332" s="159" t="s">
        <v>110</v>
      </c>
      <c r="B332" s="177" t="s">
        <v>706</v>
      </c>
      <c r="C332" s="184"/>
      <c r="D332" s="225" t="s">
        <v>175</v>
      </c>
      <c r="E332" s="232">
        <v>743100</v>
      </c>
      <c r="F332" s="182">
        <v>743031.49</v>
      </c>
    </row>
    <row r="333" spans="1:7" s="128" customFormat="1" ht="42">
      <c r="A333" s="159" t="s">
        <v>110</v>
      </c>
      <c r="B333" s="177" t="s">
        <v>164</v>
      </c>
      <c r="C333" s="184"/>
      <c r="D333" s="224" t="s">
        <v>569</v>
      </c>
      <c r="E333" s="152">
        <f>E334</f>
        <v>44000</v>
      </c>
      <c r="F333" s="182">
        <f>F334</f>
        <v>44000</v>
      </c>
    </row>
    <row r="334" spans="1:7" s="128" customFormat="1" ht="21" customHeight="1">
      <c r="A334" s="159" t="s">
        <v>110</v>
      </c>
      <c r="B334" s="177" t="s">
        <v>702</v>
      </c>
      <c r="C334" s="184"/>
      <c r="D334" s="181" t="s">
        <v>703</v>
      </c>
      <c r="E334" s="61">
        <f>E335</f>
        <v>44000</v>
      </c>
      <c r="F334" s="182">
        <f>F335</f>
        <v>44000</v>
      </c>
    </row>
    <row r="335" spans="1:7">
      <c r="A335" s="159" t="s">
        <v>110</v>
      </c>
      <c r="B335" s="177" t="s">
        <v>702</v>
      </c>
      <c r="C335" s="184">
        <v>610</v>
      </c>
      <c r="D335" s="181" t="s">
        <v>175</v>
      </c>
      <c r="E335" s="61">
        <v>44000</v>
      </c>
      <c r="F335" s="182">
        <v>44000</v>
      </c>
      <c r="G335"/>
    </row>
    <row r="336" spans="1:7">
      <c r="A336" s="7" t="s">
        <v>98</v>
      </c>
      <c r="B336" s="7"/>
      <c r="C336" s="10"/>
      <c r="D336" s="179" t="s">
        <v>99</v>
      </c>
      <c r="E336" s="28">
        <f>E337+E342</f>
        <v>106541035.00999999</v>
      </c>
      <c r="F336" s="182">
        <f>F337+F342</f>
        <v>104304069.58</v>
      </c>
      <c r="G336"/>
    </row>
    <row r="337" spans="1:7" s="132" customFormat="1" ht="69">
      <c r="A337" s="7" t="s">
        <v>98</v>
      </c>
      <c r="B337" s="7" t="s">
        <v>165</v>
      </c>
      <c r="C337" s="10"/>
      <c r="D337" s="4" t="s">
        <v>550</v>
      </c>
      <c r="E337" s="28">
        <f t="shared" ref="E337:E339" si="32">E338</f>
        <v>10000</v>
      </c>
      <c r="F337" s="182">
        <f>F338</f>
        <v>10000</v>
      </c>
    </row>
    <row r="338" spans="1:7" s="132" customFormat="1" ht="44.25" customHeight="1">
      <c r="A338" s="7" t="s">
        <v>98</v>
      </c>
      <c r="B338" s="7" t="s">
        <v>187</v>
      </c>
      <c r="C338" s="10"/>
      <c r="D338" s="4" t="s">
        <v>588</v>
      </c>
      <c r="E338" s="28">
        <f t="shared" si="32"/>
        <v>10000</v>
      </c>
      <c r="F338" s="182">
        <f>F339</f>
        <v>10000</v>
      </c>
    </row>
    <row r="339" spans="1:7" ht="71.25" customHeight="1">
      <c r="A339" s="7" t="s">
        <v>98</v>
      </c>
      <c r="B339" s="7" t="s">
        <v>314</v>
      </c>
      <c r="C339" s="10"/>
      <c r="D339" s="22" t="s">
        <v>551</v>
      </c>
      <c r="E339" s="28">
        <f t="shared" si="32"/>
        <v>10000</v>
      </c>
      <c r="F339" s="182">
        <f>F340</f>
        <v>10000</v>
      </c>
      <c r="G339"/>
    </row>
    <row r="340" spans="1:7" s="13" customFormat="1" ht="36" customHeight="1">
      <c r="A340" s="7" t="s">
        <v>98</v>
      </c>
      <c r="B340" s="7" t="s">
        <v>414</v>
      </c>
      <c r="C340" s="10"/>
      <c r="D340" s="4" t="s">
        <v>609</v>
      </c>
      <c r="E340" s="28">
        <v>10000</v>
      </c>
      <c r="F340" s="182">
        <f>F341</f>
        <v>10000</v>
      </c>
    </row>
    <row r="341" spans="1:7" s="174" customFormat="1" ht="51" customHeight="1">
      <c r="A341" s="7" t="s">
        <v>98</v>
      </c>
      <c r="B341" s="7" t="s">
        <v>414</v>
      </c>
      <c r="C341" s="10">
        <v>610</v>
      </c>
      <c r="D341" s="4" t="s">
        <v>175</v>
      </c>
      <c r="E341" s="28">
        <v>10000</v>
      </c>
      <c r="F341" s="182">
        <v>10000</v>
      </c>
    </row>
    <row r="342" spans="1:7" s="174" customFormat="1" ht="94.5" customHeight="1">
      <c r="A342" s="7" t="s">
        <v>98</v>
      </c>
      <c r="B342" s="7" t="s">
        <v>185</v>
      </c>
      <c r="C342" s="6"/>
      <c r="D342" s="4" t="s">
        <v>562</v>
      </c>
      <c r="E342" s="28">
        <f>E343+E347+E375</f>
        <v>106531035.00999999</v>
      </c>
      <c r="F342" s="182">
        <f>F343+F347+F375</f>
        <v>104294069.58</v>
      </c>
    </row>
    <row r="343" spans="1:7" s="174" customFormat="1" ht="46.5" customHeight="1">
      <c r="A343" s="7" t="s">
        <v>98</v>
      </c>
      <c r="B343" s="7" t="s">
        <v>186</v>
      </c>
      <c r="C343" s="6"/>
      <c r="D343" s="4" t="s">
        <v>112</v>
      </c>
      <c r="E343" s="28">
        <f t="shared" ref="E343:E345" si="33">E344</f>
        <v>166138</v>
      </c>
      <c r="F343" s="182">
        <f>F344</f>
        <v>166138</v>
      </c>
    </row>
    <row r="344" spans="1:7" s="174" customFormat="1" ht="75.599999999999994" customHeight="1">
      <c r="A344" s="7" t="s">
        <v>98</v>
      </c>
      <c r="B344" s="7" t="s">
        <v>232</v>
      </c>
      <c r="C344" s="6"/>
      <c r="D344" s="24" t="s">
        <v>587</v>
      </c>
      <c r="E344" s="28">
        <f t="shared" si="33"/>
        <v>166138</v>
      </c>
      <c r="F344" s="182">
        <f>F345</f>
        <v>166138</v>
      </c>
    </row>
    <row r="345" spans="1:7" s="174" customFormat="1" ht="16.5" customHeight="1">
      <c r="A345" s="7" t="s">
        <v>98</v>
      </c>
      <c r="B345" s="7" t="s">
        <v>415</v>
      </c>
      <c r="C345" s="6"/>
      <c r="D345" s="4" t="s">
        <v>150</v>
      </c>
      <c r="E345" s="28">
        <f t="shared" si="33"/>
        <v>166138</v>
      </c>
      <c r="F345" s="182">
        <f>F346</f>
        <v>166138</v>
      </c>
    </row>
    <row r="346" spans="1:7">
      <c r="A346" s="7" t="s">
        <v>98</v>
      </c>
      <c r="B346" s="7" t="s">
        <v>415</v>
      </c>
      <c r="C346" s="35">
        <v>610</v>
      </c>
      <c r="D346" s="4" t="s">
        <v>175</v>
      </c>
      <c r="E346" s="28">
        <v>166138</v>
      </c>
      <c r="F346" s="182">
        <v>166138</v>
      </c>
      <c r="G346"/>
    </row>
    <row r="347" spans="1:7" ht="27.6">
      <c r="A347" s="7" t="s">
        <v>98</v>
      </c>
      <c r="B347" s="7" t="s">
        <v>190</v>
      </c>
      <c r="C347" s="10"/>
      <c r="D347" s="4" t="s">
        <v>114</v>
      </c>
      <c r="E347" s="28">
        <f>E348+E351+E358</f>
        <v>92020316.00999999</v>
      </c>
      <c r="F347" s="182">
        <f>F348+F351+F358</f>
        <v>90181767.75</v>
      </c>
      <c r="G347"/>
    </row>
    <row r="348" spans="1:7" ht="55.2">
      <c r="A348" s="7" t="s">
        <v>98</v>
      </c>
      <c r="B348" s="7" t="s">
        <v>237</v>
      </c>
      <c r="C348" s="10"/>
      <c r="D348" s="20" t="s">
        <v>589</v>
      </c>
      <c r="E348" s="28">
        <f t="shared" ref="E348:E349" si="34">E349</f>
        <v>911439</v>
      </c>
      <c r="F348" s="182">
        <f>F349</f>
        <v>911439</v>
      </c>
      <c r="G348"/>
    </row>
    <row r="349" spans="1:7" ht="27.6">
      <c r="A349" s="7" t="s">
        <v>98</v>
      </c>
      <c r="B349" s="7" t="s">
        <v>416</v>
      </c>
      <c r="C349" s="10"/>
      <c r="D349" s="4" t="s">
        <v>126</v>
      </c>
      <c r="E349" s="28">
        <f t="shared" si="34"/>
        <v>911439</v>
      </c>
      <c r="F349" s="182">
        <f>F350</f>
        <v>911439</v>
      </c>
      <c r="G349"/>
    </row>
    <row r="350" spans="1:7">
      <c r="A350" s="7" t="s">
        <v>98</v>
      </c>
      <c r="B350" s="7" t="s">
        <v>416</v>
      </c>
      <c r="C350" s="10">
        <v>610</v>
      </c>
      <c r="D350" s="4" t="s">
        <v>175</v>
      </c>
      <c r="E350" s="28">
        <v>911439</v>
      </c>
      <c r="F350" s="182">
        <v>911439</v>
      </c>
      <c r="G350"/>
    </row>
    <row r="351" spans="1:7" ht="110.4">
      <c r="A351" s="7" t="s">
        <v>98</v>
      </c>
      <c r="B351" s="7" t="s">
        <v>236</v>
      </c>
      <c r="C351" s="10"/>
      <c r="D351" s="20" t="s">
        <v>590</v>
      </c>
      <c r="E351" s="28">
        <f>E352+E354+E356</f>
        <v>62868600</v>
      </c>
      <c r="F351" s="182">
        <f>F352+F354+F356</f>
        <v>62602193</v>
      </c>
      <c r="G351"/>
    </row>
    <row r="352" spans="1:7" ht="138">
      <c r="A352" s="7" t="s">
        <v>98</v>
      </c>
      <c r="B352" s="238" t="s">
        <v>19</v>
      </c>
      <c r="C352" s="10"/>
      <c r="D352" s="4" t="s">
        <v>115</v>
      </c>
      <c r="E352" s="28">
        <f t="shared" ref="E352" si="35">E353</f>
        <v>59716500</v>
      </c>
      <c r="F352" s="182">
        <f>F353</f>
        <v>59716500</v>
      </c>
      <c r="G352"/>
    </row>
    <row r="353" spans="1:7">
      <c r="A353" s="7" t="s">
        <v>98</v>
      </c>
      <c r="B353" s="7" t="s">
        <v>19</v>
      </c>
      <c r="C353" s="10">
        <v>610</v>
      </c>
      <c r="D353" s="212" t="s">
        <v>175</v>
      </c>
      <c r="E353" s="28">
        <v>59716500</v>
      </c>
      <c r="F353" s="182">
        <v>59716500</v>
      </c>
      <c r="G353"/>
    </row>
    <row r="354" spans="1:7" ht="69">
      <c r="A354" s="201" t="s">
        <v>98</v>
      </c>
      <c r="B354" s="239" t="s">
        <v>729</v>
      </c>
      <c r="C354" s="60"/>
      <c r="D354" s="217" t="s">
        <v>724</v>
      </c>
      <c r="E354" s="61">
        <f>E355</f>
        <v>1563700</v>
      </c>
      <c r="F354" s="182">
        <f>F355</f>
        <v>1336338</v>
      </c>
      <c r="G354"/>
    </row>
    <row r="355" spans="1:7">
      <c r="A355" s="211" t="s">
        <v>98</v>
      </c>
      <c r="B355" s="221" t="s">
        <v>729</v>
      </c>
      <c r="C355" s="60">
        <v>610</v>
      </c>
      <c r="D355" s="212" t="s">
        <v>175</v>
      </c>
      <c r="E355" s="61">
        <v>1563700</v>
      </c>
      <c r="F355" s="182">
        <v>1336338</v>
      </c>
      <c r="G355"/>
    </row>
    <row r="356" spans="1:7" ht="55.2">
      <c r="A356" s="221" t="s">
        <v>98</v>
      </c>
      <c r="B356" s="221" t="s">
        <v>728</v>
      </c>
      <c r="C356" s="60"/>
      <c r="D356" s="226" t="s">
        <v>730</v>
      </c>
      <c r="E356" s="240">
        <f>E357</f>
        <v>1588400</v>
      </c>
      <c r="F356" s="182">
        <f>F357</f>
        <v>1549355</v>
      </c>
      <c r="G356"/>
    </row>
    <row r="357" spans="1:7">
      <c r="A357" s="221" t="s">
        <v>98</v>
      </c>
      <c r="B357" s="221" t="s">
        <v>728</v>
      </c>
      <c r="C357" s="60">
        <v>610</v>
      </c>
      <c r="D357" s="212" t="s">
        <v>175</v>
      </c>
      <c r="E357" s="61">
        <v>1588400</v>
      </c>
      <c r="F357" s="182">
        <v>1549355</v>
      </c>
      <c r="G357"/>
    </row>
    <row r="358" spans="1:7" ht="110.4">
      <c r="A358" s="7" t="s">
        <v>98</v>
      </c>
      <c r="B358" s="7" t="s">
        <v>238</v>
      </c>
      <c r="C358" s="10"/>
      <c r="D358" s="20" t="s">
        <v>591</v>
      </c>
      <c r="E358" s="28">
        <f>E359+E361+E363+E365+E367+E369+E371+E373</f>
        <v>28240277.009999998</v>
      </c>
      <c r="F358" s="182">
        <f>F359+F361+F363+F365+F367+F369+F371+F373</f>
        <v>26668135.749999996</v>
      </c>
      <c r="G358"/>
    </row>
    <row r="359" spans="1:7" s="210" customFormat="1" ht="27.6">
      <c r="A359" s="7" t="s">
        <v>98</v>
      </c>
      <c r="B359" s="7" t="s">
        <v>417</v>
      </c>
      <c r="C359" s="10"/>
      <c r="D359" s="4" t="s">
        <v>127</v>
      </c>
      <c r="E359" s="28">
        <f>E360</f>
        <v>22843952</v>
      </c>
      <c r="F359" s="182">
        <f>F360</f>
        <v>21843952</v>
      </c>
    </row>
    <row r="360" spans="1:7" s="210" customFormat="1">
      <c r="A360" s="7" t="s">
        <v>98</v>
      </c>
      <c r="B360" s="7" t="s">
        <v>417</v>
      </c>
      <c r="C360" s="10">
        <v>610</v>
      </c>
      <c r="D360" s="4" t="s">
        <v>175</v>
      </c>
      <c r="E360" s="28">
        <v>22843952</v>
      </c>
      <c r="F360" s="182">
        <v>21843952</v>
      </c>
    </row>
    <row r="361" spans="1:7" s="218" customFormat="1" ht="55.2">
      <c r="A361" s="7" t="s">
        <v>98</v>
      </c>
      <c r="B361" s="7" t="s">
        <v>509</v>
      </c>
      <c r="C361" s="10"/>
      <c r="D361" s="4" t="s">
        <v>510</v>
      </c>
      <c r="E361" s="28">
        <f>E362</f>
        <v>564800</v>
      </c>
      <c r="F361" s="182">
        <f>F362</f>
        <v>471876.74</v>
      </c>
    </row>
    <row r="362" spans="1:7" s="218" customFormat="1" ht="27.75" customHeight="1">
      <c r="A362" s="7" t="s">
        <v>98</v>
      </c>
      <c r="B362" s="7" t="s">
        <v>509</v>
      </c>
      <c r="C362" s="10">
        <v>610</v>
      </c>
      <c r="D362" s="4" t="s">
        <v>175</v>
      </c>
      <c r="E362" s="28">
        <v>564800</v>
      </c>
      <c r="F362" s="182">
        <v>471876.74</v>
      </c>
    </row>
    <row r="363" spans="1:7" ht="60.6" customHeight="1">
      <c r="A363" s="7" t="s">
        <v>98</v>
      </c>
      <c r="B363" s="7" t="s">
        <v>418</v>
      </c>
      <c r="C363" s="10"/>
      <c r="D363" s="4" t="s">
        <v>137</v>
      </c>
      <c r="E363" s="28">
        <f>E364</f>
        <v>531410.06000000006</v>
      </c>
      <c r="F363" s="182">
        <f>F364</f>
        <v>531410.06000000006</v>
      </c>
      <c r="G363"/>
    </row>
    <row r="364" spans="1:7">
      <c r="A364" s="7" t="s">
        <v>98</v>
      </c>
      <c r="B364" s="7" t="s">
        <v>418</v>
      </c>
      <c r="C364" s="10">
        <v>610</v>
      </c>
      <c r="D364" s="4" t="s">
        <v>175</v>
      </c>
      <c r="E364" s="28">
        <v>531410.06000000006</v>
      </c>
      <c r="F364" s="182">
        <v>531410.06000000006</v>
      </c>
      <c r="G364"/>
    </row>
    <row r="365" spans="1:7" ht="110.4">
      <c r="A365" s="7" t="s">
        <v>98</v>
      </c>
      <c r="B365" s="7" t="s">
        <v>502</v>
      </c>
      <c r="C365" s="10"/>
      <c r="D365" s="4" t="s">
        <v>504</v>
      </c>
      <c r="E365" s="28">
        <f>E366</f>
        <v>1538300</v>
      </c>
      <c r="F365" s="182">
        <f>F366</f>
        <v>1126682</v>
      </c>
      <c r="G365"/>
    </row>
    <row r="366" spans="1:7">
      <c r="A366" s="7" t="s">
        <v>98</v>
      </c>
      <c r="B366" s="7" t="s">
        <v>502</v>
      </c>
      <c r="C366" s="10">
        <v>610</v>
      </c>
      <c r="D366" s="4" t="s">
        <v>175</v>
      </c>
      <c r="E366" s="28">
        <v>1538300</v>
      </c>
      <c r="F366" s="182">
        <v>1126682</v>
      </c>
      <c r="G366"/>
    </row>
    <row r="367" spans="1:7" ht="110.4">
      <c r="A367" s="7" t="s">
        <v>98</v>
      </c>
      <c r="B367" s="7" t="s">
        <v>419</v>
      </c>
      <c r="C367" s="10"/>
      <c r="D367" s="4" t="s">
        <v>503</v>
      </c>
      <c r="E367" s="28">
        <f>E368</f>
        <v>2644374.7999999998</v>
      </c>
      <c r="F367" s="182">
        <f>F368</f>
        <v>2644374.7999999998</v>
      </c>
      <c r="G367"/>
    </row>
    <row r="368" spans="1:7">
      <c r="A368" s="7" t="s">
        <v>98</v>
      </c>
      <c r="B368" s="7" t="s">
        <v>419</v>
      </c>
      <c r="C368" s="10">
        <v>610</v>
      </c>
      <c r="D368" s="4" t="s">
        <v>175</v>
      </c>
      <c r="E368" s="28">
        <v>2644374.7999999998</v>
      </c>
      <c r="F368" s="182">
        <v>2644374.7999999998</v>
      </c>
      <c r="G368"/>
    </row>
    <row r="369" spans="1:7" ht="41.4">
      <c r="A369" s="7" t="s">
        <v>98</v>
      </c>
      <c r="B369" s="7" t="s">
        <v>505</v>
      </c>
      <c r="C369" s="10"/>
      <c r="D369" s="4" t="s">
        <v>507</v>
      </c>
      <c r="E369" s="28">
        <f>E370</f>
        <v>67600</v>
      </c>
      <c r="F369" s="182">
        <v>0</v>
      </c>
      <c r="G369"/>
    </row>
    <row r="370" spans="1:7">
      <c r="A370" s="7" t="s">
        <v>98</v>
      </c>
      <c r="B370" s="7" t="s">
        <v>505</v>
      </c>
      <c r="C370" s="10">
        <v>610</v>
      </c>
      <c r="D370" s="4" t="s">
        <v>175</v>
      </c>
      <c r="E370" s="28">
        <v>67600</v>
      </c>
      <c r="F370" s="182">
        <v>0</v>
      </c>
      <c r="G370"/>
    </row>
    <row r="371" spans="1:7" ht="41.4">
      <c r="A371" s="7" t="s">
        <v>98</v>
      </c>
      <c r="B371" s="7" t="s">
        <v>506</v>
      </c>
      <c r="C371" s="10"/>
      <c r="D371" s="4" t="s">
        <v>508</v>
      </c>
      <c r="E371" s="28">
        <f>E372</f>
        <v>0</v>
      </c>
      <c r="F371" s="182">
        <v>0</v>
      </c>
      <c r="G371"/>
    </row>
    <row r="372" spans="1:7">
      <c r="A372" s="7" t="s">
        <v>98</v>
      </c>
      <c r="B372" s="7" t="s">
        <v>506</v>
      </c>
      <c r="C372" s="10">
        <v>610</v>
      </c>
      <c r="D372" s="4" t="s">
        <v>175</v>
      </c>
      <c r="E372" s="28">
        <v>0</v>
      </c>
      <c r="F372" s="182">
        <v>0</v>
      </c>
      <c r="G372"/>
    </row>
    <row r="373" spans="1:7">
      <c r="A373" s="126" t="s">
        <v>98</v>
      </c>
      <c r="B373" s="126" t="s">
        <v>695</v>
      </c>
      <c r="C373" s="10"/>
      <c r="D373" s="147" t="s">
        <v>694</v>
      </c>
      <c r="E373" s="142">
        <f>E374</f>
        <v>49840.15</v>
      </c>
      <c r="F373" s="182">
        <f>F374</f>
        <v>49840.15</v>
      </c>
      <c r="G373"/>
    </row>
    <row r="374" spans="1:7">
      <c r="A374" s="126" t="s">
        <v>98</v>
      </c>
      <c r="B374" s="126" t="s">
        <v>695</v>
      </c>
      <c r="C374" s="10">
        <v>610</v>
      </c>
      <c r="D374" s="144" t="s">
        <v>175</v>
      </c>
      <c r="E374" s="142">
        <v>49840.15</v>
      </c>
      <c r="F374" s="182">
        <v>49840.15</v>
      </c>
      <c r="G374"/>
    </row>
    <row r="375" spans="1:7" ht="27.6">
      <c r="A375" s="7" t="s">
        <v>98</v>
      </c>
      <c r="B375" s="7" t="s">
        <v>192</v>
      </c>
      <c r="C375" s="10"/>
      <c r="D375" s="4" t="s">
        <v>656</v>
      </c>
      <c r="E375" s="28">
        <f>E376</f>
        <v>14344581</v>
      </c>
      <c r="F375" s="182">
        <f>F376</f>
        <v>13946163.83</v>
      </c>
      <c r="G375"/>
    </row>
    <row r="376" spans="1:7" ht="41.4">
      <c r="A376" s="7" t="s">
        <v>98</v>
      </c>
      <c r="B376" s="7" t="s">
        <v>233</v>
      </c>
      <c r="C376" s="10"/>
      <c r="D376" s="20" t="s">
        <v>241</v>
      </c>
      <c r="E376" s="28">
        <f>E377+E379+E381</f>
        <v>14344581</v>
      </c>
      <c r="F376" s="182">
        <f>F377+F379+F381</f>
        <v>13946163.83</v>
      </c>
      <c r="G376"/>
    </row>
    <row r="377" spans="1:7" ht="27.6">
      <c r="A377" s="126" t="s">
        <v>98</v>
      </c>
      <c r="B377" s="126" t="s">
        <v>696</v>
      </c>
      <c r="C377" s="60"/>
      <c r="D377" s="149" t="s">
        <v>697</v>
      </c>
      <c r="E377" s="61">
        <f>E378</f>
        <v>1571156.62</v>
      </c>
      <c r="F377" s="182">
        <f>F378</f>
        <v>1184581.48</v>
      </c>
      <c r="G377"/>
    </row>
    <row r="378" spans="1:7">
      <c r="A378" s="126" t="s">
        <v>98</v>
      </c>
      <c r="B378" s="145" t="s">
        <v>696</v>
      </c>
      <c r="C378" s="60">
        <v>610</v>
      </c>
      <c r="D378" s="148" t="s">
        <v>175</v>
      </c>
      <c r="E378" s="61">
        <v>1571156.62</v>
      </c>
      <c r="F378" s="182">
        <v>1184581.48</v>
      </c>
      <c r="G378"/>
    </row>
    <row r="379" spans="1:7" s="78" customFormat="1" ht="42">
      <c r="A379" s="7" t="s">
        <v>98</v>
      </c>
      <c r="B379" s="7" t="s">
        <v>8</v>
      </c>
      <c r="C379" s="35"/>
      <c r="D379" s="40" t="s">
        <v>9</v>
      </c>
      <c r="E379" s="28">
        <f>E380</f>
        <v>2616124.38</v>
      </c>
      <c r="F379" s="182">
        <f>F380</f>
        <v>2616124.38</v>
      </c>
    </row>
    <row r="380" spans="1:7" s="78" customFormat="1">
      <c r="A380" s="7" t="s">
        <v>98</v>
      </c>
      <c r="B380" s="7" t="s">
        <v>8</v>
      </c>
      <c r="C380" s="35">
        <v>610</v>
      </c>
      <c r="D380" s="4" t="s">
        <v>175</v>
      </c>
      <c r="E380" s="28">
        <v>2616124.38</v>
      </c>
      <c r="F380" s="182">
        <v>2616124.38</v>
      </c>
    </row>
    <row r="381" spans="1:7" ht="42">
      <c r="A381" s="177" t="s">
        <v>98</v>
      </c>
      <c r="B381" s="177" t="s">
        <v>708</v>
      </c>
      <c r="C381" s="175"/>
      <c r="D381" s="153" t="s">
        <v>709</v>
      </c>
      <c r="E381" s="183">
        <f>E382</f>
        <v>10157300</v>
      </c>
      <c r="F381" s="182">
        <f>F382</f>
        <v>10145457.970000001</v>
      </c>
      <c r="G381"/>
    </row>
    <row r="382" spans="1:7" s="13" customFormat="1">
      <c r="A382" s="177" t="s">
        <v>98</v>
      </c>
      <c r="B382" s="177" t="s">
        <v>708</v>
      </c>
      <c r="C382" s="175">
        <v>610</v>
      </c>
      <c r="D382" s="176" t="s">
        <v>175</v>
      </c>
      <c r="E382" s="183">
        <v>10157300</v>
      </c>
      <c r="F382" s="182">
        <v>10145457.970000001</v>
      </c>
    </row>
    <row r="383" spans="1:7" s="138" customFormat="1">
      <c r="A383" s="7" t="s">
        <v>284</v>
      </c>
      <c r="B383" s="7"/>
      <c r="C383" s="10"/>
      <c r="D383" s="4" t="s">
        <v>285</v>
      </c>
      <c r="E383" s="28">
        <f>E384+E397+E409</f>
        <v>12437945.789999999</v>
      </c>
      <c r="F383" s="182">
        <f>F384+F397+F409</f>
        <v>12437945.789999999</v>
      </c>
    </row>
    <row r="384" spans="1:7" s="138" customFormat="1" ht="55.2">
      <c r="A384" s="7" t="s">
        <v>284</v>
      </c>
      <c r="B384" s="30" t="s">
        <v>188</v>
      </c>
      <c r="C384" s="31"/>
      <c r="D384" s="34" t="s">
        <v>552</v>
      </c>
      <c r="E384" s="32">
        <f>E385</f>
        <v>6324186</v>
      </c>
      <c r="F384" s="234">
        <f>F385</f>
        <v>6324186</v>
      </c>
    </row>
    <row r="385" spans="1:7" s="13" customFormat="1" ht="27.6">
      <c r="A385" s="7" t="s">
        <v>284</v>
      </c>
      <c r="B385" s="30" t="s">
        <v>189</v>
      </c>
      <c r="C385" s="31"/>
      <c r="D385" s="34" t="s">
        <v>100</v>
      </c>
      <c r="E385" s="32">
        <f>E386+E391+E394</f>
        <v>6324186</v>
      </c>
      <c r="F385" s="234">
        <f>F386+F391+F394</f>
        <v>6324186</v>
      </c>
    </row>
    <row r="386" spans="1:7" s="13" customFormat="1" ht="27.6">
      <c r="A386" s="7" t="s">
        <v>284</v>
      </c>
      <c r="B386" s="30" t="s">
        <v>234</v>
      </c>
      <c r="C386" s="31"/>
      <c r="D386" s="20" t="s">
        <v>235</v>
      </c>
      <c r="E386" s="32">
        <f>E387+E389</f>
        <v>5066186</v>
      </c>
      <c r="F386" s="234">
        <f>F387+F389</f>
        <v>5066186</v>
      </c>
    </row>
    <row r="387" spans="1:7" s="143" customFormat="1" ht="41.4">
      <c r="A387" s="7" t="s">
        <v>284</v>
      </c>
      <c r="B387" s="30" t="s">
        <v>420</v>
      </c>
      <c r="C387" s="31"/>
      <c r="D387" s="34" t="s">
        <v>101</v>
      </c>
      <c r="E387" s="32">
        <f t="shared" ref="E387" si="36">E388</f>
        <v>5053366</v>
      </c>
      <c r="F387" s="234">
        <f>F388</f>
        <v>5053366</v>
      </c>
    </row>
    <row r="388" spans="1:7" s="143" customFormat="1">
      <c r="A388" s="7" t="s">
        <v>284</v>
      </c>
      <c r="B388" s="30" t="s">
        <v>420</v>
      </c>
      <c r="C388" s="31">
        <v>610</v>
      </c>
      <c r="D388" s="81" t="s">
        <v>175</v>
      </c>
      <c r="E388" s="32">
        <v>5053366</v>
      </c>
      <c r="F388" s="234">
        <v>5053366</v>
      </c>
    </row>
    <row r="389" spans="1:7" ht="55.2">
      <c r="A389" s="7" t="s">
        <v>284</v>
      </c>
      <c r="B389" s="30" t="s">
        <v>520</v>
      </c>
      <c r="C389" s="80"/>
      <c r="D389" s="34" t="s">
        <v>516</v>
      </c>
      <c r="E389" s="76">
        <f>E390</f>
        <v>12820</v>
      </c>
      <c r="F389" s="234">
        <f>F390</f>
        <v>12820</v>
      </c>
      <c r="G389"/>
    </row>
    <row r="390" spans="1:7" ht="32.25" customHeight="1">
      <c r="A390" s="7" t="s">
        <v>284</v>
      </c>
      <c r="B390" s="30" t="s">
        <v>520</v>
      </c>
      <c r="C390" s="80">
        <v>610</v>
      </c>
      <c r="D390" s="81" t="s">
        <v>175</v>
      </c>
      <c r="E390" s="76">
        <v>12820</v>
      </c>
      <c r="F390" s="234">
        <v>12820</v>
      </c>
      <c r="G390"/>
    </row>
    <row r="391" spans="1:7" s="173" customFormat="1" ht="53.25" customHeight="1">
      <c r="A391" s="7" t="s">
        <v>284</v>
      </c>
      <c r="B391" s="7" t="s">
        <v>10</v>
      </c>
      <c r="C391" s="36"/>
      <c r="D391" s="41" t="s">
        <v>11</v>
      </c>
      <c r="E391" s="32">
        <f t="shared" ref="E391:E392" si="37">E392</f>
        <v>0</v>
      </c>
      <c r="F391" s="234">
        <v>0</v>
      </c>
    </row>
    <row r="392" spans="1:7" s="173" customFormat="1" ht="32.25" customHeight="1">
      <c r="A392" s="7" t="s">
        <v>284</v>
      </c>
      <c r="B392" s="7" t="s">
        <v>421</v>
      </c>
      <c r="C392" s="36"/>
      <c r="D392" s="16" t="s">
        <v>34</v>
      </c>
      <c r="E392" s="32">
        <f t="shared" si="37"/>
        <v>0</v>
      </c>
      <c r="F392" s="234">
        <v>0</v>
      </c>
    </row>
    <row r="393" spans="1:7" s="78" customFormat="1">
      <c r="A393" s="7" t="s">
        <v>284</v>
      </c>
      <c r="B393" s="7" t="s">
        <v>421</v>
      </c>
      <c r="C393" s="36">
        <v>610</v>
      </c>
      <c r="D393" s="16" t="s">
        <v>175</v>
      </c>
      <c r="E393" s="32">
        <v>0</v>
      </c>
      <c r="F393" s="234">
        <v>0</v>
      </c>
    </row>
    <row r="394" spans="1:7" s="78" customFormat="1" ht="27.6">
      <c r="A394" s="7" t="s">
        <v>284</v>
      </c>
      <c r="B394" s="7" t="s">
        <v>517</v>
      </c>
      <c r="C394" s="74"/>
      <c r="D394" s="16" t="s">
        <v>519</v>
      </c>
      <c r="E394" s="76">
        <f t="shared" ref="E394:E395" si="38">E395</f>
        <v>1258000</v>
      </c>
      <c r="F394" s="234">
        <f>F395</f>
        <v>1258000</v>
      </c>
    </row>
    <row r="395" spans="1:7" s="78" customFormat="1" ht="41.4">
      <c r="A395" s="7" t="s">
        <v>284</v>
      </c>
      <c r="B395" s="7" t="s">
        <v>518</v>
      </c>
      <c r="C395" s="74"/>
      <c r="D395" s="34" t="s">
        <v>514</v>
      </c>
      <c r="E395" s="76">
        <f t="shared" si="38"/>
        <v>1258000</v>
      </c>
      <c r="F395" s="234">
        <f>F396</f>
        <v>1258000</v>
      </c>
    </row>
    <row r="396" spans="1:7" s="78" customFormat="1">
      <c r="A396" s="7" t="s">
        <v>284</v>
      </c>
      <c r="B396" s="7" t="s">
        <v>518</v>
      </c>
      <c r="C396" s="74">
        <v>610</v>
      </c>
      <c r="D396" s="16" t="s">
        <v>175</v>
      </c>
      <c r="E396" s="76">
        <v>1258000</v>
      </c>
      <c r="F396" s="234">
        <v>1258000</v>
      </c>
    </row>
    <row r="397" spans="1:7" ht="69">
      <c r="A397" s="7" t="s">
        <v>284</v>
      </c>
      <c r="B397" s="30" t="s">
        <v>185</v>
      </c>
      <c r="C397" s="31"/>
      <c r="D397" s="4" t="s">
        <v>562</v>
      </c>
      <c r="E397" s="32">
        <f t="shared" ref="E397:E400" si="39">E398</f>
        <v>6073759.79</v>
      </c>
      <c r="F397" s="234">
        <f>F398</f>
        <v>6073759.79</v>
      </c>
      <c r="G397"/>
    </row>
    <row r="398" spans="1:7" ht="27.6">
      <c r="A398" s="7" t="s">
        <v>284</v>
      </c>
      <c r="B398" s="30" t="s">
        <v>191</v>
      </c>
      <c r="C398" s="31"/>
      <c r="D398" s="34" t="s">
        <v>128</v>
      </c>
      <c r="E398" s="32">
        <f>E399+E406</f>
        <v>6073759.79</v>
      </c>
      <c r="F398" s="234">
        <f>F399+F406</f>
        <v>6073759.79</v>
      </c>
      <c r="G398"/>
    </row>
    <row r="399" spans="1:7" ht="45.75" customHeight="1">
      <c r="A399" s="7" t="s">
        <v>284</v>
      </c>
      <c r="B399" s="30" t="s">
        <v>239</v>
      </c>
      <c r="C399" s="31"/>
      <c r="D399" s="20" t="s">
        <v>240</v>
      </c>
      <c r="E399" s="32">
        <f>E400+E402+E404</f>
        <v>5116059.79</v>
      </c>
      <c r="F399" s="234">
        <f>F400+F402+F404</f>
        <v>5116059.79</v>
      </c>
      <c r="G399"/>
    </row>
    <row r="400" spans="1:7" ht="37.5" customHeight="1">
      <c r="A400" s="7" t="s">
        <v>284</v>
      </c>
      <c r="B400" s="30" t="s">
        <v>422</v>
      </c>
      <c r="C400" s="31"/>
      <c r="D400" s="34" t="s">
        <v>592</v>
      </c>
      <c r="E400" s="32">
        <f t="shared" si="39"/>
        <v>5095302</v>
      </c>
      <c r="F400" s="234">
        <f>F401</f>
        <v>5095302</v>
      </c>
      <c r="G400"/>
    </row>
    <row r="401" spans="1:7">
      <c r="A401" s="7" t="s">
        <v>284</v>
      </c>
      <c r="B401" s="30" t="s">
        <v>422</v>
      </c>
      <c r="C401" s="31">
        <v>610</v>
      </c>
      <c r="D401" s="34" t="s">
        <v>175</v>
      </c>
      <c r="E401" s="32">
        <v>5095302</v>
      </c>
      <c r="F401" s="234">
        <v>5095302</v>
      </c>
      <c r="G401"/>
    </row>
    <row r="402" spans="1:7" ht="55.2">
      <c r="A402" s="7" t="s">
        <v>284</v>
      </c>
      <c r="B402" s="30" t="s">
        <v>515</v>
      </c>
      <c r="C402" s="31"/>
      <c r="D402" s="34" t="s">
        <v>516</v>
      </c>
      <c r="E402" s="32">
        <f>E403</f>
        <v>9723</v>
      </c>
      <c r="F402" s="234">
        <f>F403</f>
        <v>9723</v>
      </c>
      <c r="G402"/>
    </row>
    <row r="403" spans="1:7">
      <c r="A403" s="7" t="s">
        <v>284</v>
      </c>
      <c r="B403" s="30" t="s">
        <v>515</v>
      </c>
      <c r="C403" s="31">
        <v>610</v>
      </c>
      <c r="D403" s="34" t="s">
        <v>175</v>
      </c>
      <c r="E403" s="32">
        <v>9723</v>
      </c>
      <c r="F403" s="234">
        <v>9723</v>
      </c>
      <c r="G403"/>
    </row>
    <row r="404" spans="1:7" ht="27.6">
      <c r="A404" s="201" t="s">
        <v>284</v>
      </c>
      <c r="B404" s="30" t="s">
        <v>725</v>
      </c>
      <c r="C404" s="31"/>
      <c r="D404" s="220" t="s">
        <v>726</v>
      </c>
      <c r="E404" s="32">
        <f>E405</f>
        <v>11034.79</v>
      </c>
      <c r="F404" s="234">
        <f>F405</f>
        <v>11034.79</v>
      </c>
      <c r="G404"/>
    </row>
    <row r="405" spans="1:7">
      <c r="A405" s="216" t="s">
        <v>284</v>
      </c>
      <c r="B405" s="30" t="s">
        <v>725</v>
      </c>
      <c r="C405" s="31">
        <v>610</v>
      </c>
      <c r="D405" s="34" t="s">
        <v>175</v>
      </c>
      <c r="E405" s="32">
        <v>11034.79</v>
      </c>
      <c r="F405" s="234">
        <v>11034.79</v>
      </c>
      <c r="G405"/>
    </row>
    <row r="406" spans="1:7" ht="41.4">
      <c r="A406" s="7" t="s">
        <v>284</v>
      </c>
      <c r="B406" s="30" t="s">
        <v>511</v>
      </c>
      <c r="C406" s="31"/>
      <c r="D406" s="34" t="s">
        <v>512</v>
      </c>
      <c r="E406" s="32">
        <f t="shared" ref="E406:E407" si="40">E407</f>
        <v>957700</v>
      </c>
      <c r="F406" s="234">
        <f>F407</f>
        <v>957700</v>
      </c>
      <c r="G406"/>
    </row>
    <row r="407" spans="1:7" s="78" customFormat="1" ht="41.4">
      <c r="A407" s="7" t="s">
        <v>284</v>
      </c>
      <c r="B407" s="30" t="s">
        <v>513</v>
      </c>
      <c r="C407" s="31"/>
      <c r="D407" s="34" t="s">
        <v>514</v>
      </c>
      <c r="E407" s="32">
        <f t="shared" si="40"/>
        <v>957700</v>
      </c>
      <c r="F407" s="234">
        <f>F408</f>
        <v>957700</v>
      </c>
    </row>
    <row r="408" spans="1:7" s="78" customFormat="1">
      <c r="A408" s="7" t="s">
        <v>284</v>
      </c>
      <c r="B408" s="30" t="s">
        <v>513</v>
      </c>
      <c r="C408" s="31">
        <v>610</v>
      </c>
      <c r="D408" s="34" t="s">
        <v>175</v>
      </c>
      <c r="E408" s="32">
        <v>957700</v>
      </c>
      <c r="F408" s="234">
        <v>957700</v>
      </c>
    </row>
    <row r="409" spans="1:7" s="215" customFormat="1" ht="42">
      <c r="A409" s="145" t="s">
        <v>284</v>
      </c>
      <c r="B409" s="30" t="s">
        <v>164</v>
      </c>
      <c r="C409" s="31"/>
      <c r="D409" s="162" t="s">
        <v>569</v>
      </c>
      <c r="E409" s="32">
        <f>E410</f>
        <v>40000</v>
      </c>
      <c r="F409" s="234">
        <f>F410</f>
        <v>40000</v>
      </c>
    </row>
    <row r="410" spans="1:7" s="215" customFormat="1" ht="55.2">
      <c r="A410" s="145" t="s">
        <v>284</v>
      </c>
      <c r="B410" s="30" t="s">
        <v>702</v>
      </c>
      <c r="C410" s="31"/>
      <c r="D410" s="160" t="s">
        <v>703</v>
      </c>
      <c r="E410" s="32">
        <f>E411</f>
        <v>40000</v>
      </c>
      <c r="F410" s="234">
        <f>F411</f>
        <v>40000</v>
      </c>
    </row>
    <row r="411" spans="1:7" ht="39.6" customHeight="1">
      <c r="A411" s="145" t="s">
        <v>284</v>
      </c>
      <c r="B411" s="30" t="s">
        <v>702</v>
      </c>
      <c r="C411" s="31">
        <v>610</v>
      </c>
      <c r="D411" s="160" t="s">
        <v>175</v>
      </c>
      <c r="E411" s="32">
        <v>40000</v>
      </c>
      <c r="F411" s="234">
        <v>40000</v>
      </c>
      <c r="G411"/>
    </row>
    <row r="412" spans="1:7">
      <c r="A412" s="7" t="s">
        <v>75</v>
      </c>
      <c r="B412" s="7"/>
      <c r="C412" s="10"/>
      <c r="D412" s="4" t="s">
        <v>308</v>
      </c>
      <c r="E412" s="28">
        <f>E413+E425+E442+E452</f>
        <v>2744926</v>
      </c>
      <c r="F412" s="182">
        <f>F413+F425+F442+F452</f>
        <v>1186389.2000000002</v>
      </c>
      <c r="G412"/>
    </row>
    <row r="413" spans="1:7" ht="55.2">
      <c r="A413" s="7" t="s">
        <v>75</v>
      </c>
      <c r="B413" s="7" t="s">
        <v>193</v>
      </c>
      <c r="C413" s="10"/>
      <c r="D413" s="4" t="s">
        <v>463</v>
      </c>
      <c r="E413" s="28">
        <f>E414</f>
        <v>50000</v>
      </c>
      <c r="F413" s="182">
        <f>F414</f>
        <v>17499.349999999999</v>
      </c>
      <c r="G413"/>
    </row>
    <row r="414" spans="1:7" s="78" customFormat="1" ht="55.2">
      <c r="A414" s="7" t="s">
        <v>75</v>
      </c>
      <c r="B414" s="7" t="s">
        <v>194</v>
      </c>
      <c r="C414" s="10"/>
      <c r="D414" s="4" t="s">
        <v>76</v>
      </c>
      <c r="E414" s="28">
        <f>E415+E420</f>
        <v>50000</v>
      </c>
      <c r="F414" s="182">
        <f>F415+F420</f>
        <v>17499.349999999999</v>
      </c>
    </row>
    <row r="415" spans="1:7" s="78" customFormat="1" ht="27.6">
      <c r="A415" s="7" t="s">
        <v>75</v>
      </c>
      <c r="B415" s="7" t="s">
        <v>242</v>
      </c>
      <c r="C415" s="10"/>
      <c r="D415" s="24" t="s">
        <v>243</v>
      </c>
      <c r="E415" s="28">
        <f>E416+E418</f>
        <v>22000</v>
      </c>
      <c r="F415" s="182">
        <f>F416+F418</f>
        <v>17499.349999999999</v>
      </c>
    </row>
    <row r="416" spans="1:7" s="78" customFormat="1" ht="27.6">
      <c r="A416" s="7" t="s">
        <v>75</v>
      </c>
      <c r="B416" s="7" t="s">
        <v>423</v>
      </c>
      <c r="C416" s="10"/>
      <c r="D416" s="4" t="s">
        <v>195</v>
      </c>
      <c r="E416" s="28">
        <f>E417</f>
        <v>6000</v>
      </c>
      <c r="F416" s="182">
        <f>F417</f>
        <v>1500</v>
      </c>
    </row>
    <row r="417" spans="1:7" ht="43.8" customHeight="1">
      <c r="A417" s="7" t="s">
        <v>75</v>
      </c>
      <c r="B417" s="7" t="s">
        <v>423</v>
      </c>
      <c r="C417" s="10">
        <v>240</v>
      </c>
      <c r="D417" s="4" t="s">
        <v>160</v>
      </c>
      <c r="E417" s="28">
        <v>6000</v>
      </c>
      <c r="F417" s="182">
        <v>1500</v>
      </c>
      <c r="G417"/>
    </row>
    <row r="418" spans="1:7" ht="41.4">
      <c r="A418" s="7" t="s">
        <v>75</v>
      </c>
      <c r="B418" s="7" t="s">
        <v>424</v>
      </c>
      <c r="C418" s="10"/>
      <c r="D418" s="4" t="s">
        <v>553</v>
      </c>
      <c r="E418" s="28">
        <f>E419</f>
        <v>16000</v>
      </c>
      <c r="F418" s="182">
        <f>F419</f>
        <v>15999.35</v>
      </c>
      <c r="G418"/>
    </row>
    <row r="419" spans="1:7" s="154" customFormat="1" ht="41.4">
      <c r="A419" s="7" t="s">
        <v>75</v>
      </c>
      <c r="B419" s="7" t="s">
        <v>424</v>
      </c>
      <c r="C419" s="10">
        <v>240</v>
      </c>
      <c r="D419" s="4" t="s">
        <v>160</v>
      </c>
      <c r="E419" s="28">
        <v>16000</v>
      </c>
      <c r="F419" s="182">
        <v>15999.35</v>
      </c>
    </row>
    <row r="420" spans="1:7" s="154" customFormat="1" ht="55.2">
      <c r="A420" s="7" t="s">
        <v>75</v>
      </c>
      <c r="B420" s="7" t="s">
        <v>244</v>
      </c>
      <c r="C420" s="10"/>
      <c r="D420" s="24" t="s">
        <v>245</v>
      </c>
      <c r="E420" s="28">
        <f>E421+E423</f>
        <v>28000</v>
      </c>
      <c r="F420" s="182">
        <v>0</v>
      </c>
    </row>
    <row r="421" spans="1:7" s="154" customFormat="1" ht="41.4">
      <c r="A421" s="7" t="s">
        <v>75</v>
      </c>
      <c r="B421" s="7" t="s">
        <v>425</v>
      </c>
      <c r="C421" s="10"/>
      <c r="D421" s="4" t="s">
        <v>554</v>
      </c>
      <c r="E421" s="28">
        <f>E422</f>
        <v>13000</v>
      </c>
      <c r="F421" s="182">
        <v>0</v>
      </c>
    </row>
    <row r="422" spans="1:7" ht="78.75" customHeight="1">
      <c r="A422" s="7" t="s">
        <v>75</v>
      </c>
      <c r="B422" s="7" t="s">
        <v>425</v>
      </c>
      <c r="C422" s="10">
        <v>240</v>
      </c>
      <c r="D422" s="4" t="s">
        <v>160</v>
      </c>
      <c r="E422" s="28">
        <v>13000</v>
      </c>
      <c r="F422" s="182">
        <v>0</v>
      </c>
      <c r="G422"/>
    </row>
    <row r="423" spans="1:7" ht="41.4">
      <c r="A423" s="7" t="s">
        <v>75</v>
      </c>
      <c r="B423" s="7" t="s">
        <v>426</v>
      </c>
      <c r="C423" s="10"/>
      <c r="D423" s="4" t="s">
        <v>555</v>
      </c>
      <c r="E423" s="28">
        <f>E424</f>
        <v>15000</v>
      </c>
      <c r="F423" s="182">
        <v>0</v>
      </c>
      <c r="G423"/>
    </row>
    <row r="424" spans="1:7" ht="41.4">
      <c r="A424" s="7" t="s">
        <v>75</v>
      </c>
      <c r="B424" s="7" t="s">
        <v>426</v>
      </c>
      <c r="C424" s="10">
        <v>240</v>
      </c>
      <c r="D424" s="4" t="s">
        <v>160</v>
      </c>
      <c r="E424" s="28">
        <v>15000</v>
      </c>
      <c r="F424" s="182">
        <v>0</v>
      </c>
      <c r="G424"/>
    </row>
    <row r="425" spans="1:7" s="78" customFormat="1" ht="69">
      <c r="A425" s="7" t="s">
        <v>75</v>
      </c>
      <c r="B425" s="7" t="s">
        <v>165</v>
      </c>
      <c r="C425" s="35"/>
      <c r="D425" s="4" t="s">
        <v>550</v>
      </c>
      <c r="E425" s="28">
        <f>E426+E433</f>
        <v>37000</v>
      </c>
      <c r="F425" s="182">
        <v>0</v>
      </c>
    </row>
    <row r="426" spans="1:7" s="78" customFormat="1" ht="55.2">
      <c r="A426" s="7" t="s">
        <v>75</v>
      </c>
      <c r="B426" s="7" t="s">
        <v>166</v>
      </c>
      <c r="C426" s="10"/>
      <c r="D426" s="4" t="s">
        <v>593</v>
      </c>
      <c r="E426" s="28">
        <f>E427+E430</f>
        <v>20000</v>
      </c>
      <c r="F426" s="182">
        <v>0</v>
      </c>
    </row>
    <row r="427" spans="1:7" s="78" customFormat="1" ht="82.8">
      <c r="A427" s="7" t="s">
        <v>75</v>
      </c>
      <c r="B427" s="7" t="s">
        <v>246</v>
      </c>
      <c r="C427" s="10"/>
      <c r="D427" s="20" t="s">
        <v>631</v>
      </c>
      <c r="E427" s="28">
        <f t="shared" ref="E427:E428" si="41">E428</f>
        <v>6000</v>
      </c>
      <c r="F427" s="182">
        <v>0</v>
      </c>
    </row>
    <row r="428" spans="1:7" s="78" customFormat="1" ht="41.4">
      <c r="A428" s="7" t="s">
        <v>75</v>
      </c>
      <c r="B428" s="7" t="s">
        <v>427</v>
      </c>
      <c r="C428" s="10"/>
      <c r="D428" s="4" t="s">
        <v>610</v>
      </c>
      <c r="E428" s="28">
        <f t="shared" si="41"/>
        <v>6000</v>
      </c>
      <c r="F428" s="182">
        <v>0</v>
      </c>
    </row>
    <row r="429" spans="1:7" s="78" customFormat="1" ht="41.4">
      <c r="A429" s="7" t="s">
        <v>75</v>
      </c>
      <c r="B429" s="7" t="s">
        <v>427</v>
      </c>
      <c r="C429" s="10">
        <v>240</v>
      </c>
      <c r="D429" s="4" t="s">
        <v>160</v>
      </c>
      <c r="E429" s="28">
        <v>6000</v>
      </c>
      <c r="F429" s="182">
        <v>0</v>
      </c>
    </row>
    <row r="430" spans="1:7" ht="55.2">
      <c r="A430" s="7" t="s">
        <v>75</v>
      </c>
      <c r="B430" s="7" t="s">
        <v>216</v>
      </c>
      <c r="C430" s="10"/>
      <c r="D430" s="24" t="s">
        <v>247</v>
      </c>
      <c r="E430" s="28">
        <f t="shared" ref="E430:E431" si="42">E431</f>
        <v>14000</v>
      </c>
      <c r="F430" s="182">
        <v>0</v>
      </c>
      <c r="G430"/>
    </row>
    <row r="431" spans="1:7" ht="41.4">
      <c r="A431" s="7" t="s">
        <v>75</v>
      </c>
      <c r="B431" s="7" t="s">
        <v>428</v>
      </c>
      <c r="C431" s="10"/>
      <c r="D431" s="4" t="s">
        <v>138</v>
      </c>
      <c r="E431" s="28">
        <f t="shared" si="42"/>
        <v>14000</v>
      </c>
      <c r="F431" s="182">
        <v>0</v>
      </c>
      <c r="G431"/>
    </row>
    <row r="432" spans="1:7" ht="41.4">
      <c r="A432" s="7" t="s">
        <v>75</v>
      </c>
      <c r="B432" s="7" t="s">
        <v>428</v>
      </c>
      <c r="C432" s="10">
        <v>240</v>
      </c>
      <c r="D432" s="4" t="s">
        <v>160</v>
      </c>
      <c r="E432" s="28">
        <v>14000</v>
      </c>
      <c r="F432" s="182">
        <v>0</v>
      </c>
      <c r="G432"/>
    </row>
    <row r="433" spans="1:7" ht="82.8">
      <c r="A433" s="7" t="s">
        <v>75</v>
      </c>
      <c r="B433" s="7" t="s">
        <v>173</v>
      </c>
      <c r="C433" s="10"/>
      <c r="D433" s="4" t="s">
        <v>594</v>
      </c>
      <c r="E433" s="28">
        <f>E434+E439</f>
        <v>17000</v>
      </c>
      <c r="F433" s="182">
        <v>0</v>
      </c>
      <c r="G433"/>
    </row>
    <row r="434" spans="1:7" ht="69">
      <c r="A434" s="7" t="s">
        <v>75</v>
      </c>
      <c r="B434" s="7" t="s">
        <v>221</v>
      </c>
      <c r="C434" s="10"/>
      <c r="D434" s="4" t="s">
        <v>611</v>
      </c>
      <c r="E434" s="28">
        <f>E435+E437</f>
        <v>13500</v>
      </c>
      <c r="F434" s="182">
        <v>0</v>
      </c>
      <c r="G434"/>
    </row>
    <row r="435" spans="1:7" ht="55.2">
      <c r="A435" s="7" t="s">
        <v>75</v>
      </c>
      <c r="B435" s="7" t="s">
        <v>429</v>
      </c>
      <c r="C435" s="10"/>
      <c r="D435" s="4" t="s">
        <v>632</v>
      </c>
      <c r="E435" s="28">
        <f>E436</f>
        <v>3500</v>
      </c>
      <c r="F435" s="182">
        <v>0</v>
      </c>
      <c r="G435"/>
    </row>
    <row r="436" spans="1:7" ht="41.4">
      <c r="A436" s="7" t="s">
        <v>75</v>
      </c>
      <c r="B436" s="7" t="s">
        <v>429</v>
      </c>
      <c r="C436" s="10">
        <v>240</v>
      </c>
      <c r="D436" s="4" t="s">
        <v>160</v>
      </c>
      <c r="E436" s="28">
        <v>3500</v>
      </c>
      <c r="F436" s="182">
        <v>0</v>
      </c>
      <c r="G436"/>
    </row>
    <row r="437" spans="1:7" ht="55.2">
      <c r="A437" s="7" t="s">
        <v>75</v>
      </c>
      <c r="B437" s="7" t="s">
        <v>430</v>
      </c>
      <c r="C437" s="10"/>
      <c r="D437" s="4" t="s">
        <v>637</v>
      </c>
      <c r="E437" s="28">
        <f>E438</f>
        <v>10000</v>
      </c>
      <c r="F437" s="182">
        <v>0</v>
      </c>
      <c r="G437"/>
    </row>
    <row r="438" spans="1:7" ht="41.4">
      <c r="A438" s="7" t="s">
        <v>75</v>
      </c>
      <c r="B438" s="7" t="s">
        <v>430</v>
      </c>
      <c r="C438" s="10">
        <v>240</v>
      </c>
      <c r="D438" s="4" t="s">
        <v>160</v>
      </c>
      <c r="E438" s="28">
        <v>10000</v>
      </c>
      <c r="F438" s="182">
        <v>0</v>
      </c>
      <c r="G438"/>
    </row>
    <row r="439" spans="1:7" ht="27.6">
      <c r="A439" s="7" t="s">
        <v>75</v>
      </c>
      <c r="B439" s="7" t="s">
        <v>222</v>
      </c>
      <c r="C439" s="10"/>
      <c r="D439" s="41" t="s">
        <v>223</v>
      </c>
      <c r="E439" s="28">
        <f t="shared" ref="E439:E440" si="43">E440</f>
        <v>3500</v>
      </c>
      <c r="F439" s="182">
        <v>0</v>
      </c>
      <c r="G439"/>
    </row>
    <row r="440" spans="1:7" ht="55.2">
      <c r="A440" s="7" t="s">
        <v>75</v>
      </c>
      <c r="B440" s="7" t="s">
        <v>431</v>
      </c>
      <c r="C440" s="10"/>
      <c r="D440" s="4" t="s">
        <v>132</v>
      </c>
      <c r="E440" s="28">
        <f t="shared" si="43"/>
        <v>3500</v>
      </c>
      <c r="F440" s="182">
        <v>0</v>
      </c>
      <c r="G440"/>
    </row>
    <row r="441" spans="1:7" ht="41.4">
      <c r="A441" s="7" t="s">
        <v>75</v>
      </c>
      <c r="B441" s="7" t="s">
        <v>431</v>
      </c>
      <c r="C441" s="10">
        <v>240</v>
      </c>
      <c r="D441" s="4" t="s">
        <v>160</v>
      </c>
      <c r="E441" s="28">
        <v>3500</v>
      </c>
      <c r="F441" s="182">
        <v>0</v>
      </c>
      <c r="G441"/>
    </row>
    <row r="442" spans="1:7" ht="69">
      <c r="A442" s="7" t="s">
        <v>75</v>
      </c>
      <c r="B442" s="7" t="s">
        <v>196</v>
      </c>
      <c r="C442" s="10"/>
      <c r="D442" s="4" t="s">
        <v>595</v>
      </c>
      <c r="E442" s="28">
        <f t="shared" ref="E442:E444" si="44">E443</f>
        <v>2657926</v>
      </c>
      <c r="F442" s="182">
        <f>F443</f>
        <v>1168889.8500000001</v>
      </c>
      <c r="G442"/>
    </row>
    <row r="443" spans="1:7" ht="27.6">
      <c r="A443" s="7" t="s">
        <v>75</v>
      </c>
      <c r="B443" s="7" t="s">
        <v>197</v>
      </c>
      <c r="C443" s="10"/>
      <c r="D443" s="4" t="s">
        <v>102</v>
      </c>
      <c r="E443" s="28">
        <f>E444+E449</f>
        <v>2657926</v>
      </c>
      <c r="F443" s="182">
        <f>F444</f>
        <v>1168889.8500000001</v>
      </c>
      <c r="G443"/>
    </row>
    <row r="444" spans="1:7" ht="41.4">
      <c r="A444" s="7" t="s">
        <v>75</v>
      </c>
      <c r="B444" s="7" t="s">
        <v>249</v>
      </c>
      <c r="C444" s="10"/>
      <c r="D444" s="24" t="s">
        <v>556</v>
      </c>
      <c r="E444" s="28">
        <f t="shared" si="44"/>
        <v>1657926</v>
      </c>
      <c r="F444" s="182">
        <f>F445</f>
        <v>1168889.8500000001</v>
      </c>
      <c r="G444"/>
    </row>
    <row r="445" spans="1:7" ht="27.6">
      <c r="A445" s="7" t="s">
        <v>75</v>
      </c>
      <c r="B445" s="7" t="s">
        <v>432</v>
      </c>
      <c r="C445" s="10"/>
      <c r="D445" s="4" t="s">
        <v>633</v>
      </c>
      <c r="E445" s="28">
        <f>E446+E447+E448</f>
        <v>1657926</v>
      </c>
      <c r="F445" s="182">
        <f>F446+F447+F448</f>
        <v>1168889.8500000001</v>
      </c>
      <c r="G445"/>
    </row>
    <row r="446" spans="1:7" ht="27.6">
      <c r="A446" s="7" t="s">
        <v>75</v>
      </c>
      <c r="B446" s="7" t="s">
        <v>432</v>
      </c>
      <c r="C446" s="10">
        <v>110</v>
      </c>
      <c r="D446" s="4" t="s">
        <v>198</v>
      </c>
      <c r="E446" s="28">
        <v>1132146</v>
      </c>
      <c r="F446" s="182">
        <v>1120925.6299999999</v>
      </c>
      <c r="G446"/>
    </row>
    <row r="447" spans="1:7" ht="41.4">
      <c r="A447" s="7" t="s">
        <v>75</v>
      </c>
      <c r="B447" s="7" t="s">
        <v>432</v>
      </c>
      <c r="C447" s="10">
        <v>240</v>
      </c>
      <c r="D447" s="4" t="s">
        <v>160</v>
      </c>
      <c r="E447" s="28">
        <v>519871</v>
      </c>
      <c r="F447" s="182">
        <v>47964.11</v>
      </c>
      <c r="G447"/>
    </row>
    <row r="448" spans="1:7">
      <c r="A448" s="7" t="s">
        <v>75</v>
      </c>
      <c r="B448" s="7" t="s">
        <v>432</v>
      </c>
      <c r="C448" s="10">
        <v>850</v>
      </c>
      <c r="D448" s="4" t="s">
        <v>161</v>
      </c>
      <c r="E448" s="28">
        <v>5909</v>
      </c>
      <c r="F448" s="182">
        <v>0.11</v>
      </c>
      <c r="G448"/>
    </row>
    <row r="449" spans="1:7" ht="27.6">
      <c r="A449" s="7" t="s">
        <v>75</v>
      </c>
      <c r="B449" s="7" t="s">
        <v>435</v>
      </c>
      <c r="C449" s="10"/>
      <c r="D449" s="24" t="s">
        <v>434</v>
      </c>
      <c r="E449" s="28">
        <f>E450</f>
        <v>1000000</v>
      </c>
      <c r="F449" s="182">
        <v>0</v>
      </c>
      <c r="G449"/>
    </row>
    <row r="450" spans="1:7">
      <c r="A450" s="7" t="s">
        <v>75</v>
      </c>
      <c r="B450" s="7" t="s">
        <v>433</v>
      </c>
      <c r="C450" s="10"/>
      <c r="D450" s="4" t="s">
        <v>436</v>
      </c>
      <c r="E450" s="28">
        <f>E451</f>
        <v>1000000</v>
      </c>
      <c r="F450" s="182">
        <v>0</v>
      </c>
      <c r="G450"/>
    </row>
    <row r="451" spans="1:7" ht="52.8" customHeight="1">
      <c r="A451" s="7" t="s">
        <v>75</v>
      </c>
      <c r="B451" s="7" t="s">
        <v>433</v>
      </c>
      <c r="C451" s="10">
        <v>240</v>
      </c>
      <c r="D451" s="4" t="s">
        <v>160</v>
      </c>
      <c r="E451" s="28">
        <v>1000000</v>
      </c>
      <c r="F451" s="182">
        <v>0</v>
      </c>
      <c r="G451"/>
    </row>
    <row r="452" spans="1:7" ht="69">
      <c r="A452" s="7" t="s">
        <v>75</v>
      </c>
      <c r="B452" s="7" t="s">
        <v>185</v>
      </c>
      <c r="C452" s="6"/>
      <c r="D452" s="4" t="s">
        <v>557</v>
      </c>
      <c r="E452" s="28">
        <f t="shared" ref="E452:E455" si="45">E453</f>
        <v>0</v>
      </c>
      <c r="F452" s="182">
        <v>0</v>
      </c>
      <c r="G452"/>
    </row>
    <row r="453" spans="1:7" ht="55.2">
      <c r="A453" s="7" t="s">
        <v>75</v>
      </c>
      <c r="B453" s="7" t="s">
        <v>199</v>
      </c>
      <c r="C453" s="10"/>
      <c r="D453" s="4" t="s">
        <v>596</v>
      </c>
      <c r="E453" s="28">
        <f>E454+E457</f>
        <v>0</v>
      </c>
      <c r="F453" s="182">
        <v>0</v>
      </c>
      <c r="G453"/>
    </row>
    <row r="454" spans="1:7" ht="27.6">
      <c r="A454" s="7" t="s">
        <v>75</v>
      </c>
      <c r="B454" s="7" t="s">
        <v>248</v>
      </c>
      <c r="C454" s="10"/>
      <c r="D454" s="24" t="s">
        <v>250</v>
      </c>
      <c r="E454" s="28">
        <f t="shared" si="45"/>
        <v>0</v>
      </c>
      <c r="F454" s="182">
        <v>0</v>
      </c>
      <c r="G454"/>
    </row>
    <row r="455" spans="1:7" ht="27.6">
      <c r="A455" s="7" t="s">
        <v>75</v>
      </c>
      <c r="B455" s="7" t="s">
        <v>12</v>
      </c>
      <c r="C455" s="10"/>
      <c r="D455" s="4" t="s">
        <v>123</v>
      </c>
      <c r="E455" s="28">
        <f t="shared" si="45"/>
        <v>0</v>
      </c>
      <c r="F455" s="182">
        <v>0</v>
      </c>
      <c r="G455"/>
    </row>
    <row r="456" spans="1:7">
      <c r="A456" s="7" t="s">
        <v>75</v>
      </c>
      <c r="B456" s="7" t="s">
        <v>12</v>
      </c>
      <c r="C456" s="10">
        <v>610</v>
      </c>
      <c r="D456" s="4" t="s">
        <v>175</v>
      </c>
      <c r="E456" s="28">
        <v>0</v>
      </c>
      <c r="F456" s="182">
        <v>0</v>
      </c>
      <c r="G456"/>
    </row>
    <row r="457" spans="1:7" ht="27.6">
      <c r="A457" s="7" t="s">
        <v>75</v>
      </c>
      <c r="B457" s="7" t="s">
        <v>521</v>
      </c>
      <c r="C457" s="10"/>
      <c r="D457" s="82" t="s">
        <v>523</v>
      </c>
      <c r="E457" s="28">
        <f t="shared" ref="E457:E458" si="46">E458</f>
        <v>0</v>
      </c>
      <c r="F457" s="182">
        <v>0</v>
      </c>
      <c r="G457"/>
    </row>
    <row r="458" spans="1:7" ht="27.6">
      <c r="A458" s="7" t="s">
        <v>75</v>
      </c>
      <c r="B458" s="7" t="s">
        <v>522</v>
      </c>
      <c r="C458" s="10"/>
      <c r="D458" s="4" t="s">
        <v>524</v>
      </c>
      <c r="E458" s="28">
        <f t="shared" si="46"/>
        <v>0</v>
      </c>
      <c r="F458" s="182">
        <v>0</v>
      </c>
      <c r="G458"/>
    </row>
    <row r="459" spans="1:7">
      <c r="A459" s="7" t="s">
        <v>75</v>
      </c>
      <c r="B459" s="238" t="s">
        <v>522</v>
      </c>
      <c r="C459" s="10">
        <v>610</v>
      </c>
      <c r="D459" s="4" t="s">
        <v>175</v>
      </c>
      <c r="E459" s="28">
        <v>0</v>
      </c>
      <c r="F459" s="182">
        <v>0</v>
      </c>
      <c r="G459"/>
    </row>
    <row r="460" spans="1:7">
      <c r="A460" s="7" t="s">
        <v>116</v>
      </c>
      <c r="B460" s="7"/>
      <c r="C460" s="10"/>
      <c r="D460" s="4" t="s">
        <v>117</v>
      </c>
      <c r="E460" s="28">
        <f t="shared" ref="E460:E462" si="47">E461</f>
        <v>5418515</v>
      </c>
      <c r="F460" s="182">
        <f>F461</f>
        <v>5347953.01</v>
      </c>
      <c r="G460"/>
    </row>
    <row r="461" spans="1:7" ht="69">
      <c r="A461" s="7" t="s">
        <v>116</v>
      </c>
      <c r="B461" s="7" t="s">
        <v>185</v>
      </c>
      <c r="C461" s="6"/>
      <c r="D461" s="4" t="s">
        <v>557</v>
      </c>
      <c r="E461" s="28">
        <f t="shared" si="47"/>
        <v>5418515</v>
      </c>
      <c r="F461" s="182">
        <f>F462</f>
        <v>5347953.01</v>
      </c>
      <c r="G461"/>
    </row>
    <row r="462" spans="1:7">
      <c r="A462" s="7" t="s">
        <v>116</v>
      </c>
      <c r="B462" s="7" t="s">
        <v>200</v>
      </c>
      <c r="C462" s="10"/>
      <c r="D462" s="4" t="s">
        <v>50</v>
      </c>
      <c r="E462" s="28">
        <f t="shared" si="47"/>
        <v>5418515</v>
      </c>
      <c r="F462" s="182">
        <f>F463</f>
        <v>5347953.01</v>
      </c>
      <c r="G462"/>
    </row>
    <row r="463" spans="1:7" ht="27.6">
      <c r="A463" s="7" t="s">
        <v>116</v>
      </c>
      <c r="B463" s="7" t="s">
        <v>437</v>
      </c>
      <c r="C463" s="10"/>
      <c r="D463" s="4" t="s">
        <v>139</v>
      </c>
      <c r="E463" s="28">
        <f>E464+E465+E466+E467</f>
        <v>5418515</v>
      </c>
      <c r="F463" s="182">
        <f>F464+F465+F466+F467</f>
        <v>5347953.01</v>
      </c>
      <c r="G463"/>
    </row>
    <row r="464" spans="1:7" ht="27.6">
      <c r="A464" s="7" t="s">
        <v>116</v>
      </c>
      <c r="B464" s="7" t="s">
        <v>437</v>
      </c>
      <c r="C464" s="10">
        <v>110</v>
      </c>
      <c r="D464" s="4" t="s">
        <v>198</v>
      </c>
      <c r="E464" s="28">
        <v>3289578</v>
      </c>
      <c r="F464" s="182">
        <v>3279219.81</v>
      </c>
      <c r="G464"/>
    </row>
    <row r="465" spans="1:7" ht="27.6">
      <c r="A465" s="145" t="s">
        <v>116</v>
      </c>
      <c r="B465" s="145" t="s">
        <v>437</v>
      </c>
      <c r="C465" s="150">
        <v>120</v>
      </c>
      <c r="D465" s="144" t="s">
        <v>159</v>
      </c>
      <c r="E465" s="146">
        <v>1385050</v>
      </c>
      <c r="F465" s="182">
        <v>1382444.45</v>
      </c>
      <c r="G465"/>
    </row>
    <row r="466" spans="1:7" s="70" customFormat="1" ht="41.4">
      <c r="A466" s="7" t="s">
        <v>116</v>
      </c>
      <c r="B466" s="7" t="s">
        <v>437</v>
      </c>
      <c r="C466" s="35">
        <v>240</v>
      </c>
      <c r="D466" s="4" t="s">
        <v>160</v>
      </c>
      <c r="E466" s="28">
        <v>742687</v>
      </c>
      <c r="F466" s="182">
        <v>686288.75</v>
      </c>
    </row>
    <row r="467" spans="1:7" s="70" customFormat="1">
      <c r="A467" s="221" t="s">
        <v>116</v>
      </c>
      <c r="B467" s="221" t="s">
        <v>437</v>
      </c>
      <c r="C467" s="228">
        <v>850</v>
      </c>
      <c r="D467" s="220" t="s">
        <v>161</v>
      </c>
      <c r="E467" s="222">
        <v>1200</v>
      </c>
      <c r="F467" s="182">
        <v>0</v>
      </c>
    </row>
    <row r="468" spans="1:7" s="70" customFormat="1">
      <c r="A468" s="11" t="s">
        <v>103</v>
      </c>
      <c r="B468" s="11"/>
      <c r="C468" s="12"/>
      <c r="D468" s="3" t="s">
        <v>153</v>
      </c>
      <c r="E468" s="27">
        <f>E469+E514</f>
        <v>30980934</v>
      </c>
      <c r="F468" s="233">
        <f>F469+F514</f>
        <v>30635937.210000001</v>
      </c>
    </row>
    <row r="469" spans="1:7" s="70" customFormat="1">
      <c r="A469" s="7" t="s">
        <v>104</v>
      </c>
      <c r="B469" s="7"/>
      <c r="C469" s="10"/>
      <c r="D469" s="4" t="s">
        <v>105</v>
      </c>
      <c r="E469" s="28">
        <f>E470+E511</f>
        <v>29401228</v>
      </c>
      <c r="F469" s="182">
        <f>F470+F511</f>
        <v>29104367.039999999</v>
      </c>
    </row>
    <row r="470" spans="1:7" ht="55.2">
      <c r="A470" s="7" t="s">
        <v>104</v>
      </c>
      <c r="B470" s="7" t="s">
        <v>188</v>
      </c>
      <c r="C470" s="10"/>
      <c r="D470" s="4" t="s">
        <v>552</v>
      </c>
      <c r="E470" s="28">
        <f>E471+E491</f>
        <v>29371228</v>
      </c>
      <c r="F470" s="182">
        <f>F471+F491</f>
        <v>29074367.039999999</v>
      </c>
      <c r="G470"/>
    </row>
    <row r="471" spans="1:7" ht="62.25" customHeight="1">
      <c r="A471" s="7" t="s">
        <v>104</v>
      </c>
      <c r="B471" s="7" t="s">
        <v>201</v>
      </c>
      <c r="C471" s="10"/>
      <c r="D471" s="4" t="s">
        <v>106</v>
      </c>
      <c r="E471" s="28">
        <f>E472+E477+E482</f>
        <v>9813840</v>
      </c>
      <c r="F471" s="182">
        <f>F472+F477+F482</f>
        <v>9711719.8300000001</v>
      </c>
      <c r="G471"/>
    </row>
    <row r="472" spans="1:7" s="218" customFormat="1" ht="72" customHeight="1">
      <c r="A472" s="7" t="s">
        <v>104</v>
      </c>
      <c r="B472" s="7" t="s">
        <v>251</v>
      </c>
      <c r="C472" s="10"/>
      <c r="D472" s="20" t="s">
        <v>558</v>
      </c>
      <c r="E472" s="28">
        <f>E473+E475</f>
        <v>7151340</v>
      </c>
      <c r="F472" s="182">
        <f>F473+F475</f>
        <v>7151340</v>
      </c>
    </row>
    <row r="473" spans="1:7">
      <c r="A473" s="7" t="s">
        <v>104</v>
      </c>
      <c r="B473" s="7" t="s">
        <v>438</v>
      </c>
      <c r="C473" s="10"/>
      <c r="D473" s="4" t="s">
        <v>107</v>
      </c>
      <c r="E473" s="28">
        <f t="shared" ref="E473" si="48">E474</f>
        <v>7126975</v>
      </c>
      <c r="F473" s="182">
        <f>F474</f>
        <v>7126975</v>
      </c>
      <c r="G473"/>
    </row>
    <row r="474" spans="1:7">
      <c r="A474" s="7" t="s">
        <v>104</v>
      </c>
      <c r="B474" s="7" t="s">
        <v>438</v>
      </c>
      <c r="C474" s="10">
        <v>610</v>
      </c>
      <c r="D474" s="8" t="s">
        <v>175</v>
      </c>
      <c r="E474" s="28">
        <v>7126975</v>
      </c>
      <c r="F474" s="182">
        <v>7126975</v>
      </c>
      <c r="G474"/>
    </row>
    <row r="475" spans="1:7" ht="55.2">
      <c r="A475" s="7" t="s">
        <v>104</v>
      </c>
      <c r="B475" s="7" t="s">
        <v>526</v>
      </c>
      <c r="C475" s="60"/>
      <c r="D475" s="16" t="s">
        <v>527</v>
      </c>
      <c r="E475" s="61">
        <f>E476</f>
        <v>24365</v>
      </c>
      <c r="F475" s="182">
        <f>F476</f>
        <v>24365</v>
      </c>
      <c r="G475"/>
    </row>
    <row r="476" spans="1:7" s="132" customFormat="1">
      <c r="A476" s="7" t="s">
        <v>104</v>
      </c>
      <c r="B476" s="7" t="s">
        <v>526</v>
      </c>
      <c r="C476" s="60">
        <v>610</v>
      </c>
      <c r="D476" s="8" t="s">
        <v>175</v>
      </c>
      <c r="E476" s="61">
        <v>24365</v>
      </c>
      <c r="F476" s="182">
        <v>24365</v>
      </c>
    </row>
    <row r="477" spans="1:7" s="78" customFormat="1" ht="27.6">
      <c r="A477" s="7" t="s">
        <v>104</v>
      </c>
      <c r="B477" s="7" t="s">
        <v>252</v>
      </c>
      <c r="C477" s="10"/>
      <c r="D477" s="25" t="s">
        <v>253</v>
      </c>
      <c r="E477" s="28">
        <f>E480</f>
        <v>100000</v>
      </c>
      <c r="F477" s="182">
        <f>F480</f>
        <v>100000</v>
      </c>
    </row>
    <row r="478" spans="1:7" s="78" customFormat="1" ht="55.8">
      <c r="A478" s="7" t="s">
        <v>104</v>
      </c>
      <c r="B478" s="7" t="s">
        <v>14</v>
      </c>
      <c r="C478" s="10"/>
      <c r="D478" s="40" t="s">
        <v>26</v>
      </c>
      <c r="E478" s="28">
        <f t="shared" ref="E478" si="49">E479</f>
        <v>0</v>
      </c>
      <c r="F478" s="182">
        <v>0</v>
      </c>
    </row>
    <row r="479" spans="1:7" s="78" customFormat="1">
      <c r="A479" s="7" t="s">
        <v>104</v>
      </c>
      <c r="B479" s="7" t="s">
        <v>14</v>
      </c>
      <c r="C479" s="10">
        <v>610</v>
      </c>
      <c r="D479" s="4" t="s">
        <v>175</v>
      </c>
      <c r="E479" s="28">
        <v>0</v>
      </c>
      <c r="F479" s="182">
        <v>0</v>
      </c>
    </row>
    <row r="480" spans="1:7" ht="41.4">
      <c r="A480" s="159" t="s">
        <v>104</v>
      </c>
      <c r="B480" s="159" t="s">
        <v>704</v>
      </c>
      <c r="C480" s="10"/>
      <c r="D480" s="165" t="s">
        <v>705</v>
      </c>
      <c r="E480" s="161">
        <f>E481</f>
        <v>100000</v>
      </c>
      <c r="F480" s="182">
        <f>F481</f>
        <v>100000</v>
      </c>
      <c r="G480"/>
    </row>
    <row r="481" spans="1:7" ht="88.5" customHeight="1">
      <c r="A481" s="159" t="s">
        <v>104</v>
      </c>
      <c r="B481" s="159" t="s">
        <v>704</v>
      </c>
      <c r="C481" s="10">
        <v>610</v>
      </c>
      <c r="D481" s="158" t="s">
        <v>175</v>
      </c>
      <c r="E481" s="161">
        <v>100000</v>
      </c>
      <c r="F481" s="182">
        <v>100000</v>
      </c>
      <c r="G481"/>
    </row>
    <row r="482" spans="1:7" ht="27.6">
      <c r="A482" s="7" t="s">
        <v>104</v>
      </c>
      <c r="B482" s="7" t="s">
        <v>642</v>
      </c>
      <c r="C482" s="35"/>
      <c r="D482" s="4" t="s">
        <v>21</v>
      </c>
      <c r="E482" s="222">
        <f>E483+E485+E487+E489</f>
        <v>2562500</v>
      </c>
      <c r="F482" s="182">
        <f>F483+F485+F489</f>
        <v>2460379.83</v>
      </c>
      <c r="G482"/>
    </row>
    <row r="483" spans="1:7" ht="55.8">
      <c r="A483" s="7" t="s">
        <v>104</v>
      </c>
      <c r="B483" s="7" t="s">
        <v>643</v>
      </c>
      <c r="C483" s="36"/>
      <c r="D483" s="42" t="s">
        <v>23</v>
      </c>
      <c r="E483" s="222">
        <v>50500</v>
      </c>
      <c r="F483" s="182">
        <f>F484</f>
        <v>50500</v>
      </c>
      <c r="G483"/>
    </row>
    <row r="484" spans="1:7">
      <c r="A484" s="7" t="s">
        <v>104</v>
      </c>
      <c r="B484" s="7" t="s">
        <v>22</v>
      </c>
      <c r="C484" s="36">
        <v>610</v>
      </c>
      <c r="D484" s="16" t="s">
        <v>175</v>
      </c>
      <c r="E484" s="222">
        <v>50500</v>
      </c>
      <c r="F484" s="182">
        <v>50500</v>
      </c>
      <c r="G484"/>
    </row>
    <row r="485" spans="1:7" ht="42">
      <c r="A485" s="7" t="s">
        <v>104</v>
      </c>
      <c r="B485" s="7" t="s">
        <v>644</v>
      </c>
      <c r="C485" s="36"/>
      <c r="D485" s="42" t="s">
        <v>24</v>
      </c>
      <c r="E485" s="222">
        <f>E486</f>
        <v>101000</v>
      </c>
      <c r="F485" s="182">
        <f>F486</f>
        <v>101000</v>
      </c>
      <c r="G485"/>
    </row>
    <row r="486" spans="1:7">
      <c r="A486" s="7" t="s">
        <v>104</v>
      </c>
      <c r="B486" s="7" t="s">
        <v>644</v>
      </c>
      <c r="C486" s="36">
        <v>610</v>
      </c>
      <c r="D486" s="16" t="s">
        <v>175</v>
      </c>
      <c r="E486" s="222">
        <v>101000</v>
      </c>
      <c r="F486" s="182">
        <v>101000</v>
      </c>
      <c r="G486"/>
    </row>
    <row r="487" spans="1:7" ht="111">
      <c r="A487" s="7" t="s">
        <v>104</v>
      </c>
      <c r="B487" s="7" t="s">
        <v>645</v>
      </c>
      <c r="C487" s="36"/>
      <c r="D487" s="42" t="s">
        <v>25</v>
      </c>
      <c r="E487" s="222">
        <f>E488</f>
        <v>0</v>
      </c>
      <c r="F487" s="182">
        <v>0</v>
      </c>
      <c r="G487"/>
    </row>
    <row r="488" spans="1:7">
      <c r="A488" s="7" t="s">
        <v>104</v>
      </c>
      <c r="B488" s="7" t="s">
        <v>645</v>
      </c>
      <c r="C488" s="36">
        <v>610</v>
      </c>
      <c r="D488" s="16" t="s">
        <v>175</v>
      </c>
      <c r="E488" s="222">
        <v>0</v>
      </c>
      <c r="F488" s="182">
        <v>0</v>
      </c>
      <c r="G488"/>
    </row>
    <row r="489" spans="1:7" ht="41.4">
      <c r="A489" s="7" t="s">
        <v>104</v>
      </c>
      <c r="B489" s="7" t="s">
        <v>646</v>
      </c>
      <c r="C489" s="74"/>
      <c r="D489" s="16" t="s">
        <v>525</v>
      </c>
      <c r="E489" s="61">
        <f>E490</f>
        <v>2411000</v>
      </c>
      <c r="F489" s="182">
        <f>F490</f>
        <v>2308879.83</v>
      </c>
      <c r="G489"/>
    </row>
    <row r="490" spans="1:7" s="157" customFormat="1">
      <c r="A490" s="7" t="s">
        <v>104</v>
      </c>
      <c r="B490" s="7" t="s">
        <v>646</v>
      </c>
      <c r="C490" s="74">
        <v>610</v>
      </c>
      <c r="D490" s="16" t="s">
        <v>175</v>
      </c>
      <c r="E490" s="61">
        <v>2411000</v>
      </c>
      <c r="F490" s="182">
        <v>2308879.83</v>
      </c>
    </row>
    <row r="491" spans="1:7" s="157" customFormat="1" ht="55.2" customHeight="1">
      <c r="A491" s="7" t="s">
        <v>104</v>
      </c>
      <c r="B491" s="7" t="s">
        <v>202</v>
      </c>
      <c r="C491" s="10"/>
      <c r="D491" s="79" t="s">
        <v>597</v>
      </c>
      <c r="E491" s="28">
        <f>E492+E497+E500+E507+E509</f>
        <v>19557388</v>
      </c>
      <c r="F491" s="182">
        <f>F492+F497+F500+F507+F509</f>
        <v>19362647.210000001</v>
      </c>
    </row>
    <row r="492" spans="1:7" ht="82.8">
      <c r="A492" s="7" t="s">
        <v>104</v>
      </c>
      <c r="B492" s="7" t="s">
        <v>254</v>
      </c>
      <c r="C492" s="10"/>
      <c r="D492" s="20" t="s">
        <v>255</v>
      </c>
      <c r="E492" s="28">
        <f>E493+E495</f>
        <v>12757069</v>
      </c>
      <c r="F492" s="182">
        <f>F493+F495</f>
        <v>12757069</v>
      </c>
      <c r="G492"/>
    </row>
    <row r="493" spans="1:7" ht="27.6">
      <c r="A493" s="7" t="s">
        <v>104</v>
      </c>
      <c r="B493" s="7" t="s">
        <v>439</v>
      </c>
      <c r="C493" s="10"/>
      <c r="D493" s="4" t="s">
        <v>108</v>
      </c>
      <c r="E493" s="28">
        <f t="shared" ref="E493" si="50">E494</f>
        <v>12710634</v>
      </c>
      <c r="F493" s="182">
        <f>F494</f>
        <v>12710634</v>
      </c>
      <c r="G493"/>
    </row>
    <row r="494" spans="1:7">
      <c r="A494" s="7" t="s">
        <v>104</v>
      </c>
      <c r="B494" s="7" t="s">
        <v>439</v>
      </c>
      <c r="C494" s="10">
        <v>610</v>
      </c>
      <c r="D494" s="4" t="s">
        <v>175</v>
      </c>
      <c r="E494" s="28">
        <v>12710634</v>
      </c>
      <c r="F494" s="182">
        <v>12710634</v>
      </c>
      <c r="G494"/>
    </row>
    <row r="495" spans="1:7" s="83" customFormat="1" ht="55.2">
      <c r="A495" s="7" t="s">
        <v>104</v>
      </c>
      <c r="B495" s="7" t="s">
        <v>528</v>
      </c>
      <c r="C495" s="10"/>
      <c r="D495" s="16" t="s">
        <v>527</v>
      </c>
      <c r="E495" s="28">
        <f>E496</f>
        <v>46435</v>
      </c>
      <c r="F495" s="182">
        <f>F496</f>
        <v>46435</v>
      </c>
    </row>
    <row r="496" spans="1:7" s="83" customFormat="1">
      <c r="A496" s="7" t="s">
        <v>104</v>
      </c>
      <c r="B496" s="7" t="s">
        <v>528</v>
      </c>
      <c r="C496" s="10">
        <v>610</v>
      </c>
      <c r="D496" s="208" t="s">
        <v>175</v>
      </c>
      <c r="E496" s="28">
        <v>46435</v>
      </c>
      <c r="F496" s="182">
        <v>46435</v>
      </c>
    </row>
    <row r="497" spans="1:7" ht="41.4">
      <c r="A497" s="201" t="s">
        <v>104</v>
      </c>
      <c r="B497" s="201" t="s">
        <v>720</v>
      </c>
      <c r="C497" s="60"/>
      <c r="D497" s="213" t="s">
        <v>722</v>
      </c>
      <c r="E497" s="61">
        <f>E498</f>
        <v>115619</v>
      </c>
      <c r="F497" s="182">
        <f>F498</f>
        <v>115619</v>
      </c>
      <c r="G497"/>
    </row>
    <row r="498" spans="1:7" ht="41.4">
      <c r="A498" s="201" t="s">
        <v>104</v>
      </c>
      <c r="B498" s="201" t="s">
        <v>721</v>
      </c>
      <c r="C498" s="60"/>
      <c r="D498" s="214" t="s">
        <v>723</v>
      </c>
      <c r="E498" s="61">
        <f>E499</f>
        <v>115619</v>
      </c>
      <c r="F498" s="182">
        <f>F499</f>
        <v>115619</v>
      </c>
      <c r="G498"/>
    </row>
    <row r="499" spans="1:7">
      <c r="A499" s="207" t="s">
        <v>104</v>
      </c>
      <c r="B499" s="207" t="s">
        <v>721</v>
      </c>
      <c r="C499" s="60">
        <v>610</v>
      </c>
      <c r="D499" s="208" t="s">
        <v>175</v>
      </c>
      <c r="E499" s="61">
        <v>115619</v>
      </c>
      <c r="F499" s="182">
        <v>115619</v>
      </c>
      <c r="G499"/>
    </row>
    <row r="500" spans="1:7" ht="41.4">
      <c r="A500" s="7" t="s">
        <v>104</v>
      </c>
      <c r="B500" s="7" t="s">
        <v>647</v>
      </c>
      <c r="C500" s="35"/>
      <c r="D500" s="25" t="s">
        <v>13</v>
      </c>
      <c r="E500" s="28">
        <f>E501+E503+E505</f>
        <v>1635900</v>
      </c>
      <c r="F500" s="182">
        <f>F501+F503+F505</f>
        <v>1635900</v>
      </c>
      <c r="G500"/>
    </row>
    <row r="501" spans="1:7" ht="69.599999999999994">
      <c r="A501" s="7" t="s">
        <v>104</v>
      </c>
      <c r="B501" s="7" t="s">
        <v>648</v>
      </c>
      <c r="C501" s="35"/>
      <c r="D501" s="40" t="s">
        <v>28</v>
      </c>
      <c r="E501" s="28">
        <f>E502</f>
        <v>1484400</v>
      </c>
      <c r="F501" s="182">
        <f>F502</f>
        <v>1484400</v>
      </c>
      <c r="G501"/>
    </row>
    <row r="502" spans="1:7" s="206" customFormat="1">
      <c r="A502" s="7" t="s">
        <v>104</v>
      </c>
      <c r="B502" s="7" t="s">
        <v>648</v>
      </c>
      <c r="C502" s="35">
        <v>610</v>
      </c>
      <c r="D502" s="16" t="s">
        <v>175</v>
      </c>
      <c r="E502" s="28">
        <v>1484400</v>
      </c>
      <c r="F502" s="182">
        <v>1484400</v>
      </c>
    </row>
    <row r="503" spans="1:7" s="206" customFormat="1" ht="55.8">
      <c r="A503" s="7" t="s">
        <v>104</v>
      </c>
      <c r="B503" s="7" t="s">
        <v>649</v>
      </c>
      <c r="C503" s="35"/>
      <c r="D503" s="42" t="s">
        <v>23</v>
      </c>
      <c r="E503" s="222">
        <f>E504</f>
        <v>50500</v>
      </c>
      <c r="F503" s="182">
        <f>F504</f>
        <v>50500</v>
      </c>
    </row>
    <row r="504" spans="1:7" s="206" customFormat="1">
      <c r="A504" s="7" t="s">
        <v>104</v>
      </c>
      <c r="B504" s="7" t="s">
        <v>649</v>
      </c>
      <c r="C504" s="35">
        <v>610</v>
      </c>
      <c r="D504" s="4" t="s">
        <v>175</v>
      </c>
      <c r="E504" s="222">
        <v>50500</v>
      </c>
      <c r="F504" s="182">
        <v>50500</v>
      </c>
    </row>
    <row r="505" spans="1:7" ht="66" customHeight="1">
      <c r="A505" s="7" t="s">
        <v>104</v>
      </c>
      <c r="B505" s="7" t="s">
        <v>650</v>
      </c>
      <c r="C505" s="35"/>
      <c r="D505" s="42" t="s">
        <v>27</v>
      </c>
      <c r="E505" s="222">
        <f>E506</f>
        <v>101000</v>
      </c>
      <c r="F505" s="182">
        <f>F506</f>
        <v>101000</v>
      </c>
      <c r="G505"/>
    </row>
    <row r="506" spans="1:7" ht="76.5" customHeight="1">
      <c r="A506" s="7" t="s">
        <v>104</v>
      </c>
      <c r="B506" s="7" t="s">
        <v>650</v>
      </c>
      <c r="C506" s="35">
        <v>610</v>
      </c>
      <c r="D506" s="4" t="s">
        <v>175</v>
      </c>
      <c r="E506" s="222">
        <v>101000</v>
      </c>
      <c r="F506" s="182">
        <v>101000</v>
      </c>
      <c r="G506"/>
    </row>
    <row r="507" spans="1:7" ht="15" customHeight="1">
      <c r="A507" s="7" t="s">
        <v>104</v>
      </c>
      <c r="B507" s="201" t="s">
        <v>717</v>
      </c>
      <c r="C507" s="73"/>
      <c r="D507" s="16" t="s">
        <v>525</v>
      </c>
      <c r="E507" s="28">
        <f>E508</f>
        <v>4597500</v>
      </c>
      <c r="F507" s="182">
        <f>F508</f>
        <v>4402759.21</v>
      </c>
      <c r="G507"/>
    </row>
    <row r="508" spans="1:7" ht="61.2" customHeight="1">
      <c r="A508" s="7" t="s">
        <v>104</v>
      </c>
      <c r="B508" s="201" t="s">
        <v>717</v>
      </c>
      <c r="C508" s="73">
        <v>610</v>
      </c>
      <c r="D508" s="4" t="s">
        <v>175</v>
      </c>
      <c r="E508" s="28">
        <v>4597500</v>
      </c>
      <c r="F508" s="182">
        <v>4402759.21</v>
      </c>
      <c r="G508"/>
    </row>
    <row r="509" spans="1:7" ht="28.5" customHeight="1">
      <c r="A509" s="7" t="s">
        <v>104</v>
      </c>
      <c r="B509" s="7" t="s">
        <v>440</v>
      </c>
      <c r="C509" s="50"/>
      <c r="D509" s="4" t="s">
        <v>441</v>
      </c>
      <c r="E509" s="28">
        <f>E510</f>
        <v>451300</v>
      </c>
      <c r="F509" s="182">
        <f>F510</f>
        <v>451300</v>
      </c>
      <c r="G509"/>
    </row>
    <row r="510" spans="1:7" s="83" customFormat="1" ht="48" customHeight="1">
      <c r="A510" s="7" t="s">
        <v>104</v>
      </c>
      <c r="B510" s="7" t="s">
        <v>440</v>
      </c>
      <c r="C510" s="50">
        <v>610</v>
      </c>
      <c r="D510" s="4" t="s">
        <v>175</v>
      </c>
      <c r="E510" s="28">
        <v>451300</v>
      </c>
      <c r="F510" s="182">
        <v>451300</v>
      </c>
    </row>
    <row r="511" spans="1:7" s="83" customFormat="1" ht="28.5" customHeight="1">
      <c r="A511" s="159" t="s">
        <v>104</v>
      </c>
      <c r="B511" s="159" t="s">
        <v>164</v>
      </c>
      <c r="C511" s="164"/>
      <c r="D511" s="172" t="s">
        <v>569</v>
      </c>
      <c r="E511" s="167">
        <f>E512</f>
        <v>30000</v>
      </c>
      <c r="F511" s="182">
        <f>F512</f>
        <v>30000</v>
      </c>
    </row>
    <row r="512" spans="1:7" ht="58.5" customHeight="1">
      <c r="A512" s="159" t="s">
        <v>104</v>
      </c>
      <c r="B512" s="159" t="s">
        <v>702</v>
      </c>
      <c r="C512" s="164"/>
      <c r="D512" s="170" t="s">
        <v>703</v>
      </c>
      <c r="E512" s="167">
        <f>E513</f>
        <v>30000</v>
      </c>
      <c r="F512" s="182">
        <f>F513</f>
        <v>30000</v>
      </c>
      <c r="G512"/>
    </row>
    <row r="513" spans="1:7" ht="77.25" customHeight="1">
      <c r="A513" s="166" t="s">
        <v>104</v>
      </c>
      <c r="B513" s="166" t="s">
        <v>702</v>
      </c>
      <c r="C513" s="164">
        <v>610</v>
      </c>
      <c r="D513" s="165" t="s">
        <v>175</v>
      </c>
      <c r="E513" s="167">
        <v>30000</v>
      </c>
      <c r="F513" s="182">
        <v>30000</v>
      </c>
      <c r="G513"/>
    </row>
    <row r="514" spans="1:7" ht="57" customHeight="1">
      <c r="A514" s="7" t="s">
        <v>109</v>
      </c>
      <c r="B514" s="7"/>
      <c r="C514" s="10"/>
      <c r="D514" s="4" t="s">
        <v>154</v>
      </c>
      <c r="E514" s="28">
        <f t="shared" ref="E514:E516" si="51">E515</f>
        <v>1579706</v>
      </c>
      <c r="F514" s="182">
        <f>F515</f>
        <v>1531570.17</v>
      </c>
      <c r="G514"/>
    </row>
    <row r="515" spans="1:7" ht="28.5" customHeight="1">
      <c r="A515" s="7" t="s">
        <v>109</v>
      </c>
      <c r="B515" s="7" t="s">
        <v>188</v>
      </c>
      <c r="C515" s="10"/>
      <c r="D515" s="4" t="s">
        <v>559</v>
      </c>
      <c r="E515" s="28">
        <f t="shared" si="51"/>
        <v>1579706</v>
      </c>
      <c r="F515" s="182">
        <f>F516</f>
        <v>1531570.17</v>
      </c>
      <c r="G515"/>
    </row>
    <row r="516" spans="1:7" s="83" customFormat="1" ht="48.75" customHeight="1">
      <c r="A516" s="7" t="s">
        <v>109</v>
      </c>
      <c r="B516" s="7" t="s">
        <v>203</v>
      </c>
      <c r="C516" s="10"/>
      <c r="D516" s="4" t="s">
        <v>50</v>
      </c>
      <c r="E516" s="28">
        <f t="shared" si="51"/>
        <v>1579706</v>
      </c>
      <c r="F516" s="182">
        <f>F517</f>
        <v>1531570.17</v>
      </c>
    </row>
    <row r="517" spans="1:7" s="83" customFormat="1" ht="28.5" customHeight="1">
      <c r="A517" s="7" t="s">
        <v>109</v>
      </c>
      <c r="B517" s="7" t="s">
        <v>442</v>
      </c>
      <c r="C517" s="10"/>
      <c r="D517" s="4" t="s">
        <v>140</v>
      </c>
      <c r="E517" s="28">
        <f>E518+E519+E520+E521</f>
        <v>1579706</v>
      </c>
      <c r="F517" s="182">
        <f>F518+F519+F520+F521</f>
        <v>1531570.17</v>
      </c>
    </row>
    <row r="518" spans="1:7" ht="27.6">
      <c r="A518" s="7" t="s">
        <v>109</v>
      </c>
      <c r="B518" s="7" t="s">
        <v>442</v>
      </c>
      <c r="C518" s="10">
        <v>110</v>
      </c>
      <c r="D518" s="4" t="s">
        <v>198</v>
      </c>
      <c r="E518" s="28">
        <v>1367292</v>
      </c>
      <c r="F518" s="182">
        <v>1367102.94</v>
      </c>
      <c r="G518"/>
    </row>
    <row r="519" spans="1:7" ht="46.8">
      <c r="A519" s="169" t="s">
        <v>109</v>
      </c>
      <c r="B519" s="169" t="s">
        <v>442</v>
      </c>
      <c r="C519" s="10">
        <v>120</v>
      </c>
      <c r="D519" s="180" t="s">
        <v>159</v>
      </c>
      <c r="E519" s="171">
        <v>78681</v>
      </c>
      <c r="F519" s="182">
        <v>73621.47</v>
      </c>
      <c r="G519"/>
    </row>
    <row r="520" spans="1:7" ht="41.4">
      <c r="A520" s="7" t="s">
        <v>109</v>
      </c>
      <c r="B520" s="7" t="s">
        <v>442</v>
      </c>
      <c r="C520" s="10">
        <v>240</v>
      </c>
      <c r="D520" s="4" t="s">
        <v>160</v>
      </c>
      <c r="E520" s="28">
        <v>131733</v>
      </c>
      <c r="F520" s="182">
        <v>89545.76</v>
      </c>
      <c r="G520"/>
    </row>
    <row r="521" spans="1:7" s="163" customFormat="1">
      <c r="A521" s="7" t="s">
        <v>109</v>
      </c>
      <c r="B521" s="7" t="s">
        <v>442</v>
      </c>
      <c r="C521" s="10">
        <v>850</v>
      </c>
      <c r="D521" s="4" t="s">
        <v>161</v>
      </c>
      <c r="E521" s="28">
        <v>2000</v>
      </c>
      <c r="F521" s="182">
        <v>1300</v>
      </c>
    </row>
    <row r="522" spans="1:7" s="163" customFormat="1">
      <c r="A522" s="11" t="s">
        <v>77</v>
      </c>
      <c r="B522" s="11"/>
      <c r="C522" s="12"/>
      <c r="D522" s="3" t="s">
        <v>78</v>
      </c>
      <c r="E522" s="27">
        <f>E523+E529+E574</f>
        <v>6352438</v>
      </c>
      <c r="F522" s="233">
        <f>F523+F529+F574</f>
        <v>5368568.09</v>
      </c>
    </row>
    <row r="523" spans="1:7" s="163" customFormat="1">
      <c r="A523" s="7" t="s">
        <v>79</v>
      </c>
      <c r="B523" s="7"/>
      <c r="C523" s="10"/>
      <c r="D523" s="4" t="s">
        <v>80</v>
      </c>
      <c r="E523" s="28">
        <f t="shared" ref="E523:E527" si="52">E524</f>
        <v>725100</v>
      </c>
      <c r="F523" s="182">
        <f>F524</f>
        <v>723867.44</v>
      </c>
    </row>
    <row r="524" spans="1:7" ht="45" customHeight="1">
      <c r="A524" s="7" t="s">
        <v>79</v>
      </c>
      <c r="B524" s="7" t="s">
        <v>204</v>
      </c>
      <c r="C524" s="10"/>
      <c r="D524" s="4" t="s">
        <v>560</v>
      </c>
      <c r="E524" s="28">
        <f t="shared" si="52"/>
        <v>725100</v>
      </c>
      <c r="F524" s="182">
        <f>F525</f>
        <v>723867.44</v>
      </c>
      <c r="G524"/>
    </row>
    <row r="525" spans="1:7" ht="27.6">
      <c r="A525" s="7" t="s">
        <v>79</v>
      </c>
      <c r="B525" s="7" t="s">
        <v>205</v>
      </c>
      <c r="C525" s="10"/>
      <c r="D525" s="4" t="s">
        <v>81</v>
      </c>
      <c r="E525" s="28">
        <f t="shared" si="52"/>
        <v>725100</v>
      </c>
      <c r="F525" s="182">
        <f>F526</f>
        <v>723867.44</v>
      </c>
      <c r="G525"/>
    </row>
    <row r="526" spans="1:7" ht="55.2">
      <c r="A526" s="7" t="s">
        <v>79</v>
      </c>
      <c r="B526" s="7" t="s">
        <v>256</v>
      </c>
      <c r="C526" s="10"/>
      <c r="D526" s="4" t="s">
        <v>624</v>
      </c>
      <c r="E526" s="28">
        <f t="shared" si="52"/>
        <v>725100</v>
      </c>
      <c r="F526" s="182">
        <f>F527</f>
        <v>723867.44</v>
      </c>
      <c r="G526"/>
    </row>
    <row r="527" spans="1:7" ht="41.4">
      <c r="A527" s="7" t="s">
        <v>79</v>
      </c>
      <c r="B527" s="7" t="s">
        <v>443</v>
      </c>
      <c r="C527" s="10"/>
      <c r="D527" s="4" t="s">
        <v>623</v>
      </c>
      <c r="E527" s="28">
        <f t="shared" si="52"/>
        <v>725100</v>
      </c>
      <c r="F527" s="182">
        <f>F528</f>
        <v>723867.44</v>
      </c>
      <c r="G527"/>
    </row>
    <row r="528" spans="1:7" s="83" customFormat="1" ht="27.6">
      <c r="A528" s="7" t="s">
        <v>79</v>
      </c>
      <c r="B528" s="7" t="s">
        <v>443</v>
      </c>
      <c r="C528" s="10">
        <v>310</v>
      </c>
      <c r="D528" s="4" t="s">
        <v>206</v>
      </c>
      <c r="E528" s="28">
        <v>725100</v>
      </c>
      <c r="F528" s="182">
        <v>723867.44</v>
      </c>
    </row>
    <row r="529" spans="1:7" s="168" customFormat="1">
      <c r="A529" s="7" t="s">
        <v>82</v>
      </c>
      <c r="B529" s="7"/>
      <c r="C529" s="10"/>
      <c r="D529" s="4" t="s">
        <v>83</v>
      </c>
      <c r="E529" s="28">
        <f>E530+E569</f>
        <v>2132400</v>
      </c>
      <c r="F529" s="182">
        <f>F530+F569</f>
        <v>1845763.15</v>
      </c>
    </row>
    <row r="530" spans="1:7" s="83" customFormat="1" ht="56.25" customHeight="1">
      <c r="A530" s="7" t="s">
        <v>82</v>
      </c>
      <c r="B530" s="7" t="s">
        <v>204</v>
      </c>
      <c r="C530" s="10"/>
      <c r="D530" s="4" t="s">
        <v>560</v>
      </c>
      <c r="E530" s="28">
        <f>E531+E544+E550</f>
        <v>1034400</v>
      </c>
      <c r="F530" s="182">
        <f>F531+F544+F550</f>
        <v>789052.76</v>
      </c>
    </row>
    <row r="531" spans="1:7" s="71" customFormat="1" ht="27.6">
      <c r="A531" s="7" t="s">
        <v>82</v>
      </c>
      <c r="B531" s="7" t="s">
        <v>207</v>
      </c>
      <c r="C531" s="10"/>
      <c r="D531" s="4" t="s">
        <v>84</v>
      </c>
      <c r="E531" s="28">
        <f>E532+E539</f>
        <v>178000</v>
      </c>
      <c r="F531" s="182">
        <f>F532+F539</f>
        <v>151130</v>
      </c>
    </row>
    <row r="532" spans="1:7" s="71" customFormat="1" ht="27.6">
      <c r="A532" s="7" t="s">
        <v>82</v>
      </c>
      <c r="B532" s="7" t="s">
        <v>257</v>
      </c>
      <c r="C532" s="10"/>
      <c r="D532" s="20" t="s">
        <v>258</v>
      </c>
      <c r="E532" s="28">
        <f>E533+E535+E537</f>
        <v>103000</v>
      </c>
      <c r="F532" s="182">
        <f>F533+F535+F537</f>
        <v>101130</v>
      </c>
    </row>
    <row r="533" spans="1:7" ht="41.4">
      <c r="A533" s="7" t="s">
        <v>82</v>
      </c>
      <c r="B533" s="7" t="s">
        <v>444</v>
      </c>
      <c r="C533" s="10"/>
      <c r="D533" s="4" t="s">
        <v>151</v>
      </c>
      <c r="E533" s="28">
        <f>E534</f>
        <v>23000</v>
      </c>
      <c r="F533" s="182">
        <f>F534</f>
        <v>23000</v>
      </c>
      <c r="G533"/>
    </row>
    <row r="534" spans="1:7" ht="41.4">
      <c r="A534" s="7" t="s">
        <v>82</v>
      </c>
      <c r="B534" s="7" t="s">
        <v>444</v>
      </c>
      <c r="C534" s="10">
        <v>240</v>
      </c>
      <c r="D534" s="4" t="s">
        <v>160</v>
      </c>
      <c r="E534" s="28">
        <v>23000</v>
      </c>
      <c r="F534" s="182">
        <v>23000</v>
      </c>
      <c r="G534"/>
    </row>
    <row r="535" spans="1:7">
      <c r="A535" s="7" t="s">
        <v>82</v>
      </c>
      <c r="B535" s="7" t="s">
        <v>445</v>
      </c>
      <c r="C535" s="10"/>
      <c r="D535" s="4" t="s">
        <v>142</v>
      </c>
      <c r="E535" s="28">
        <f>E536</f>
        <v>40000</v>
      </c>
      <c r="F535" s="182">
        <f>F536</f>
        <v>38130</v>
      </c>
      <c r="G535"/>
    </row>
    <row r="536" spans="1:7">
      <c r="A536" s="7" t="s">
        <v>82</v>
      </c>
      <c r="B536" s="7" t="s">
        <v>445</v>
      </c>
      <c r="C536" s="10">
        <v>360</v>
      </c>
      <c r="D536" s="4" t="s">
        <v>450</v>
      </c>
      <c r="E536" s="28">
        <v>40000</v>
      </c>
      <c r="F536" s="182">
        <v>38130</v>
      </c>
      <c r="G536"/>
    </row>
    <row r="537" spans="1:7" ht="41.4">
      <c r="A537" s="7" t="s">
        <v>82</v>
      </c>
      <c r="B537" s="7" t="s">
        <v>446</v>
      </c>
      <c r="C537" s="10"/>
      <c r="D537" s="19" t="s">
        <v>302</v>
      </c>
      <c r="E537" s="28">
        <f>E538</f>
        <v>40000</v>
      </c>
      <c r="F537" s="182">
        <f>F538</f>
        <v>40000</v>
      </c>
      <c r="G537"/>
    </row>
    <row r="538" spans="1:7">
      <c r="A538" s="7" t="s">
        <v>82</v>
      </c>
      <c r="B538" s="7" t="s">
        <v>446</v>
      </c>
      <c r="C538" s="10">
        <v>360</v>
      </c>
      <c r="D538" s="4" t="s">
        <v>450</v>
      </c>
      <c r="E538" s="28">
        <v>40000</v>
      </c>
      <c r="F538" s="182">
        <v>40000</v>
      </c>
      <c r="G538"/>
    </row>
    <row r="539" spans="1:7" ht="27.6">
      <c r="A539" s="7" t="s">
        <v>82</v>
      </c>
      <c r="B539" s="7" t="s">
        <v>259</v>
      </c>
      <c r="C539" s="10"/>
      <c r="D539" s="20" t="s">
        <v>260</v>
      </c>
      <c r="E539" s="28">
        <f>E540+E542</f>
        <v>75000</v>
      </c>
      <c r="F539" s="182">
        <f>F540</f>
        <v>50000</v>
      </c>
      <c r="G539"/>
    </row>
    <row r="540" spans="1:7" ht="27.6">
      <c r="A540" s="7" t="s">
        <v>82</v>
      </c>
      <c r="B540" s="7" t="s">
        <v>447</v>
      </c>
      <c r="C540" s="10"/>
      <c r="D540" s="4" t="s">
        <v>141</v>
      </c>
      <c r="E540" s="28">
        <f>E541</f>
        <v>50000</v>
      </c>
      <c r="F540" s="182">
        <f>F541</f>
        <v>50000</v>
      </c>
      <c r="G540"/>
    </row>
    <row r="541" spans="1:7" ht="41.4">
      <c r="A541" s="7" t="s">
        <v>82</v>
      </c>
      <c r="B541" s="7" t="s">
        <v>447</v>
      </c>
      <c r="C541" s="10">
        <v>240</v>
      </c>
      <c r="D541" s="4" t="s">
        <v>160</v>
      </c>
      <c r="E541" s="28">
        <v>50000</v>
      </c>
      <c r="F541" s="182">
        <v>50000</v>
      </c>
      <c r="G541"/>
    </row>
    <row r="542" spans="1:7" ht="82.8">
      <c r="A542" s="7" t="s">
        <v>82</v>
      </c>
      <c r="B542" s="7" t="s">
        <v>448</v>
      </c>
      <c r="C542" s="10"/>
      <c r="D542" s="4" t="s">
        <v>143</v>
      </c>
      <c r="E542" s="28">
        <f>E543</f>
        <v>25000</v>
      </c>
      <c r="F542" s="182">
        <v>0</v>
      </c>
      <c r="G542"/>
    </row>
    <row r="543" spans="1:7" ht="41.25" customHeight="1">
      <c r="A543" s="7" t="s">
        <v>82</v>
      </c>
      <c r="B543" s="7" t="s">
        <v>448</v>
      </c>
      <c r="C543" s="10">
        <v>240</v>
      </c>
      <c r="D543" s="4" t="s">
        <v>160</v>
      </c>
      <c r="E543" s="28">
        <v>25000</v>
      </c>
      <c r="F543" s="182">
        <v>0</v>
      </c>
      <c r="G543"/>
    </row>
    <row r="544" spans="1:7" ht="41.4">
      <c r="A544" s="7" t="s">
        <v>82</v>
      </c>
      <c r="B544" s="7" t="s">
        <v>209</v>
      </c>
      <c r="C544" s="10"/>
      <c r="D544" s="4" t="s">
        <v>598</v>
      </c>
      <c r="E544" s="28">
        <f>E545</f>
        <v>340400</v>
      </c>
      <c r="F544" s="182">
        <f>F545</f>
        <v>278249.31</v>
      </c>
      <c r="G544"/>
    </row>
    <row r="545" spans="1:7" ht="55.2">
      <c r="A545" s="7" t="s">
        <v>82</v>
      </c>
      <c r="B545" s="7" t="s">
        <v>261</v>
      </c>
      <c r="C545" s="10"/>
      <c r="D545" s="20" t="s">
        <v>612</v>
      </c>
      <c r="E545" s="28">
        <f>E546+E548</f>
        <v>340400</v>
      </c>
      <c r="F545" s="182">
        <f>F546+F548</f>
        <v>278249.31</v>
      </c>
      <c r="G545"/>
    </row>
    <row r="546" spans="1:7" ht="41.4">
      <c r="A546" s="7" t="s">
        <v>82</v>
      </c>
      <c r="B546" s="7" t="s">
        <v>449</v>
      </c>
      <c r="C546" s="10"/>
      <c r="D546" s="4" t="s">
        <v>144</v>
      </c>
      <c r="E546" s="28">
        <f>E547</f>
        <v>132000</v>
      </c>
      <c r="F546" s="182">
        <f>F547</f>
        <v>85644.55</v>
      </c>
      <c r="G546"/>
    </row>
    <row r="547" spans="1:7" ht="27.6">
      <c r="A547" s="7" t="s">
        <v>82</v>
      </c>
      <c r="B547" s="7" t="s">
        <v>449</v>
      </c>
      <c r="C547" s="10">
        <v>310</v>
      </c>
      <c r="D547" s="4" t="s">
        <v>206</v>
      </c>
      <c r="E547" s="28">
        <v>132000</v>
      </c>
      <c r="F547" s="182">
        <v>85644.55</v>
      </c>
      <c r="G547"/>
    </row>
    <row r="548" spans="1:7" s="71" customFormat="1" ht="27.6">
      <c r="A548" s="7" t="s">
        <v>82</v>
      </c>
      <c r="B548" s="7" t="s">
        <v>451</v>
      </c>
      <c r="C548" s="10"/>
      <c r="D548" s="4" t="s">
        <v>145</v>
      </c>
      <c r="E548" s="28">
        <f>E549</f>
        <v>208400</v>
      </c>
      <c r="F548" s="182">
        <f>F549</f>
        <v>192604.76</v>
      </c>
    </row>
    <row r="549" spans="1:7" s="71" customFormat="1" ht="27.6">
      <c r="A549" s="7" t="s">
        <v>82</v>
      </c>
      <c r="B549" s="7" t="s">
        <v>451</v>
      </c>
      <c r="C549" s="10">
        <v>310</v>
      </c>
      <c r="D549" s="4" t="s">
        <v>206</v>
      </c>
      <c r="E549" s="28">
        <v>208400</v>
      </c>
      <c r="F549" s="182">
        <v>192604.76</v>
      </c>
    </row>
    <row r="550" spans="1:7" s="71" customFormat="1" ht="27.6">
      <c r="A550" s="7" t="s">
        <v>82</v>
      </c>
      <c r="B550" s="7" t="s">
        <v>205</v>
      </c>
      <c r="C550" s="10"/>
      <c r="D550" s="4" t="s">
        <v>81</v>
      </c>
      <c r="E550" s="28">
        <f>E551+E562</f>
        <v>516000</v>
      </c>
      <c r="F550" s="182">
        <f>F551+F562</f>
        <v>359673.45</v>
      </c>
    </row>
    <row r="551" spans="1:7" s="71" customFormat="1" ht="41.4">
      <c r="A551" s="7" t="s">
        <v>82</v>
      </c>
      <c r="B551" s="7" t="s">
        <v>262</v>
      </c>
      <c r="C551" s="10"/>
      <c r="D551" s="20" t="s">
        <v>263</v>
      </c>
      <c r="E551" s="28">
        <f>E552+E554+E556+E558+E560</f>
        <v>224000</v>
      </c>
      <c r="F551" s="182">
        <f>F552+F554+F556+F558+F560</f>
        <v>153543.70000000001</v>
      </c>
    </row>
    <row r="552" spans="1:7" s="71" customFormat="1" ht="41.4">
      <c r="A552" s="7" t="s">
        <v>82</v>
      </c>
      <c r="B552" s="7" t="s">
        <v>452</v>
      </c>
      <c r="C552" s="10"/>
      <c r="D552" s="4" t="s">
        <v>599</v>
      </c>
      <c r="E552" s="28">
        <f>E553</f>
        <v>20000</v>
      </c>
      <c r="F552" s="182">
        <f>F553</f>
        <v>19425.02</v>
      </c>
    </row>
    <row r="553" spans="1:7" ht="41.4">
      <c r="A553" s="7" t="s">
        <v>82</v>
      </c>
      <c r="B553" s="7" t="s">
        <v>452</v>
      </c>
      <c r="C553" s="10">
        <v>240</v>
      </c>
      <c r="D553" s="4" t="s">
        <v>160</v>
      </c>
      <c r="E553" s="28">
        <v>20000</v>
      </c>
      <c r="F553" s="182">
        <v>19425.02</v>
      </c>
      <c r="G553"/>
    </row>
    <row r="554" spans="1:7" ht="41.4">
      <c r="A554" s="7" t="s">
        <v>82</v>
      </c>
      <c r="B554" s="7" t="s">
        <v>453</v>
      </c>
      <c r="C554" s="10"/>
      <c r="D554" s="4" t="s">
        <v>600</v>
      </c>
      <c r="E554" s="28">
        <f>E555</f>
        <v>145000</v>
      </c>
      <c r="F554" s="182">
        <f>F555</f>
        <v>94759.679999999993</v>
      </c>
      <c r="G554"/>
    </row>
    <row r="555" spans="1:7" ht="27.6">
      <c r="A555" s="7" t="s">
        <v>82</v>
      </c>
      <c r="B555" s="7" t="s">
        <v>453</v>
      </c>
      <c r="C555" s="10">
        <v>320</v>
      </c>
      <c r="D555" s="4" t="s">
        <v>208</v>
      </c>
      <c r="E555" s="28">
        <v>145000</v>
      </c>
      <c r="F555" s="182">
        <v>94759.679999999993</v>
      </c>
      <c r="G555"/>
    </row>
    <row r="556" spans="1:7" ht="27.6">
      <c r="A556" s="7" t="s">
        <v>82</v>
      </c>
      <c r="B556" s="7" t="s">
        <v>454</v>
      </c>
      <c r="C556" s="10"/>
      <c r="D556" s="4" t="s">
        <v>35</v>
      </c>
      <c r="E556" s="28">
        <f>E557</f>
        <v>29000</v>
      </c>
      <c r="F556" s="182">
        <f>F557</f>
        <v>24849</v>
      </c>
      <c r="G556"/>
    </row>
    <row r="557" spans="1:7" ht="41.4">
      <c r="A557" s="7" t="s">
        <v>82</v>
      </c>
      <c r="B557" s="7" t="s">
        <v>454</v>
      </c>
      <c r="C557" s="10">
        <v>240</v>
      </c>
      <c r="D557" s="4" t="s">
        <v>160</v>
      </c>
      <c r="E557" s="28">
        <v>29000</v>
      </c>
      <c r="F557" s="182">
        <v>24849</v>
      </c>
      <c r="G557"/>
    </row>
    <row r="558" spans="1:7" ht="41.4">
      <c r="A558" s="7" t="s">
        <v>82</v>
      </c>
      <c r="B558" s="7" t="s">
        <v>455</v>
      </c>
      <c r="C558" s="10"/>
      <c r="D558" s="4" t="s">
        <v>146</v>
      </c>
      <c r="E558" s="28">
        <f>E559</f>
        <v>20000</v>
      </c>
      <c r="F558" s="182">
        <f>F559</f>
        <v>12000</v>
      </c>
      <c r="G558"/>
    </row>
    <row r="559" spans="1:7" ht="27.6">
      <c r="A559" s="7" t="s">
        <v>82</v>
      </c>
      <c r="B559" s="7" t="s">
        <v>455</v>
      </c>
      <c r="C559" s="35">
        <v>310</v>
      </c>
      <c r="D559" s="4" t="s">
        <v>206</v>
      </c>
      <c r="E559" s="28">
        <v>20000</v>
      </c>
      <c r="F559" s="182">
        <v>12000</v>
      </c>
      <c r="G559"/>
    </row>
    <row r="560" spans="1:7" ht="27.6">
      <c r="A560" s="7" t="s">
        <v>82</v>
      </c>
      <c r="B560" s="7" t="s">
        <v>456</v>
      </c>
      <c r="C560" s="35"/>
      <c r="D560" s="19" t="s">
        <v>303</v>
      </c>
      <c r="E560" s="28">
        <f>E561</f>
        <v>10000</v>
      </c>
      <c r="F560" s="182">
        <f>F561</f>
        <v>2510</v>
      </c>
      <c r="G560"/>
    </row>
    <row r="561" spans="1:7" ht="41.4">
      <c r="A561" s="7" t="s">
        <v>82</v>
      </c>
      <c r="B561" s="7" t="s">
        <v>456</v>
      </c>
      <c r="C561" s="35">
        <v>240</v>
      </c>
      <c r="D561" s="4" t="s">
        <v>160</v>
      </c>
      <c r="E561" s="28">
        <v>10000</v>
      </c>
      <c r="F561" s="182">
        <v>2510</v>
      </c>
      <c r="G561"/>
    </row>
    <row r="562" spans="1:7" ht="55.2">
      <c r="A562" s="7" t="s">
        <v>82</v>
      </c>
      <c r="B562" s="7" t="s">
        <v>264</v>
      </c>
      <c r="C562" s="35"/>
      <c r="D562" s="20" t="s">
        <v>602</v>
      </c>
      <c r="E562" s="28">
        <f>E563+E565+E567</f>
        <v>292000</v>
      </c>
      <c r="F562" s="182">
        <f>F563+F565+F567</f>
        <v>206129.75</v>
      </c>
      <c r="G562"/>
    </row>
    <row r="563" spans="1:7" ht="41.4">
      <c r="A563" s="7" t="s">
        <v>82</v>
      </c>
      <c r="B563" s="7" t="s">
        <v>457</v>
      </c>
      <c r="C563" s="35"/>
      <c r="D563" s="4" t="s">
        <v>147</v>
      </c>
      <c r="E563" s="28">
        <f>E564</f>
        <v>160000</v>
      </c>
      <c r="F563" s="182">
        <f>F564</f>
        <v>76440.75</v>
      </c>
      <c r="G563"/>
    </row>
    <row r="564" spans="1:7" ht="41.4">
      <c r="A564" s="7" t="s">
        <v>82</v>
      </c>
      <c r="B564" s="7" t="s">
        <v>457</v>
      </c>
      <c r="C564" s="35">
        <v>240</v>
      </c>
      <c r="D564" s="4" t="s">
        <v>160</v>
      </c>
      <c r="E564" s="28">
        <v>160000</v>
      </c>
      <c r="F564" s="182">
        <v>76440.75</v>
      </c>
      <c r="G564"/>
    </row>
    <row r="565" spans="1:7" ht="55.2">
      <c r="A565" s="7" t="s">
        <v>82</v>
      </c>
      <c r="B565" s="7" t="s">
        <v>458</v>
      </c>
      <c r="C565" s="35"/>
      <c r="D565" s="4" t="s">
        <v>601</v>
      </c>
      <c r="E565" s="28">
        <f>E566</f>
        <v>24000</v>
      </c>
      <c r="F565" s="182">
        <f>F566</f>
        <v>21689</v>
      </c>
      <c r="G565"/>
    </row>
    <row r="566" spans="1:7" ht="41.4">
      <c r="A566" s="7" t="s">
        <v>82</v>
      </c>
      <c r="B566" s="7" t="s">
        <v>458</v>
      </c>
      <c r="C566" s="35">
        <v>240</v>
      </c>
      <c r="D566" s="4" t="s">
        <v>160</v>
      </c>
      <c r="E566" s="28">
        <v>24000</v>
      </c>
      <c r="F566" s="182">
        <v>21689</v>
      </c>
      <c r="G566"/>
    </row>
    <row r="567" spans="1:7" ht="82.8">
      <c r="A567" s="7" t="s">
        <v>82</v>
      </c>
      <c r="B567" s="7" t="s">
        <v>459</v>
      </c>
      <c r="C567" s="10"/>
      <c r="D567" s="4" t="s">
        <v>561</v>
      </c>
      <c r="E567" s="28">
        <f>E568</f>
        <v>108000</v>
      </c>
      <c r="F567" s="182">
        <f>F568</f>
        <v>108000</v>
      </c>
      <c r="G567"/>
    </row>
    <row r="568" spans="1:7" ht="27.6">
      <c r="A568" s="7" t="s">
        <v>82</v>
      </c>
      <c r="B568" s="7" t="s">
        <v>459</v>
      </c>
      <c r="C568" s="10">
        <v>310</v>
      </c>
      <c r="D568" s="4" t="s">
        <v>206</v>
      </c>
      <c r="E568" s="28">
        <v>108000</v>
      </c>
      <c r="F568" s="182">
        <v>108000</v>
      </c>
      <c r="G568"/>
    </row>
    <row r="569" spans="1:7" ht="69">
      <c r="A569" s="7" t="s">
        <v>82</v>
      </c>
      <c r="B569" s="7" t="s">
        <v>185</v>
      </c>
      <c r="C569" s="10"/>
      <c r="D569" s="4" t="s">
        <v>549</v>
      </c>
      <c r="E569" s="28">
        <f t="shared" ref="E569:E572" si="53">E570</f>
        <v>1098000</v>
      </c>
      <c r="F569" s="182">
        <f>F570</f>
        <v>1056710.3899999999</v>
      </c>
      <c r="G569"/>
    </row>
    <row r="570" spans="1:7" ht="82.8">
      <c r="A570" s="7" t="s">
        <v>82</v>
      </c>
      <c r="B570" s="7" t="s">
        <v>266</v>
      </c>
      <c r="C570" s="10"/>
      <c r="D570" s="4" t="s">
        <v>267</v>
      </c>
      <c r="E570" s="28">
        <f t="shared" si="53"/>
        <v>1098000</v>
      </c>
      <c r="F570" s="182">
        <f>F571</f>
        <v>1056710.3899999999</v>
      </c>
      <c r="G570"/>
    </row>
    <row r="571" spans="1:7" ht="82.8">
      <c r="A571" s="7" t="s">
        <v>82</v>
      </c>
      <c r="B571" s="7" t="s">
        <v>268</v>
      </c>
      <c r="C571" s="10"/>
      <c r="D571" s="4" t="s">
        <v>269</v>
      </c>
      <c r="E571" s="28">
        <f t="shared" si="53"/>
        <v>1098000</v>
      </c>
      <c r="F571" s="182">
        <f>F572</f>
        <v>1056710.3899999999</v>
      </c>
      <c r="G571"/>
    </row>
    <row r="572" spans="1:7" ht="96.6">
      <c r="A572" s="7" t="s">
        <v>82</v>
      </c>
      <c r="B572" s="7" t="s">
        <v>29</v>
      </c>
      <c r="C572" s="10"/>
      <c r="D572" s="4" t="s">
        <v>636</v>
      </c>
      <c r="E572" s="28">
        <f t="shared" si="53"/>
        <v>1098000</v>
      </c>
      <c r="F572" s="182">
        <f>F573</f>
        <v>1056710.3899999999</v>
      </c>
      <c r="G572"/>
    </row>
    <row r="573" spans="1:7" ht="27.6">
      <c r="A573" s="7" t="s">
        <v>82</v>
      </c>
      <c r="B573" s="7" t="s">
        <v>29</v>
      </c>
      <c r="C573" s="10">
        <v>310</v>
      </c>
      <c r="D573" s="4" t="s">
        <v>206</v>
      </c>
      <c r="E573" s="28">
        <v>1098000</v>
      </c>
      <c r="F573" s="182">
        <v>1056710.3899999999</v>
      </c>
      <c r="G573"/>
    </row>
    <row r="574" spans="1:7">
      <c r="A574" s="7" t="s">
        <v>85</v>
      </c>
      <c r="B574" s="7"/>
      <c r="C574" s="10"/>
      <c r="D574" s="4" t="s">
        <v>86</v>
      </c>
      <c r="E574" s="28">
        <f>E575+E580+E587</f>
        <v>3494938</v>
      </c>
      <c r="F574" s="182">
        <f>F575+F587</f>
        <v>2798937.5</v>
      </c>
      <c r="G574"/>
    </row>
    <row r="575" spans="1:7" ht="55.2">
      <c r="A575" s="126" t="s">
        <v>85</v>
      </c>
      <c r="B575" s="126" t="s">
        <v>193</v>
      </c>
      <c r="C575" s="10"/>
      <c r="D575" s="125" t="s">
        <v>463</v>
      </c>
      <c r="E575" s="127">
        <f t="shared" ref="E575:E578" si="54">E576</f>
        <v>1887638</v>
      </c>
      <c r="F575" s="182">
        <f>F576</f>
        <v>1887637.5</v>
      </c>
      <c r="G575"/>
    </row>
    <row r="576" spans="1:7" ht="27.6">
      <c r="A576" s="126" t="s">
        <v>85</v>
      </c>
      <c r="B576" s="126" t="s">
        <v>460</v>
      </c>
      <c r="C576" s="10"/>
      <c r="D576" s="125" t="s">
        <v>464</v>
      </c>
      <c r="E576" s="127">
        <f t="shared" si="54"/>
        <v>1887638</v>
      </c>
      <c r="F576" s="182">
        <f>F577</f>
        <v>1887637.5</v>
      </c>
      <c r="G576"/>
    </row>
    <row r="577" spans="1:7" ht="27.6">
      <c r="A577" s="126" t="s">
        <v>85</v>
      </c>
      <c r="B577" s="126" t="s">
        <v>461</v>
      </c>
      <c r="C577" s="10"/>
      <c r="D577" s="125" t="s">
        <v>465</v>
      </c>
      <c r="E577" s="127">
        <f t="shared" si="54"/>
        <v>1887638</v>
      </c>
      <c r="F577" s="182">
        <f>F578</f>
        <v>1887637.5</v>
      </c>
      <c r="G577"/>
    </row>
    <row r="578" spans="1:7" ht="27.6">
      <c r="A578" s="126" t="s">
        <v>85</v>
      </c>
      <c r="B578" s="126" t="s">
        <v>462</v>
      </c>
      <c r="C578" s="10"/>
      <c r="D578" s="125" t="s">
        <v>466</v>
      </c>
      <c r="E578" s="127">
        <f t="shared" si="54"/>
        <v>1887638</v>
      </c>
      <c r="F578" s="182">
        <f>F579</f>
        <v>1887637.5</v>
      </c>
      <c r="G578"/>
    </row>
    <row r="579" spans="1:7" ht="27.6">
      <c r="A579" s="126" t="s">
        <v>85</v>
      </c>
      <c r="B579" s="126" t="s">
        <v>462</v>
      </c>
      <c r="C579" s="10">
        <v>320</v>
      </c>
      <c r="D579" s="125" t="s">
        <v>208</v>
      </c>
      <c r="E579" s="127">
        <v>1887638</v>
      </c>
      <c r="F579" s="182">
        <v>1887637.5</v>
      </c>
      <c r="G579"/>
    </row>
    <row r="580" spans="1:7" ht="82.8">
      <c r="A580" s="7" t="s">
        <v>85</v>
      </c>
      <c r="B580" s="7" t="s">
        <v>204</v>
      </c>
      <c r="C580" s="10"/>
      <c r="D580" s="4" t="s">
        <v>560</v>
      </c>
      <c r="E580" s="28">
        <f t="shared" ref="E580:E583" si="55">E581</f>
        <v>0</v>
      </c>
      <c r="F580" s="182">
        <v>0</v>
      </c>
      <c r="G580"/>
    </row>
    <row r="581" spans="1:7" ht="41.4">
      <c r="A581" s="7" t="s">
        <v>85</v>
      </c>
      <c r="B581" s="7" t="s">
        <v>210</v>
      </c>
      <c r="C581" s="10"/>
      <c r="D581" s="4" t="s">
        <v>87</v>
      </c>
      <c r="E581" s="28">
        <f t="shared" si="55"/>
        <v>0</v>
      </c>
      <c r="F581" s="182">
        <v>0</v>
      </c>
      <c r="G581"/>
    </row>
    <row r="582" spans="1:7" ht="69">
      <c r="A582" s="7" t="s">
        <v>85</v>
      </c>
      <c r="B582" s="7" t="s">
        <v>265</v>
      </c>
      <c r="C582" s="10"/>
      <c r="D582" s="20" t="s">
        <v>613</v>
      </c>
      <c r="E582" s="28">
        <f t="shared" si="55"/>
        <v>0</v>
      </c>
      <c r="F582" s="182">
        <v>0</v>
      </c>
      <c r="G582"/>
    </row>
    <row r="583" spans="1:7" ht="124.2">
      <c r="A583" s="7" t="s">
        <v>85</v>
      </c>
      <c r="B583" s="7" t="s">
        <v>20</v>
      </c>
      <c r="C583" s="10"/>
      <c r="D583" s="4" t="s">
        <v>7</v>
      </c>
      <c r="E583" s="28">
        <f t="shared" si="55"/>
        <v>0</v>
      </c>
      <c r="F583" s="182">
        <v>0</v>
      </c>
      <c r="G583"/>
    </row>
    <row r="584" spans="1:7">
      <c r="A584" s="7" t="s">
        <v>85</v>
      </c>
      <c r="B584" s="7" t="s">
        <v>20</v>
      </c>
      <c r="C584" s="10">
        <v>410</v>
      </c>
      <c r="D584" s="4" t="s">
        <v>288</v>
      </c>
      <c r="E584" s="28">
        <v>0</v>
      </c>
      <c r="F584" s="182">
        <v>0</v>
      </c>
      <c r="G584"/>
    </row>
    <row r="585" spans="1:7" ht="110.4">
      <c r="A585" s="7" t="s">
        <v>85</v>
      </c>
      <c r="B585" s="7" t="s">
        <v>653</v>
      </c>
      <c r="C585" s="10"/>
      <c r="D585" s="4" t="s">
        <v>654</v>
      </c>
      <c r="E585" s="28">
        <v>0</v>
      </c>
      <c r="F585" s="182">
        <v>0</v>
      </c>
      <c r="G585"/>
    </row>
    <row r="586" spans="1:7">
      <c r="A586" s="7" t="s">
        <v>85</v>
      </c>
      <c r="B586" s="7" t="s">
        <v>653</v>
      </c>
      <c r="C586" s="10">
        <v>410</v>
      </c>
      <c r="D586" s="4" t="s">
        <v>288</v>
      </c>
      <c r="E586" s="28">
        <v>0</v>
      </c>
      <c r="F586" s="182">
        <v>0</v>
      </c>
      <c r="G586"/>
    </row>
    <row r="587" spans="1:7" ht="69">
      <c r="A587" s="7" t="s">
        <v>85</v>
      </c>
      <c r="B587" s="7" t="s">
        <v>185</v>
      </c>
      <c r="C587" s="6"/>
      <c r="D587" s="4" t="s">
        <v>562</v>
      </c>
      <c r="E587" s="28">
        <f t="shared" ref="E587:E589" si="56">E588</f>
        <v>1607300</v>
      </c>
      <c r="F587" s="182">
        <f>F588</f>
        <v>911300</v>
      </c>
      <c r="G587"/>
    </row>
    <row r="588" spans="1:7" ht="27.6">
      <c r="A588" s="7" t="s">
        <v>85</v>
      </c>
      <c r="B588" s="7" t="s">
        <v>186</v>
      </c>
      <c r="C588" s="6"/>
      <c r="D588" s="4" t="s">
        <v>124</v>
      </c>
      <c r="E588" s="28">
        <f t="shared" si="56"/>
        <v>1607300</v>
      </c>
      <c r="F588" s="182">
        <f>F589</f>
        <v>911300</v>
      </c>
      <c r="G588"/>
    </row>
    <row r="589" spans="1:7" ht="69">
      <c r="A589" s="7" t="s">
        <v>85</v>
      </c>
      <c r="B589" s="7" t="s">
        <v>231</v>
      </c>
      <c r="C589" s="6"/>
      <c r="D589" s="20" t="s">
        <v>563</v>
      </c>
      <c r="E589" s="28">
        <f t="shared" si="56"/>
        <v>1607300</v>
      </c>
      <c r="F589" s="182">
        <f>F590</f>
        <v>911300</v>
      </c>
      <c r="G589"/>
    </row>
    <row r="590" spans="1:7" s="124" customFormat="1" ht="124.2">
      <c r="A590" s="7" t="s">
        <v>85</v>
      </c>
      <c r="B590" s="7" t="s">
        <v>30</v>
      </c>
      <c r="C590" s="6"/>
      <c r="D590" s="8" t="s">
        <v>155</v>
      </c>
      <c r="E590" s="28">
        <f>E591+E592</f>
        <v>1607300</v>
      </c>
      <c r="F590" s="182">
        <f>F591+F592</f>
        <v>911300</v>
      </c>
    </row>
    <row r="591" spans="1:7" s="124" customFormat="1" ht="27.6">
      <c r="A591" s="7" t="s">
        <v>85</v>
      </c>
      <c r="B591" s="7" t="s">
        <v>30</v>
      </c>
      <c r="C591" s="15">
        <v>320</v>
      </c>
      <c r="D591" s="16" t="s">
        <v>208</v>
      </c>
      <c r="E591" s="28">
        <v>1567300</v>
      </c>
      <c r="F591" s="182">
        <v>889671</v>
      </c>
    </row>
    <row r="592" spans="1:7" s="124" customFormat="1" ht="41.4">
      <c r="A592" s="7" t="s">
        <v>85</v>
      </c>
      <c r="B592" s="7" t="s">
        <v>30</v>
      </c>
      <c r="C592" s="18">
        <v>240</v>
      </c>
      <c r="D592" s="19" t="s">
        <v>160</v>
      </c>
      <c r="E592" s="28">
        <v>40000</v>
      </c>
      <c r="F592" s="182">
        <v>21629</v>
      </c>
    </row>
    <row r="593" spans="1:7" s="124" customFormat="1">
      <c r="A593" s="11" t="s">
        <v>88</v>
      </c>
      <c r="B593" s="11"/>
      <c r="C593" s="12"/>
      <c r="D593" s="3" t="s">
        <v>89</v>
      </c>
      <c r="E593" s="27">
        <f t="shared" ref="E593:E594" si="57">E594</f>
        <v>360000</v>
      </c>
      <c r="F593" s="233">
        <f>F594</f>
        <v>291244.35000000003</v>
      </c>
    </row>
    <row r="594" spans="1:7" s="124" customFormat="1">
      <c r="A594" s="7" t="s">
        <v>90</v>
      </c>
      <c r="B594" s="7"/>
      <c r="C594" s="10"/>
      <c r="D594" s="4" t="s">
        <v>91</v>
      </c>
      <c r="E594" s="28">
        <f t="shared" si="57"/>
        <v>360000</v>
      </c>
      <c r="F594" s="182">
        <f>F595</f>
        <v>291244.35000000003</v>
      </c>
    </row>
    <row r="595" spans="1:7" ht="69">
      <c r="A595" s="7" t="s">
        <v>90</v>
      </c>
      <c r="B595" s="7" t="s">
        <v>211</v>
      </c>
      <c r="C595" s="10"/>
      <c r="D595" s="4" t="s">
        <v>564</v>
      </c>
      <c r="E595" s="28">
        <f>E596+E614</f>
        <v>360000</v>
      </c>
      <c r="F595" s="182">
        <f>F596+F614</f>
        <v>291244.35000000003</v>
      </c>
      <c r="G595"/>
    </row>
    <row r="596" spans="1:7" ht="41.4">
      <c r="A596" s="7" t="s">
        <v>90</v>
      </c>
      <c r="B596" s="7" t="s">
        <v>212</v>
      </c>
      <c r="C596" s="10"/>
      <c r="D596" s="4" t="s">
        <v>634</v>
      </c>
      <c r="E596" s="28">
        <f>E597+E610</f>
        <v>307500</v>
      </c>
      <c r="F596" s="182">
        <f>F597+F610</f>
        <v>253466.58000000002</v>
      </c>
      <c r="G596"/>
    </row>
    <row r="597" spans="1:7" ht="96.6">
      <c r="A597" s="7" t="s">
        <v>90</v>
      </c>
      <c r="B597" s="7" t="s">
        <v>270</v>
      </c>
      <c r="C597" s="10"/>
      <c r="D597" s="26" t="s">
        <v>603</v>
      </c>
      <c r="E597" s="28">
        <f>E598+E601+E604+E606+E608</f>
        <v>265000</v>
      </c>
      <c r="F597" s="182">
        <f>F598+F601+F604+F606+F608</f>
        <v>210966.58000000002</v>
      </c>
      <c r="G597"/>
    </row>
    <row r="598" spans="1:7" ht="96.6">
      <c r="A598" s="7" t="s">
        <v>90</v>
      </c>
      <c r="B598" s="7" t="s">
        <v>467</v>
      </c>
      <c r="C598" s="10"/>
      <c r="D598" s="4" t="s">
        <v>614</v>
      </c>
      <c r="E598" s="28">
        <f>E599+E600</f>
        <v>90000</v>
      </c>
      <c r="F598" s="182">
        <f>F599+F600</f>
        <v>60612.3</v>
      </c>
      <c r="G598"/>
    </row>
    <row r="599" spans="1:7" ht="27.6">
      <c r="A599" s="126" t="s">
        <v>90</v>
      </c>
      <c r="B599" s="126" t="s">
        <v>467</v>
      </c>
      <c r="C599" s="10">
        <v>110</v>
      </c>
      <c r="D599" s="129" t="s">
        <v>687</v>
      </c>
      <c r="E599" s="127">
        <v>25000</v>
      </c>
      <c r="F599" s="182">
        <v>7450</v>
      </c>
      <c r="G599"/>
    </row>
    <row r="600" spans="1:7" ht="41.4">
      <c r="A600" s="7" t="s">
        <v>90</v>
      </c>
      <c r="B600" s="7" t="s">
        <v>467</v>
      </c>
      <c r="C600" s="10">
        <v>240</v>
      </c>
      <c r="D600" s="4" t="s">
        <v>160</v>
      </c>
      <c r="E600" s="28">
        <v>65000</v>
      </c>
      <c r="F600" s="182">
        <v>53162.3</v>
      </c>
      <c r="G600"/>
    </row>
    <row r="601" spans="1:7" ht="69">
      <c r="A601" s="7" t="s">
        <v>90</v>
      </c>
      <c r="B601" s="7" t="s">
        <v>468</v>
      </c>
      <c r="C601" s="10"/>
      <c r="D601" s="4" t="s">
        <v>635</v>
      </c>
      <c r="E601" s="28">
        <f>E602+E603</f>
        <v>98000</v>
      </c>
      <c r="F601" s="182">
        <f>F602+F603</f>
        <v>73444.399999999994</v>
      </c>
      <c r="G601"/>
    </row>
    <row r="602" spans="1:7" ht="27.6">
      <c r="A602" s="126" t="s">
        <v>90</v>
      </c>
      <c r="B602" s="130" t="s">
        <v>468</v>
      </c>
      <c r="C602" s="10">
        <v>110</v>
      </c>
      <c r="D602" s="129" t="s">
        <v>687</v>
      </c>
      <c r="E602" s="131">
        <v>25000</v>
      </c>
      <c r="F602" s="182">
        <v>12500</v>
      </c>
      <c r="G602"/>
    </row>
    <row r="603" spans="1:7" ht="41.4">
      <c r="A603" s="7" t="s">
        <v>90</v>
      </c>
      <c r="B603" s="7" t="s">
        <v>468</v>
      </c>
      <c r="C603" s="10">
        <v>240</v>
      </c>
      <c r="D603" s="4" t="s">
        <v>160</v>
      </c>
      <c r="E603" s="28">
        <v>73000</v>
      </c>
      <c r="F603" s="182">
        <v>60944.4</v>
      </c>
      <c r="G603"/>
    </row>
    <row r="604" spans="1:7" ht="55.2">
      <c r="A604" s="7" t="s">
        <v>90</v>
      </c>
      <c r="B604" s="7" t="s">
        <v>469</v>
      </c>
      <c r="C604" s="10"/>
      <c r="D604" s="4" t="s">
        <v>213</v>
      </c>
      <c r="E604" s="28">
        <f>E605</f>
        <v>30000</v>
      </c>
      <c r="F604" s="182">
        <f>F605</f>
        <v>29996.7</v>
      </c>
      <c r="G604"/>
    </row>
    <row r="605" spans="1:7" ht="41.4">
      <c r="A605" s="7" t="s">
        <v>90</v>
      </c>
      <c r="B605" s="7" t="s">
        <v>469</v>
      </c>
      <c r="C605" s="10">
        <v>240</v>
      </c>
      <c r="D605" s="4" t="s">
        <v>160</v>
      </c>
      <c r="E605" s="28">
        <v>30000</v>
      </c>
      <c r="F605" s="182">
        <v>29996.7</v>
      </c>
      <c r="G605"/>
    </row>
    <row r="606" spans="1:7" ht="110.4">
      <c r="A606" s="7" t="s">
        <v>90</v>
      </c>
      <c r="B606" s="7" t="s">
        <v>470</v>
      </c>
      <c r="C606" s="10"/>
      <c r="D606" s="4" t="s">
        <v>615</v>
      </c>
      <c r="E606" s="28">
        <f>E607</f>
        <v>32000</v>
      </c>
      <c r="F606" s="182">
        <f>F607</f>
        <v>31994.15</v>
      </c>
      <c r="G606"/>
    </row>
    <row r="607" spans="1:7" ht="41.4">
      <c r="A607" s="7" t="s">
        <v>90</v>
      </c>
      <c r="B607" s="7" t="s">
        <v>470</v>
      </c>
      <c r="C607" s="10">
        <v>240</v>
      </c>
      <c r="D607" s="4" t="s">
        <v>160</v>
      </c>
      <c r="E607" s="28">
        <v>32000</v>
      </c>
      <c r="F607" s="182">
        <v>31994.15</v>
      </c>
      <c r="G607"/>
    </row>
    <row r="608" spans="1:7" s="83" customFormat="1" ht="27.6">
      <c r="A608" s="7" t="s">
        <v>90</v>
      </c>
      <c r="B608" s="7" t="s">
        <v>471</v>
      </c>
      <c r="C608" s="10"/>
      <c r="D608" s="4" t="s">
        <v>148</v>
      </c>
      <c r="E608" s="28">
        <f>E609</f>
        <v>15000</v>
      </c>
      <c r="F608" s="182">
        <f>F609</f>
        <v>14919.03</v>
      </c>
    </row>
    <row r="609" spans="1:7" s="124" customFormat="1" ht="41.4">
      <c r="A609" s="7" t="s">
        <v>90</v>
      </c>
      <c r="B609" s="7" t="s">
        <v>471</v>
      </c>
      <c r="C609" s="10">
        <v>240</v>
      </c>
      <c r="D609" s="4" t="s">
        <v>160</v>
      </c>
      <c r="E609" s="28">
        <v>15000</v>
      </c>
      <c r="F609" s="182">
        <v>14919.03</v>
      </c>
    </row>
    <row r="610" spans="1:7" s="83" customFormat="1" ht="27.6">
      <c r="A610" s="7" t="s">
        <v>90</v>
      </c>
      <c r="B610" s="7" t="s">
        <v>289</v>
      </c>
      <c r="C610" s="10"/>
      <c r="D610" s="4" t="s">
        <v>290</v>
      </c>
      <c r="E610" s="28">
        <f t="shared" ref="E610" si="58">E611</f>
        <v>42500</v>
      </c>
      <c r="F610" s="182">
        <f>F611</f>
        <v>42500</v>
      </c>
    </row>
    <row r="611" spans="1:7" ht="84.75" customHeight="1">
      <c r="A611" s="7" t="s">
        <v>90</v>
      </c>
      <c r="B611" s="7" t="s">
        <v>472</v>
      </c>
      <c r="C611" s="10"/>
      <c r="D611" s="4" t="s">
        <v>291</v>
      </c>
      <c r="E611" s="28">
        <f>E612+E613</f>
        <v>42500</v>
      </c>
      <c r="F611" s="182">
        <f>F612+F613</f>
        <v>42500</v>
      </c>
      <c r="G611"/>
    </row>
    <row r="612" spans="1:7" s="128" customFormat="1" ht="41.25" customHeight="1">
      <c r="A612" s="221" t="s">
        <v>90</v>
      </c>
      <c r="B612" s="221" t="s">
        <v>472</v>
      </c>
      <c r="C612" s="10">
        <v>240</v>
      </c>
      <c r="D612" s="220" t="s">
        <v>160</v>
      </c>
      <c r="E612" s="222">
        <v>40000</v>
      </c>
      <c r="F612" s="182">
        <v>40000</v>
      </c>
    </row>
    <row r="613" spans="1:7">
      <c r="A613" s="7" t="s">
        <v>90</v>
      </c>
      <c r="B613" s="7" t="s">
        <v>472</v>
      </c>
      <c r="C613" s="10">
        <v>850</v>
      </c>
      <c r="D613" s="4" t="s">
        <v>161</v>
      </c>
      <c r="E613" s="28">
        <v>2500</v>
      </c>
      <c r="F613" s="182">
        <v>2500</v>
      </c>
      <c r="G613"/>
    </row>
    <row r="614" spans="1:7" s="13" customFormat="1" ht="42">
      <c r="A614" s="7" t="s">
        <v>90</v>
      </c>
      <c r="B614" s="7" t="s">
        <v>473</v>
      </c>
      <c r="C614" s="10"/>
      <c r="D614" s="72" t="s">
        <v>474</v>
      </c>
      <c r="E614" s="28">
        <f>E615</f>
        <v>52500</v>
      </c>
      <c r="F614" s="182">
        <f>F615</f>
        <v>37777.769999999997</v>
      </c>
    </row>
    <row r="615" spans="1:7" s="13" customFormat="1" ht="28.2">
      <c r="A615" s="7" t="s">
        <v>90</v>
      </c>
      <c r="B615" s="7" t="s">
        <v>475</v>
      </c>
      <c r="C615" s="10"/>
      <c r="D615" s="72" t="s">
        <v>476</v>
      </c>
      <c r="E615" s="28">
        <f>E616+E618</f>
        <v>52500</v>
      </c>
      <c r="F615" s="182">
        <f>F618</f>
        <v>37777.769999999997</v>
      </c>
    </row>
    <row r="616" spans="1:7">
      <c r="A616" s="7" t="s">
        <v>90</v>
      </c>
      <c r="B616" s="7" t="s">
        <v>566</v>
      </c>
      <c r="C616" s="10"/>
      <c r="D616" s="4" t="s">
        <v>478</v>
      </c>
      <c r="E616" s="28">
        <f>E617</f>
        <v>0</v>
      </c>
      <c r="F616" s="182">
        <v>0</v>
      </c>
      <c r="G616"/>
    </row>
    <row r="617" spans="1:7" s="218" customFormat="1" ht="41.4">
      <c r="A617" s="7" t="s">
        <v>90</v>
      </c>
      <c r="B617" s="7" t="s">
        <v>566</v>
      </c>
      <c r="C617" s="10">
        <v>240</v>
      </c>
      <c r="D617" s="4" t="s">
        <v>160</v>
      </c>
      <c r="E617" s="28">
        <v>0</v>
      </c>
      <c r="F617" s="182">
        <v>0</v>
      </c>
    </row>
    <row r="618" spans="1:7" ht="27.6">
      <c r="A618" s="7" t="s">
        <v>90</v>
      </c>
      <c r="B618" s="7" t="s">
        <v>477</v>
      </c>
      <c r="C618" s="10"/>
      <c r="D618" s="4" t="s">
        <v>479</v>
      </c>
      <c r="E618" s="28">
        <f>E619</f>
        <v>52500</v>
      </c>
      <c r="F618" s="182">
        <f>F619</f>
        <v>37777.769999999997</v>
      </c>
      <c r="G618"/>
    </row>
    <row r="619" spans="1:7" ht="41.4">
      <c r="A619" s="7" t="s">
        <v>90</v>
      </c>
      <c r="B619" s="7" t="s">
        <v>477</v>
      </c>
      <c r="C619" s="10">
        <v>240</v>
      </c>
      <c r="D619" s="4" t="s">
        <v>160</v>
      </c>
      <c r="E619" s="28">
        <v>52500</v>
      </c>
      <c r="F619" s="182">
        <v>37777.769999999997</v>
      </c>
      <c r="G619"/>
    </row>
    <row r="620" spans="1:7">
      <c r="A620" s="11" t="s">
        <v>92</v>
      </c>
      <c r="B620" s="11"/>
      <c r="C620" s="12"/>
      <c r="D620" s="3" t="s">
        <v>93</v>
      </c>
      <c r="E620" s="27">
        <f t="shared" ref="E620:E624" si="59">E621</f>
        <v>1799800</v>
      </c>
      <c r="F620" s="233">
        <f>F621</f>
        <v>1799800</v>
      </c>
      <c r="G620"/>
    </row>
    <row r="621" spans="1:7" ht="27.6">
      <c r="A621" s="7" t="s">
        <v>94</v>
      </c>
      <c r="B621" s="7"/>
      <c r="C621" s="10"/>
      <c r="D621" s="4" t="s">
        <v>95</v>
      </c>
      <c r="E621" s="28">
        <f t="shared" si="59"/>
        <v>1799800</v>
      </c>
      <c r="F621" s="182">
        <f>F622</f>
        <v>1799800</v>
      </c>
      <c r="G621"/>
    </row>
    <row r="622" spans="1:7" ht="60.75" customHeight="1">
      <c r="A622" s="7" t="s">
        <v>94</v>
      </c>
      <c r="B622" s="7" t="s">
        <v>214</v>
      </c>
      <c r="C622" s="10"/>
      <c r="D622" s="4" t="s">
        <v>565</v>
      </c>
      <c r="E622" s="28">
        <f t="shared" si="59"/>
        <v>1799800</v>
      </c>
      <c r="F622" s="182">
        <f>F623</f>
        <v>1799800</v>
      </c>
      <c r="G622"/>
    </row>
    <row r="623" spans="1:7" ht="41.4">
      <c r="A623" s="7" t="s">
        <v>94</v>
      </c>
      <c r="B623" s="7" t="s">
        <v>215</v>
      </c>
      <c r="C623" s="10"/>
      <c r="D623" s="4" t="s">
        <v>304</v>
      </c>
      <c r="E623" s="28">
        <f>E624+E627</f>
        <v>1799800</v>
      </c>
      <c r="F623" s="182">
        <f>F624+F627</f>
        <v>1799800</v>
      </c>
      <c r="G623"/>
    </row>
    <row r="624" spans="1:7" ht="27.6">
      <c r="A624" s="7" t="s">
        <v>94</v>
      </c>
      <c r="B624" s="7" t="s">
        <v>271</v>
      </c>
      <c r="C624" s="10"/>
      <c r="D624" s="20" t="s">
        <v>305</v>
      </c>
      <c r="E624" s="28">
        <f t="shared" si="59"/>
        <v>800000</v>
      </c>
      <c r="F624" s="182">
        <f>F625</f>
        <v>800000</v>
      </c>
      <c r="G624"/>
    </row>
    <row r="625" spans="1:7">
      <c r="A625" s="7" t="s">
        <v>94</v>
      </c>
      <c r="B625" s="7" t="s">
        <v>315</v>
      </c>
      <c r="C625" s="10"/>
      <c r="D625" s="4" t="s">
        <v>0</v>
      </c>
      <c r="E625" s="28">
        <f>E626</f>
        <v>800000</v>
      </c>
      <c r="F625" s="182">
        <f>F626</f>
        <v>800000</v>
      </c>
      <c r="G625"/>
    </row>
    <row r="626" spans="1:7" ht="55.2">
      <c r="A626" s="45" t="s">
        <v>94</v>
      </c>
      <c r="B626" s="45" t="s">
        <v>315</v>
      </c>
      <c r="C626" s="46">
        <v>630</v>
      </c>
      <c r="D626" s="47" t="s">
        <v>152</v>
      </c>
      <c r="E626" s="48">
        <v>800000</v>
      </c>
      <c r="F626" s="182">
        <v>800000</v>
      </c>
      <c r="G626"/>
    </row>
    <row r="627" spans="1:7" ht="27.6">
      <c r="A627" s="45" t="s">
        <v>94</v>
      </c>
      <c r="B627" s="45" t="s">
        <v>529</v>
      </c>
      <c r="C627" s="46"/>
      <c r="D627" s="47" t="s">
        <v>531</v>
      </c>
      <c r="E627" s="48">
        <f t="shared" ref="E627:E628" si="60">E628</f>
        <v>999800</v>
      </c>
      <c r="F627" s="182">
        <f>F628</f>
        <v>999800</v>
      </c>
      <c r="G627"/>
    </row>
    <row r="628" spans="1:7" ht="27.6">
      <c r="A628" s="45" t="s">
        <v>94</v>
      </c>
      <c r="B628" s="45" t="s">
        <v>530</v>
      </c>
      <c r="C628" s="46"/>
      <c r="D628" s="47" t="s">
        <v>532</v>
      </c>
      <c r="E628" s="48">
        <f t="shared" si="60"/>
        <v>999800</v>
      </c>
      <c r="F628" s="182">
        <f>F629</f>
        <v>999800</v>
      </c>
      <c r="G628"/>
    </row>
    <row r="629" spans="1:7" ht="55.2">
      <c r="A629" s="45" t="s">
        <v>94</v>
      </c>
      <c r="B629" s="45" t="s">
        <v>530</v>
      </c>
      <c r="C629" s="46">
        <v>630</v>
      </c>
      <c r="D629" s="47" t="s">
        <v>152</v>
      </c>
      <c r="E629" s="48">
        <v>999800</v>
      </c>
      <c r="F629" s="182">
        <v>999800</v>
      </c>
      <c r="G629"/>
    </row>
    <row r="630" spans="1:7">
      <c r="G630"/>
    </row>
    <row r="631" spans="1:7">
      <c r="A631" s="13"/>
      <c r="B631" s="13"/>
      <c r="C631" s="13"/>
      <c r="D631" s="13"/>
      <c r="E631" s="13"/>
    </row>
    <row r="632" spans="1:7">
      <c r="A632" s="17"/>
      <c r="B632" s="17"/>
      <c r="C632" s="17"/>
      <c r="D632" s="17"/>
      <c r="E632" s="17"/>
    </row>
    <row r="633" spans="1:7">
      <c r="A633" s="38"/>
      <c r="B633" s="38"/>
      <c r="C633" s="38"/>
      <c r="D633" s="38"/>
      <c r="E633" s="38"/>
    </row>
    <row r="634" spans="1:7">
      <c r="A634" s="38"/>
      <c r="B634" s="38"/>
      <c r="C634" s="38"/>
      <c r="D634" s="38"/>
      <c r="E634" s="38"/>
    </row>
    <row r="635" spans="1:7">
      <c r="A635" s="38"/>
      <c r="B635" s="38"/>
      <c r="C635" s="38"/>
      <c r="D635" s="38"/>
      <c r="E635" s="38"/>
    </row>
    <row r="636" spans="1:7">
      <c r="A636" s="38"/>
      <c r="B636" s="38"/>
      <c r="C636" s="38"/>
      <c r="D636" s="38"/>
      <c r="E636" s="38"/>
      <c r="F636" s="13"/>
      <c r="G636" s="13"/>
    </row>
    <row r="637" spans="1:7" s="71" customFormat="1">
      <c r="A637" s="37"/>
      <c r="B637" s="37"/>
      <c r="C637" s="37"/>
      <c r="D637" s="37"/>
      <c r="E637" s="37"/>
      <c r="F637" s="37"/>
      <c r="G637" s="37"/>
    </row>
    <row r="638" spans="1:7" s="71" customFormat="1">
      <c r="A638" s="37"/>
      <c r="B638" s="37"/>
      <c r="C638" s="37"/>
      <c r="D638" s="37"/>
      <c r="E638" s="37"/>
      <c r="F638" s="37"/>
      <c r="G638" s="37"/>
    </row>
    <row r="639" spans="1:7" s="71" customFormat="1">
      <c r="A639" s="37"/>
      <c r="B639" s="37"/>
      <c r="C639" s="37"/>
      <c r="D639" s="37"/>
      <c r="E639" s="37"/>
      <c r="F639" s="37"/>
      <c r="G639" s="37"/>
    </row>
    <row r="640" spans="1:7" s="71" customFormat="1">
      <c r="A640" s="37"/>
      <c r="B640" s="37"/>
      <c r="C640" s="37"/>
      <c r="D640" s="37"/>
      <c r="E640" s="37"/>
      <c r="F640" s="37"/>
      <c r="G640" s="37"/>
    </row>
    <row r="641" spans="1:7" s="71" customFormat="1">
      <c r="A641" s="37"/>
      <c r="B641" s="37"/>
      <c r="C641" s="37"/>
      <c r="D641" s="37"/>
      <c r="E641" s="37"/>
      <c r="F641" s="37"/>
      <c r="G641" s="37"/>
    </row>
    <row r="642" spans="1:7" s="71" customFormat="1">
      <c r="A642" s="37"/>
      <c r="B642" s="37"/>
      <c r="C642" s="37"/>
      <c r="D642" s="37"/>
      <c r="E642" s="37"/>
      <c r="F642" s="37"/>
      <c r="G642" s="37"/>
    </row>
    <row r="643" spans="1:7">
      <c r="F643" s="13"/>
      <c r="G643" s="13"/>
    </row>
    <row r="649" spans="1:7" s="83" customFormat="1">
      <c r="A649" s="37"/>
      <c r="B649" s="37"/>
      <c r="C649" s="37"/>
      <c r="D649" s="37"/>
      <c r="E649" s="37"/>
      <c r="F649" s="37"/>
      <c r="G649" s="37"/>
    </row>
    <row r="650" spans="1:7" s="83" customFormat="1">
      <c r="A650" s="37"/>
      <c r="B650" s="37"/>
      <c r="C650" s="37"/>
      <c r="D650" s="37"/>
      <c r="E650" s="37"/>
      <c r="F650" s="13"/>
      <c r="G650" s="13"/>
    </row>
    <row r="651" spans="1:7" s="83" customFormat="1">
      <c r="A651" s="37"/>
      <c r="B651" s="37"/>
      <c r="C651" s="37"/>
      <c r="D651" s="37"/>
      <c r="E651" s="37"/>
      <c r="F651" s="37"/>
      <c r="G651" s="37"/>
    </row>
    <row r="657" spans="1:7">
      <c r="F657" s="13"/>
      <c r="G657" s="13"/>
    </row>
    <row r="658" spans="1:7" s="43" customFormat="1">
      <c r="A658" s="37"/>
      <c r="B658" s="37"/>
      <c r="C658" s="37"/>
      <c r="D658" s="37"/>
      <c r="E658" s="37"/>
      <c r="F658" s="37"/>
      <c r="G658" s="37"/>
    </row>
    <row r="659" spans="1:7" s="43" customFormat="1">
      <c r="A659" s="37"/>
      <c r="B659" s="37"/>
      <c r="C659" s="37"/>
      <c r="D659" s="37"/>
      <c r="E659" s="37"/>
      <c r="F659" s="37"/>
      <c r="G659" s="37"/>
    </row>
    <row r="660" spans="1:7" s="43" customFormat="1">
      <c r="A660" s="37"/>
      <c r="B660" s="37"/>
      <c r="C660" s="37"/>
      <c r="D660" s="37"/>
      <c r="E660" s="37"/>
      <c r="F660" s="37"/>
      <c r="G660" s="37"/>
    </row>
    <row r="661" spans="1:7" s="43" customFormat="1">
      <c r="A661" s="37"/>
      <c r="B661" s="37"/>
      <c r="C661" s="37"/>
      <c r="D661" s="37"/>
      <c r="E661" s="37"/>
      <c r="F661" s="37"/>
      <c r="G661" s="37"/>
    </row>
    <row r="662" spans="1:7" s="43" customFormat="1">
      <c r="A662" s="37"/>
      <c r="B662" s="37"/>
      <c r="C662" s="37"/>
      <c r="D662" s="37"/>
      <c r="E662" s="37"/>
      <c r="F662" s="37"/>
      <c r="G662" s="37"/>
    </row>
    <row r="680" spans="1:7" s="13" customFormat="1">
      <c r="A680" s="37"/>
      <c r="B680" s="37"/>
      <c r="C680" s="37"/>
      <c r="D680" s="37"/>
      <c r="E680" s="37"/>
      <c r="F680" s="37"/>
      <c r="G680" s="37"/>
    </row>
    <row r="687" spans="1:7" s="13" customFormat="1">
      <c r="A687" s="37"/>
      <c r="B687" s="37"/>
      <c r="C687" s="37"/>
      <c r="D687" s="37"/>
      <c r="E687" s="37"/>
      <c r="F687" s="37"/>
      <c r="G687" s="37"/>
    </row>
    <row r="694" spans="1:7" s="13" customFormat="1">
      <c r="A694" s="37"/>
      <c r="B694" s="37"/>
      <c r="C694" s="37"/>
      <c r="D694" s="37"/>
      <c r="E694" s="37"/>
      <c r="F694" s="37"/>
      <c r="G694" s="37"/>
    </row>
    <row r="701" spans="1:7" s="13" customFormat="1">
      <c r="A701" s="37"/>
      <c r="B701" s="37"/>
      <c r="C701" s="37"/>
      <c r="D701" s="37"/>
      <c r="E701" s="37"/>
      <c r="F701" s="37"/>
      <c r="G701" s="37"/>
    </row>
    <row r="708" spans="1:7" s="13" customFormat="1">
      <c r="A708" s="37"/>
      <c r="B708" s="37"/>
      <c r="C708" s="37"/>
      <c r="D708" s="37"/>
      <c r="E708" s="37"/>
      <c r="F708" s="37"/>
      <c r="G708" s="37"/>
    </row>
  </sheetData>
  <mergeCells count="17">
    <mergeCell ref="A9:G9"/>
    <mergeCell ref="A12:A14"/>
    <mergeCell ref="B12:B14"/>
    <mergeCell ref="F12:F14"/>
    <mergeCell ref="E12:E14"/>
    <mergeCell ref="A1:G1"/>
    <mergeCell ref="A2:G2"/>
    <mergeCell ref="A3:G3"/>
    <mergeCell ref="A4:G4"/>
    <mergeCell ref="A5:G5"/>
    <mergeCell ref="C12:C14"/>
    <mergeCell ref="D12:D14"/>
    <mergeCell ref="A11:G11"/>
    <mergeCell ref="A10:G10"/>
    <mergeCell ref="A7:G7"/>
    <mergeCell ref="A6:G6"/>
    <mergeCell ref="A8:G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2021-04-22T11:43:58Z</dcterms:modified>
</cp:coreProperties>
</file>