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1128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3'!$B$1:$AL$90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<sst xmlns="http://schemas.openxmlformats.org/spreadsheetml/2006/main" count="331" uniqueCount="181">
  <si>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</si>
  <si>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</si>
  <si>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</si>
  <si>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</si>
  <si>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</si>
  <si>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</si>
  <si>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</si>
  <si>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</si>
  <si>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</si>
  <si>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</si>
  <si>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</si>
  <si>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</si>
  <si>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</si>
  <si>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</si>
  <si>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</si>
  <si>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</si>
  <si>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</si>
  <si>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</si>
  <si>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</si>
  <si>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</si>
  <si>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</si>
  <si>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</si>
  <si>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</si>
  <si>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</si>
  <si>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</si>
  <si>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</si>
  <si>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</si>
  <si>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</si>
  <si>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</si>
  <si>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</si>
  <si>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</si>
  <si>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</si>
  <si>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</si>
  <si>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</si>
  <si>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</si>
  <si>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</si>
  <si>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</si>
  <si>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</si>
  <si>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</si>
  <si>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</si>
  <si>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</si>
  <si>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</si>
  <si>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</si>
  <si>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</si>
  <si>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</si>
  <si>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</si>
  <si>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</si>
  <si>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</si>
  <si>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</si>
  <si>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</si>
  <si>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</si>
  <si>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</si>
  <si>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</si>
  <si>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</si>
  <si>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</si>
  <si>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</si>
  <si>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</si>
  <si>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</si>
  <si>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</si>
  <si>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</si>
  <si>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</si>
  <si>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</si>
  <si>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</si>
  <si>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</si>
  <si>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</si>
  <si>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</si>
  <si>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</si>
  <si>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</si>
  <si>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</si>
  <si>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</si>
  <si>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</si>
  <si>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</si>
  <si>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</si>
  <si>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</si>
  <si>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</si>
  <si>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</si>
  <si>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</si>
  <si>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</si>
  <si>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</si>
  <si>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</si>
  <si>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</si>
  <si>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</si>
  <si>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</si>
  <si>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</si>
  <si>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</si>
  <si>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</si>
  <si>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</si>
  <si>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</si>
  <si>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</si>
  <si>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</si>
  <si>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</si>
  <si>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</si>
  <si>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</si>
  <si>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</si>
  <si>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Приложение  2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</si>
  <si>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</si>
  <si>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</si>
  <si>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</si>
  <si>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</si>
  <si>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</si>
  <si>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</si>
  <si>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</si>
  <si>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</si>
  <si>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</si>
  <si>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О</t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</si>
  <si>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</si>
  <si>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</si>
  <si>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</si>
  <si>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да - 1, нет - 0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</si>
  <si>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</si>
  <si>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</si>
  <si>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</si>
  <si>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</si>
  <si>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</si>
  <si>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</si>
  <si>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</si>
  <si>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</si>
  <si>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  1 Количество  заседаний комиссии по оказанию адресной материальной помощи в год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</si>
  <si>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</si>
  <si>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</si>
  <si>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</si>
  <si>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</si>
  <si>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</si>
  <si>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</si>
  <si>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</si>
  <si>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</si>
  <si>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</si>
  <si>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</si>
  <si>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</si>
  <si>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</si>
  <si>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>Показатель  1    Количество выпускников школ, окончивших школу с  медалью, получивших социальную выплату</t>
  </si>
  <si>
    <t>Административное мероприятие  1.5 Обеспечение работы комиссии по оказанию адресной материальной помощи</t>
  </si>
  <si>
    <t>Мероприятие 1.6 "Оказание содействия по организации ритуальных услуг при погребении"</t>
  </si>
  <si>
    <t>Мероприятие  1.3    "Проведение мероприятий для первичных ветеранских организаций"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</si>
  <si>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</si>
  <si>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</si>
  <si>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</si>
  <si>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2020-2025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</si>
  <si>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муниципального округа</t>
    </r>
  </si>
  <si>
    <t>Показатель  1. Сохранение социальной стабильности на территории округа.</t>
  </si>
  <si>
    <t>Показатель  2   Обеспеченность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</si>
  <si>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муниципальном округе.</t>
  </si>
  <si>
    <t>Административное мероприятие   1.3 Обеспечение деятельности комиссии по отбору  стипендиатов, претендующих на муниципальную стипендию.</t>
  </si>
  <si>
    <t>Показатель   1   Количество  стипендиатов, получающих муниципальную стипендию.</t>
  </si>
  <si>
    <t xml:space="preserve">Задача  подпрограммы  1  Привлечение  врачей-специалистов с целью улучшения медицинского обслуживания населения </t>
  </si>
  <si>
    <t>Показатель 1 "Обеспеченность Весьегонской больницы врачами-специалистами"</t>
  </si>
  <si>
    <r>
      <rPr>
        <b/>
        <sz val="11"/>
        <rFont val="Times New Roman"/>
        <family val="1"/>
      </rPr>
      <t xml:space="preserve">Показатель    1 </t>
    </r>
    <r>
      <rPr>
        <sz val="11"/>
        <rFont val="Times New Roman"/>
        <family val="1"/>
      </rPr>
      <t>Обеспечение взаимодействия с Тверским государственным медицинским университетом.</t>
    </r>
  </si>
  <si>
    <t>Показатель  1 Число выпускников школ Весьегонского муниципального округа, обучающихся в медицинских учреждениях ВПО.</t>
  </si>
  <si>
    <t>Показатель    1. Сохранение социальной стабильности на территории муниципального округа</t>
  </si>
  <si>
    <t>Показатель    2 Количество общественных организаций, действующих на территории округа, которым оказывается муниципальная поддержка</t>
  </si>
  <si>
    <t>Показатель  1   "Количество общественных организаций, действующих на территории округа, которым оказывается муниципальная поддержка"</t>
  </si>
  <si>
    <t>Показатель  1   "Обеспечение работы Совета ветеранов "</t>
  </si>
  <si>
    <t>Показатель  1   "Обеспечение возможности поощрения людей вносящих вклад в развитие ветеранских организаций"</t>
  </si>
  <si>
    <t>Мероприятие  1.4     "Оказание адресной материальной помощи  гражданам, в том числе, пострадавшим от стихийных бедствий.</t>
  </si>
  <si>
    <t>Показатель    1. Сохранение социальной стабильности на территории округа</t>
  </si>
  <si>
    <t>Показатель  1 "Количество людей, чей вклад в развитие территории был отмечен администрацией муниципального округа"</t>
  </si>
  <si>
    <t>к  муниципальной программе Весьегонского муниципального округа Тверской области "О дополнительных мерах по социальной поддержке населения Весьегонского муниципального округа" на 2020-2025 годы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</si>
  <si>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</si>
  <si>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</si>
  <si>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Задача    подпрограммы 2 Привлечение в округ молодых специалистов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</si>
  <si>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муниципальном округе, которых планируется обеспечить жильём"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</si>
  <si>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найму, от общего числа детей-сирот  и детей, оставшихся без попечения родителей, нуждающихся в улучшении жилищных условий в Весьегонском муниципальном округе.</t>
    </r>
  </si>
  <si>
    <t xml:space="preserve">Показатель  1    "Количество граждан, которым оказана адресная материальная помощь  </t>
  </si>
  <si>
    <t>Показатель    1   Количество граждан, удостоенных звания «Почётный гражданин Весьегонского района» и «Почётный гражданин Весьегонского муниципального округа», которым производятся выплаты пожизненного ежемесячного дополнительного материального обеспечения в размере 1,5 тыс. рублей</t>
  </si>
  <si>
    <t xml:space="preserve">Подпрограмма 2 «Содействие развитию здравоохранения Весьегонского муниципального округа Тверской области»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</si>
  <si>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области.</t>
  </si>
  <si>
    <t>Мероприятие  1.1   Оказание содействия общественным организациям и объединениям Весьегонского муниципального округа Тверской области</t>
  </si>
  <si>
    <t>Задача  подпрограммы  3 "Социальная поддержка людей, внёсших значительный вклад в развитие территории" Весьегонского муниципального округа Тверской области</t>
  </si>
  <si>
    <t>Мероприятие  3.3 Выплаты 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муниципального округа Тверской области»</t>
  </si>
  <si>
    <t xml:space="preserve">Приложение 1 к   муниципальной программе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области" на 2021-2026 годы
</t>
  </si>
  <si>
    <t>"О дополнительных мерах по социальной поддержке населения Весьегонского муниципального округа Тверской области" на 2021-2926 годы</t>
  </si>
  <si>
    <t>2021-2026</t>
  </si>
  <si>
    <t>Главный администратор  (администратор) муниципальной  программы  Весьегонского муниципального округа  Тверской области Администрация  Весьегонского муниципального округа Тверской области</t>
  </si>
  <si>
    <t>Мероприятие  2.1  Выплата пенсий за выслугу лет к страховой пенсии по старости(инвалидности) муниципальным служащим</t>
  </si>
  <si>
    <t>Мероприятие 3.2 "Чествование долгожителей и людей, внёсших значительный вклад в развитие Весьегонского муниципального округа Тверской области"</t>
  </si>
  <si>
    <t>8</t>
  </si>
  <si>
    <t>5</t>
  </si>
  <si>
    <t>Задача подпрограммы 2 "Ежемесячная выплата пенсий за выслугу лет к страховой пенсии по старости (инвалидности) муниципальным служащим"</t>
  </si>
  <si>
    <t>Показатель   1 Количество  лиц, уволенных с муниципальной службы в связи с выходом на пенсию по старости (ивалидности), получающих ежемесячную выплату</t>
  </si>
  <si>
    <t>Мероприятие  1.2    "Оказание содействия ветеранской общественной организации Весьегонского муниципального округа Тверской области</t>
  </si>
  <si>
    <t xml:space="preserve">Приложение к постановлению Администрации Весьегонского муниципального округа от 30.12.2021 № 632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</si>
</sst>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2" fillId="0" borderId="1">
      <alignment vertical="top" wrapText="1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3" fillId="32" borderId="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11" fillId="33" borderId="14" xfId="0" applyFont="1" applyFill="1" applyBorder="1" applyAlignment="1">
      <alignment vertical="top" wrapText="1"/>
    </xf>
    <xf numFmtId="0" fontId="70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top" wrapText="1"/>
    </xf>
    <xf numFmtId="4" fontId="70" fillId="33" borderId="12" xfId="0" applyNumberFormat="1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vertical="top" wrapText="1"/>
    </xf>
    <xf numFmtId="4" fontId="71" fillId="33" borderId="12" xfId="0" applyNumberFormat="1" applyFont="1" applyFill="1" applyBorder="1" applyAlignment="1">
      <alignment horizontal="center" vertical="top" wrapText="1"/>
    </xf>
    <xf numFmtId="49" fontId="71" fillId="33" borderId="12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72" fillId="33" borderId="12" xfId="0" applyFont="1" applyFill="1" applyBorder="1" applyAlignment="1">
      <alignment horizontal="center" vertical="top" wrapText="1"/>
    </xf>
    <xf numFmtId="0" fontId="22" fillId="32" borderId="0" xfId="0" applyFont="1" applyFill="1" applyAlignment="1">
      <alignment/>
    </xf>
    <xf numFmtId="0" fontId="73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71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7" fillId="33" borderId="12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 horizontal="left" vertical="top"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 horizontal="justify" vertical="top" wrapText="1"/>
    </xf>
    <xf numFmtId="0" fontId="1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justify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7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vertical="top" wrapText="1"/>
    </xf>
    <xf numFmtId="0" fontId="72" fillId="34" borderId="12" xfId="0" applyFont="1" applyFill="1" applyBorder="1" applyAlignment="1">
      <alignment horizontal="center" vertical="top" wrapText="1"/>
    </xf>
    <xf numFmtId="4" fontId="71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vertical="top" wrapText="1"/>
    </xf>
    <xf numFmtId="0" fontId="18" fillId="34" borderId="0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7" fillId="35" borderId="14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vertical="top" wrapText="1"/>
    </xf>
    <xf numFmtId="4" fontId="7" fillId="35" borderId="12" xfId="0" applyNumberFormat="1" applyFont="1" applyFill="1" applyBorder="1" applyAlignment="1">
      <alignment/>
    </xf>
    <xf numFmtId="0" fontId="18" fillId="35" borderId="0" xfId="0" applyFont="1" applyFill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2" fillId="35" borderId="12" xfId="0" applyFont="1" applyFill="1" applyBorder="1" applyAlignment="1">
      <alignment horizontal="center" vertical="top" wrapText="1"/>
    </xf>
    <xf numFmtId="0" fontId="18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center" vertical="top" wrapText="1"/>
    </xf>
    <xf numFmtId="4" fontId="70" fillId="0" borderId="12" xfId="0" applyNumberFormat="1" applyFont="1" applyFill="1" applyBorder="1" applyAlignment="1">
      <alignment horizontal="right" vertical="top" wrapText="1"/>
    </xf>
    <xf numFmtId="4" fontId="70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70" fillId="0" borderId="12" xfId="0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/>
    </xf>
    <xf numFmtId="3" fontId="70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1" fillId="0" borderId="12" xfId="0" applyFont="1" applyFill="1" applyBorder="1" applyAlignment="1">
      <alignment horizontal="center" vertical="top" wrapText="1"/>
    </xf>
    <xf numFmtId="4" fontId="71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1" fillId="35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4" fontId="7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" fontId="71" fillId="35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3" fontId="71" fillId="0" borderId="12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70" fillId="35" borderId="12" xfId="0" applyFont="1" applyFill="1" applyBorder="1" applyAlignment="1">
      <alignment horizontal="center" vertical="top" wrapText="1"/>
    </xf>
    <xf numFmtId="0" fontId="18" fillId="35" borderId="13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4" fontId="70" fillId="35" borderId="12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vertical="top" wrapText="1"/>
    </xf>
    <xf numFmtId="4" fontId="16" fillId="35" borderId="12" xfId="0" applyNumberFormat="1" applyFont="1" applyFill="1" applyBorder="1" applyAlignment="1">
      <alignment/>
    </xf>
    <xf numFmtId="0" fontId="10" fillId="32" borderId="2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28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49">
      <selection activeCell="C12" sqref="C12:AD1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16" t="s">
        <v>94</v>
      </c>
      <c r="AD1" s="216"/>
    </row>
    <row r="2" spans="29:30" ht="162" customHeight="1">
      <c r="AC2" s="220" t="s">
        <v>156</v>
      </c>
      <c r="AD2" s="220"/>
    </row>
    <row r="3" spans="1:30" ht="18.75">
      <c r="A3" s="6"/>
      <c r="B3" s="6"/>
      <c r="C3" s="219" t="s">
        <v>62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0" ht="18.75">
      <c r="A4" s="6"/>
      <c r="B4" s="6"/>
      <c r="C4" s="219" t="s">
        <v>157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</row>
    <row r="5" spans="1:30" ht="18.75">
      <c r="A5" s="6"/>
      <c r="B5" s="6"/>
      <c r="C5" s="219" t="s">
        <v>75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</row>
    <row r="6" spans="1:30" ht="18.75">
      <c r="A6" s="6"/>
      <c r="B6" s="6"/>
      <c r="C6" s="217" t="s">
        <v>61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ht="18.75">
      <c r="A7" s="6"/>
      <c r="B7" s="6"/>
      <c r="C7" s="218" t="s">
        <v>74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</row>
    <row r="8" spans="1:30" ht="18.75">
      <c r="A8" s="6"/>
      <c r="B8" s="6"/>
      <c r="C8" s="219" t="s">
        <v>158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</row>
    <row r="9" spans="1:30" ht="18.75">
      <c r="A9" s="6"/>
      <c r="B9" s="6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</row>
    <row r="10" spans="1:30" ht="19.5">
      <c r="A10" s="6"/>
      <c r="B10" s="6"/>
      <c r="C10" s="208" t="s">
        <v>5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</row>
    <row r="11" spans="1:59" s="1" customFormat="1" ht="15.75" customHeight="1">
      <c r="A11" s="6"/>
      <c r="B11" s="6"/>
      <c r="C11" s="210" t="s">
        <v>63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6"/>
      <c r="B12" s="6"/>
      <c r="C12" s="200" t="s">
        <v>136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02" t="s">
        <v>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 t="s">
        <v>31</v>
      </c>
      <c r="P13" s="202"/>
      <c r="Q13" s="202"/>
      <c r="R13" s="202"/>
      <c r="S13" s="202"/>
      <c r="T13" s="202"/>
      <c r="U13" s="202"/>
      <c r="V13" s="202"/>
      <c r="W13" s="202"/>
      <c r="X13" s="202"/>
      <c r="Y13" s="202" t="s">
        <v>32</v>
      </c>
      <c r="Z13" s="213" t="s">
        <v>0</v>
      </c>
      <c r="AA13" s="205" t="s">
        <v>60</v>
      </c>
      <c r="AB13" s="205"/>
      <c r="AC13" s="205"/>
      <c r="AD13" s="20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02" t="s">
        <v>41</v>
      </c>
      <c r="B14" s="202"/>
      <c r="C14" s="202"/>
      <c r="D14" s="202" t="s">
        <v>42</v>
      </c>
      <c r="E14" s="202"/>
      <c r="F14" s="202" t="s">
        <v>43</v>
      </c>
      <c r="G14" s="202"/>
      <c r="H14" s="202" t="s">
        <v>40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9"/>
      <c r="Z14" s="214"/>
      <c r="AA14" s="205" t="s">
        <v>59</v>
      </c>
      <c r="AB14" s="205" t="s">
        <v>58</v>
      </c>
      <c r="AC14" s="205" t="s">
        <v>57</v>
      </c>
      <c r="AD14" s="205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9"/>
      <c r="Z15" s="214"/>
      <c r="AA15" s="205"/>
      <c r="AB15" s="205"/>
      <c r="AC15" s="205"/>
      <c r="AD15" s="20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9"/>
      <c r="Z16" s="215"/>
      <c r="AA16" s="205"/>
      <c r="AB16" s="205"/>
      <c r="AC16" s="205"/>
      <c r="AD16" s="20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9</v>
      </c>
      <c r="Z18" s="23" t="s">
        <v>2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55</v>
      </c>
      <c r="Z19" s="23" t="s">
        <v>2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54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17</v>
      </c>
      <c r="Z21" s="23" t="s">
        <v>3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18</v>
      </c>
      <c r="Z22" s="23" t="s">
        <v>3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7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19</v>
      </c>
      <c r="Z24" s="23" t="s">
        <v>3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20</v>
      </c>
      <c r="Z25" s="23" t="s">
        <v>3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53</v>
      </c>
      <c r="Z26" s="23" t="s">
        <v>2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10</v>
      </c>
      <c r="Z27" s="23" t="s">
        <v>2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21</v>
      </c>
      <c r="Z28" s="23" t="s">
        <v>3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22</v>
      </c>
      <c r="Z29" s="23" t="s">
        <v>3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15</v>
      </c>
      <c r="Z30" s="23" t="s">
        <v>2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23</v>
      </c>
      <c r="Z31" s="23" t="s">
        <v>3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24</v>
      </c>
      <c r="Z32" s="23" t="s">
        <v>4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46</v>
      </c>
      <c r="Z33" s="23" t="s">
        <v>2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25</v>
      </c>
      <c r="Z34" s="23" t="s">
        <v>3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26</v>
      </c>
      <c r="Z35" s="23" t="s">
        <v>3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11</v>
      </c>
      <c r="Z36" s="23" t="s">
        <v>2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27</v>
      </c>
      <c r="Z37" s="23" t="s">
        <v>3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28</v>
      </c>
      <c r="Z38" s="23" t="s">
        <v>3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16</v>
      </c>
      <c r="Z39" s="23" t="s">
        <v>2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25</v>
      </c>
      <c r="Z40" s="23" t="s">
        <v>3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26</v>
      </c>
      <c r="Z41" s="23" t="s">
        <v>4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34</v>
      </c>
      <c r="Z42" s="23" t="s">
        <v>8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52</v>
      </c>
      <c r="Z43" s="23" t="s">
        <v>3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45</v>
      </c>
      <c r="Z44" s="23" t="s">
        <v>2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25</v>
      </c>
      <c r="Z45" s="23" t="s">
        <v>3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29</v>
      </c>
      <c r="Z46" s="23" t="s">
        <v>3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51</v>
      </c>
      <c r="Z47" s="23" t="s">
        <v>2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12</v>
      </c>
      <c r="Z48" s="23" t="s">
        <v>2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21</v>
      </c>
      <c r="Z49" s="23" t="s">
        <v>3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30</v>
      </c>
      <c r="Z50" s="23" t="s">
        <v>3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35</v>
      </c>
      <c r="Z51" s="23" t="s">
        <v>8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36</v>
      </c>
      <c r="Z52" s="23" t="s">
        <v>3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37</v>
      </c>
      <c r="Z53" s="23" t="s">
        <v>8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36</v>
      </c>
      <c r="Z54" s="23" t="s">
        <v>3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13</v>
      </c>
      <c r="Z55" s="23" t="s">
        <v>2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21</v>
      </c>
      <c r="Z56" s="23" t="s">
        <v>3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30</v>
      </c>
      <c r="Z57" s="23" t="s">
        <v>3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38</v>
      </c>
      <c r="Z58" s="23" t="s">
        <v>8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36</v>
      </c>
      <c r="Z59" s="23" t="s">
        <v>3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39</v>
      </c>
      <c r="Z60" s="23" t="s">
        <v>8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36</v>
      </c>
      <c r="Z61" s="23" t="s">
        <v>4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44</v>
      </c>
      <c r="Z62" s="23" t="s">
        <v>2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14</v>
      </c>
      <c r="Z63" s="23" t="s">
        <v>3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50</v>
      </c>
      <c r="Z64" s="23" t="s">
        <v>2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70</v>
      </c>
      <c r="Z65" s="23" t="s">
        <v>2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71</v>
      </c>
      <c r="Z66" s="23" t="s">
        <v>2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72</v>
      </c>
      <c r="Z67" s="23" t="s">
        <v>2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73</v>
      </c>
      <c r="Z68" s="23" t="s">
        <v>2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206" t="s">
        <v>69</v>
      </c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201" t="s">
        <v>64</v>
      </c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3"/>
      <c r="AD72" s="204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201" t="s">
        <v>65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201" t="s">
        <v>66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201"/>
      <c r="K75" s="201" t="s">
        <v>49</v>
      </c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211" t="s">
        <v>67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AB76" s="212" t="s">
        <v>48</v>
      </c>
      <c r="AC76" s="212"/>
      <c r="AD76" s="212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211" t="s">
        <v>47</v>
      </c>
      <c r="K77" s="211"/>
      <c r="L77" s="211"/>
      <c r="M77" s="211"/>
      <c r="N77" s="211"/>
      <c r="O77" s="211"/>
      <c r="P77" s="211"/>
      <c r="Q77" s="211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9"/>
  <sheetViews>
    <sheetView tabSelected="1" view="pageBreakPreview" zoomScale="90" zoomScaleNormal="60" zoomScaleSheetLayoutView="90" zoomScalePageLayoutView="50" workbookViewId="0" topLeftCell="AB1">
      <selection activeCell="AC11" sqref="AC11:AC14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3" customWidth="1"/>
    <col min="5" max="5" width="1.7109375" style="3" customWidth="1"/>
    <col min="6" max="6" width="2.00390625" style="3" customWidth="1"/>
    <col min="7" max="7" width="2.140625" style="3" customWidth="1"/>
    <col min="8" max="8" width="2.00390625" style="3" customWidth="1"/>
    <col min="9" max="9" width="2.28125" style="3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11" customWidth="1"/>
    <col min="22" max="22" width="2.7109375" style="11" customWidth="1"/>
    <col min="23" max="23" width="3.00390625" style="11" customWidth="1"/>
    <col min="24" max="27" width="2.57421875" style="11" customWidth="1"/>
    <col min="28" max="28" width="2.7109375" style="11" customWidth="1"/>
    <col min="29" max="29" width="68.421875" style="0" customWidth="1"/>
    <col min="30" max="30" width="7.140625" style="77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7.140625" style="0" customWidth="1"/>
    <col min="39" max="39" width="10.7109375" style="0" hidden="1" customWidth="1"/>
    <col min="40" max="40" width="9.140625" style="0" hidden="1" customWidth="1"/>
    <col min="41" max="41" width="12.28125" style="0" hidden="1" customWidth="1"/>
    <col min="42" max="89" width="9.140625" style="1" customWidth="1"/>
  </cols>
  <sheetData>
    <row r="1" spans="2:46" s="84" customFormat="1" ht="28.5" customHeight="1">
      <c r="B1" s="54"/>
      <c r="C1" s="54"/>
      <c r="D1" s="46"/>
      <c r="E1" s="46"/>
      <c r="F1" s="46"/>
      <c r="G1" s="46"/>
      <c r="H1" s="46"/>
      <c r="I1" s="46"/>
      <c r="Q1" s="46"/>
      <c r="R1" s="46"/>
      <c r="S1" s="46"/>
      <c r="T1" s="46"/>
      <c r="U1" s="85"/>
      <c r="V1" s="85"/>
      <c r="W1" s="85"/>
      <c r="X1" s="85"/>
      <c r="Y1" s="85"/>
      <c r="Z1" s="85"/>
      <c r="AA1" s="85"/>
      <c r="AB1" s="85"/>
      <c r="AC1" s="46"/>
      <c r="AD1" s="227" t="s">
        <v>180</v>
      </c>
      <c r="AE1" s="228"/>
      <c r="AF1" s="228"/>
      <c r="AG1" s="228"/>
      <c r="AH1" s="228"/>
      <c r="AI1" s="228"/>
      <c r="AJ1" s="228"/>
      <c r="AK1" s="228"/>
      <c r="AL1" s="86"/>
      <c r="AM1" s="86"/>
      <c r="AN1" s="86"/>
      <c r="AO1" s="86"/>
      <c r="AP1" s="87"/>
      <c r="AQ1" s="88"/>
      <c r="AR1" s="88"/>
      <c r="AS1" s="88"/>
      <c r="AT1" s="88"/>
    </row>
    <row r="2" spans="2:46" s="84" customFormat="1" ht="66" customHeight="1">
      <c r="B2" s="54"/>
      <c r="C2" s="54"/>
      <c r="D2" s="46"/>
      <c r="E2" s="46"/>
      <c r="F2" s="46"/>
      <c r="G2" s="46"/>
      <c r="H2" s="46"/>
      <c r="I2" s="46"/>
      <c r="Q2" s="46"/>
      <c r="R2" s="46"/>
      <c r="S2" s="46"/>
      <c r="T2" s="46"/>
      <c r="U2" s="85"/>
      <c r="V2" s="85"/>
      <c r="W2" s="85"/>
      <c r="X2" s="85"/>
      <c r="Y2" s="85"/>
      <c r="Z2" s="85"/>
      <c r="AA2" s="85"/>
      <c r="AB2" s="85"/>
      <c r="AC2" s="46"/>
      <c r="AD2" s="227" t="s">
        <v>169</v>
      </c>
      <c r="AE2" s="228"/>
      <c r="AF2" s="228"/>
      <c r="AG2" s="228"/>
      <c r="AH2" s="228"/>
      <c r="AI2" s="228"/>
      <c r="AJ2" s="228"/>
      <c r="AK2" s="228"/>
      <c r="AL2" s="86"/>
      <c r="AM2" s="86"/>
      <c r="AN2" s="86"/>
      <c r="AO2" s="86"/>
      <c r="AP2" s="87"/>
      <c r="AQ2" s="88"/>
      <c r="AR2" s="88"/>
      <c r="AS2" s="88"/>
      <c r="AT2" s="88"/>
    </row>
    <row r="3" spans="2:47" s="89" customFormat="1" ht="18.75">
      <c r="B3" s="90"/>
      <c r="C3" s="90"/>
      <c r="D3" s="242" t="s">
        <v>134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91"/>
      <c r="AQ3" s="92"/>
      <c r="AR3" s="92"/>
      <c r="AS3" s="92"/>
      <c r="AT3" s="93"/>
      <c r="AU3" s="93"/>
    </row>
    <row r="4" spans="1:47" s="89" customFormat="1" ht="15.75">
      <c r="A4" s="94"/>
      <c r="B4" s="95"/>
      <c r="C4" s="95"/>
      <c r="D4" s="237" t="s">
        <v>170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96"/>
      <c r="AQ4" s="97"/>
      <c r="AR4" s="97"/>
      <c r="AS4" s="97"/>
      <c r="AT4" s="98"/>
      <c r="AU4" s="98"/>
    </row>
    <row r="5" spans="1:47" s="89" customFormat="1" ht="18.75">
      <c r="A5" s="94"/>
      <c r="B5" s="95"/>
      <c r="C5" s="95"/>
      <c r="D5" s="236" t="s">
        <v>68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91"/>
      <c r="AQ5" s="92"/>
      <c r="AR5" s="92"/>
      <c r="AS5" s="92"/>
      <c r="AT5" s="98"/>
      <c r="AU5" s="98"/>
    </row>
    <row r="6" spans="1:47" s="89" customFormat="1" ht="18.75">
      <c r="A6" s="94"/>
      <c r="B6" s="95"/>
      <c r="C6" s="95"/>
      <c r="D6" s="238" t="s">
        <v>172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91"/>
      <c r="AQ6" s="92"/>
      <c r="AR6" s="92"/>
      <c r="AS6" s="92"/>
      <c r="AT6" s="98"/>
      <c r="AU6" s="98"/>
    </row>
    <row r="7" spans="1:47" s="89" customFormat="1" ht="19.5">
      <c r="A7" s="94"/>
      <c r="B7" s="95"/>
      <c r="C7" s="95"/>
      <c r="D7" s="95"/>
      <c r="E7" s="95"/>
      <c r="F7" s="95"/>
      <c r="G7" s="95"/>
      <c r="H7" s="95"/>
      <c r="I7" s="95"/>
      <c r="J7" s="99" t="s">
        <v>5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100"/>
      <c r="W7" s="100"/>
      <c r="X7" s="100"/>
      <c r="Y7" s="100"/>
      <c r="Z7" s="100"/>
      <c r="AA7" s="100"/>
      <c r="AB7" s="100"/>
      <c r="AC7" s="99"/>
      <c r="AD7" s="101"/>
      <c r="AE7" s="102"/>
      <c r="AF7" s="103"/>
      <c r="AG7" s="103"/>
      <c r="AH7" s="103"/>
      <c r="AI7" s="103"/>
      <c r="AJ7" s="103"/>
      <c r="AK7" s="103"/>
      <c r="AL7" s="103"/>
      <c r="AM7" s="104"/>
      <c r="AN7" s="104"/>
      <c r="AO7" s="104"/>
      <c r="AP7" s="104"/>
      <c r="AQ7" s="93"/>
      <c r="AR7" s="93"/>
      <c r="AS7" s="93"/>
      <c r="AT7" s="93"/>
      <c r="AU7" s="93"/>
    </row>
    <row r="8" spans="1:47" s="89" customFormat="1" ht="15.75" customHeight="1">
      <c r="A8" s="94"/>
      <c r="B8" s="95"/>
      <c r="C8" s="95"/>
      <c r="D8" s="95"/>
      <c r="E8" s="95"/>
      <c r="F8" s="95"/>
      <c r="G8" s="95"/>
      <c r="H8" s="95"/>
      <c r="I8" s="95"/>
      <c r="J8" s="243" t="s">
        <v>135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105"/>
      <c r="AQ8" s="106"/>
      <c r="AR8" s="106"/>
      <c r="AS8" s="106"/>
      <c r="AT8" s="106"/>
      <c r="AU8" s="106"/>
    </row>
    <row r="9" spans="1:47" s="84" customFormat="1" ht="15.75" customHeight="1">
      <c r="A9" s="107"/>
      <c r="B9" s="46"/>
      <c r="C9" s="46"/>
      <c r="D9" s="46"/>
      <c r="E9" s="46"/>
      <c r="F9" s="46"/>
      <c r="G9" s="46"/>
      <c r="H9" s="46"/>
      <c r="I9" s="46"/>
      <c r="J9" s="243" t="s">
        <v>136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105"/>
      <c r="AQ9" s="106"/>
      <c r="AR9" s="106"/>
      <c r="AS9" s="106"/>
      <c r="AT9" s="106"/>
      <c r="AU9" s="106"/>
    </row>
    <row r="10" spans="1:47" s="84" customFormat="1" ht="9" customHeight="1">
      <c r="A10" s="107"/>
      <c r="B10" s="46"/>
      <c r="C10" s="46"/>
      <c r="D10" s="46"/>
      <c r="E10" s="46"/>
      <c r="F10" s="46"/>
      <c r="G10" s="46"/>
      <c r="H10" s="46"/>
      <c r="I10" s="46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  <c r="V10" s="109"/>
      <c r="W10" s="109"/>
      <c r="X10" s="109"/>
      <c r="Y10" s="109"/>
      <c r="Z10" s="109"/>
      <c r="AA10" s="109"/>
      <c r="AB10" s="109"/>
      <c r="AC10" s="108"/>
      <c r="AD10" s="110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6"/>
      <c r="AR10" s="106"/>
      <c r="AS10" s="106"/>
      <c r="AT10" s="106"/>
      <c r="AU10" s="106"/>
    </row>
    <row r="11" spans="1:40" s="80" customFormat="1" ht="20.25" customHeight="1">
      <c r="A11" s="46"/>
      <c r="B11" s="202" t="s">
        <v>6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39" t="s">
        <v>31</v>
      </c>
      <c r="T11" s="222"/>
      <c r="U11" s="222"/>
      <c r="V11" s="222"/>
      <c r="W11" s="222"/>
      <c r="X11" s="222"/>
      <c r="Y11" s="222"/>
      <c r="Z11" s="222"/>
      <c r="AA11" s="222"/>
      <c r="AB11" s="229"/>
      <c r="AC11" s="251" t="s">
        <v>32</v>
      </c>
      <c r="AD11" s="205" t="s">
        <v>0</v>
      </c>
      <c r="AE11" s="202" t="s">
        <v>33</v>
      </c>
      <c r="AF11" s="202"/>
      <c r="AG11" s="202"/>
      <c r="AH11" s="202"/>
      <c r="AI11" s="202"/>
      <c r="AJ11" s="202"/>
      <c r="AK11" s="202"/>
      <c r="AL11" s="202"/>
      <c r="AM11" s="202"/>
      <c r="AN11" s="46"/>
    </row>
    <row r="12" spans="1:40" s="80" customFormat="1" ht="19.5" customHeight="1">
      <c r="A12" s="46"/>
      <c r="B12" s="221" t="s">
        <v>41</v>
      </c>
      <c r="C12" s="222"/>
      <c r="D12" s="229"/>
      <c r="E12" s="221" t="s">
        <v>42</v>
      </c>
      <c r="F12" s="229"/>
      <c r="G12" s="221" t="s">
        <v>43</v>
      </c>
      <c r="H12" s="229"/>
      <c r="I12" s="233" t="s">
        <v>101</v>
      </c>
      <c r="J12" s="234"/>
      <c r="K12" s="234"/>
      <c r="L12" s="234"/>
      <c r="M12" s="234"/>
      <c r="N12" s="234"/>
      <c r="O12" s="234"/>
      <c r="P12" s="234"/>
      <c r="Q12" s="234"/>
      <c r="R12" s="235"/>
      <c r="S12" s="111"/>
      <c r="T12" s="112"/>
      <c r="U12" s="112"/>
      <c r="V12" s="112"/>
      <c r="W12" s="112"/>
      <c r="X12" s="112"/>
      <c r="Y12" s="112"/>
      <c r="Z12" s="112"/>
      <c r="AA12" s="112"/>
      <c r="AB12" s="113"/>
      <c r="AC12" s="251"/>
      <c r="AD12" s="205"/>
      <c r="AE12" s="202"/>
      <c r="AF12" s="202"/>
      <c r="AG12" s="202"/>
      <c r="AH12" s="202"/>
      <c r="AI12" s="202"/>
      <c r="AJ12" s="202"/>
      <c r="AK12" s="202"/>
      <c r="AL12" s="202"/>
      <c r="AM12" s="202"/>
      <c r="AN12" s="46"/>
    </row>
    <row r="13" spans="1:40" s="80" customFormat="1" ht="9" customHeight="1">
      <c r="A13" s="46"/>
      <c r="B13" s="230"/>
      <c r="C13" s="244"/>
      <c r="D13" s="231"/>
      <c r="E13" s="230"/>
      <c r="F13" s="231"/>
      <c r="G13" s="230"/>
      <c r="H13" s="231"/>
      <c r="I13" s="221" t="s">
        <v>87</v>
      </c>
      <c r="J13" s="229"/>
      <c r="K13" s="245" t="s">
        <v>88</v>
      </c>
      <c r="L13" s="221" t="s">
        <v>102</v>
      </c>
      <c r="M13" s="229"/>
      <c r="N13" s="221" t="s">
        <v>103</v>
      </c>
      <c r="O13" s="222"/>
      <c r="P13" s="222"/>
      <c r="Q13" s="222"/>
      <c r="R13" s="223"/>
      <c r="S13" s="249" t="s">
        <v>87</v>
      </c>
      <c r="T13" s="240"/>
      <c r="U13" s="240" t="s">
        <v>88</v>
      </c>
      <c r="V13" s="240" t="s">
        <v>89</v>
      </c>
      <c r="W13" s="240" t="s">
        <v>90</v>
      </c>
      <c r="X13" s="240" t="s">
        <v>91</v>
      </c>
      <c r="Y13" s="240"/>
      <c r="Z13" s="240" t="s">
        <v>92</v>
      </c>
      <c r="AA13" s="240"/>
      <c r="AB13" s="247"/>
      <c r="AC13" s="251"/>
      <c r="AD13" s="205"/>
      <c r="AE13" s="202"/>
      <c r="AF13" s="202"/>
      <c r="AG13" s="202"/>
      <c r="AH13" s="202"/>
      <c r="AI13" s="202"/>
      <c r="AJ13" s="202"/>
      <c r="AK13" s="202"/>
      <c r="AL13" s="202"/>
      <c r="AM13" s="202"/>
      <c r="AN13" s="46"/>
    </row>
    <row r="14" spans="1:39" s="80" customFormat="1" ht="63" customHeight="1">
      <c r="A14" s="46"/>
      <c r="B14" s="224"/>
      <c r="C14" s="225"/>
      <c r="D14" s="232"/>
      <c r="E14" s="224"/>
      <c r="F14" s="232"/>
      <c r="G14" s="224"/>
      <c r="H14" s="232"/>
      <c r="I14" s="224"/>
      <c r="J14" s="232"/>
      <c r="K14" s="246"/>
      <c r="L14" s="224"/>
      <c r="M14" s="232"/>
      <c r="N14" s="224"/>
      <c r="O14" s="225"/>
      <c r="P14" s="225"/>
      <c r="Q14" s="225"/>
      <c r="R14" s="226"/>
      <c r="S14" s="250"/>
      <c r="T14" s="241"/>
      <c r="U14" s="241"/>
      <c r="V14" s="241"/>
      <c r="W14" s="241"/>
      <c r="X14" s="241"/>
      <c r="Y14" s="241"/>
      <c r="Z14" s="241"/>
      <c r="AA14" s="241"/>
      <c r="AB14" s="248"/>
      <c r="AC14" s="251"/>
      <c r="AD14" s="205"/>
      <c r="AE14" s="114">
        <v>2021</v>
      </c>
      <c r="AF14" s="114">
        <v>2022</v>
      </c>
      <c r="AG14" s="114">
        <v>2023</v>
      </c>
      <c r="AH14" s="114">
        <v>2024</v>
      </c>
      <c r="AI14" s="114">
        <v>2025</v>
      </c>
      <c r="AJ14" s="114">
        <v>2026</v>
      </c>
      <c r="AK14" s="83" t="s">
        <v>84</v>
      </c>
      <c r="AL14" s="83" t="s">
        <v>1</v>
      </c>
      <c r="AM14" s="53"/>
    </row>
    <row r="15" spans="1:39" s="80" customFormat="1" ht="15.75" customHeight="1">
      <c r="A15" s="46"/>
      <c r="B15" s="115">
        <v>1</v>
      </c>
      <c r="C15" s="115">
        <v>2</v>
      </c>
      <c r="D15" s="115">
        <v>3</v>
      </c>
      <c r="E15" s="116">
        <v>4</v>
      </c>
      <c r="F15" s="116">
        <v>5</v>
      </c>
      <c r="G15" s="116">
        <v>6</v>
      </c>
      <c r="H15" s="116">
        <v>7</v>
      </c>
      <c r="I15" s="116">
        <v>8</v>
      </c>
      <c r="J15" s="115">
        <v>9</v>
      </c>
      <c r="K15" s="116">
        <v>10</v>
      </c>
      <c r="L15" s="115">
        <v>11</v>
      </c>
      <c r="M15" s="116">
        <v>12</v>
      </c>
      <c r="N15" s="116">
        <v>13</v>
      </c>
      <c r="O15" s="116">
        <v>14</v>
      </c>
      <c r="P15" s="116">
        <v>15</v>
      </c>
      <c r="Q15" s="115">
        <v>16</v>
      </c>
      <c r="R15" s="116">
        <v>17</v>
      </c>
      <c r="S15" s="115">
        <v>18</v>
      </c>
      <c r="T15" s="116">
        <v>19</v>
      </c>
      <c r="U15" s="115">
        <v>20</v>
      </c>
      <c r="V15" s="116">
        <v>21</v>
      </c>
      <c r="W15" s="115">
        <v>22</v>
      </c>
      <c r="X15" s="116">
        <v>23</v>
      </c>
      <c r="Y15" s="115">
        <v>24</v>
      </c>
      <c r="Z15" s="116">
        <v>25</v>
      </c>
      <c r="AA15" s="115">
        <v>26</v>
      </c>
      <c r="AB15" s="116">
        <v>27</v>
      </c>
      <c r="AC15" s="117">
        <v>28</v>
      </c>
      <c r="AD15" s="83">
        <v>29</v>
      </c>
      <c r="AE15" s="114">
        <v>30</v>
      </c>
      <c r="AF15" s="114">
        <v>31</v>
      </c>
      <c r="AG15" s="114"/>
      <c r="AH15" s="114"/>
      <c r="AI15" s="114"/>
      <c r="AJ15" s="114">
        <v>32</v>
      </c>
      <c r="AK15" s="114">
        <v>33</v>
      </c>
      <c r="AL15" s="114">
        <v>34</v>
      </c>
      <c r="AM15" s="53"/>
    </row>
    <row r="16" spans="1:39" s="183" customFormat="1" ht="22.5" customHeight="1">
      <c r="A16" s="156"/>
      <c r="B16" s="170">
        <v>8</v>
      </c>
      <c r="C16" s="170">
        <v>0</v>
      </c>
      <c r="D16" s="170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70">
        <v>8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8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85" t="s">
        <v>9</v>
      </c>
      <c r="AD16" s="176" t="s">
        <v>78</v>
      </c>
      <c r="AE16" s="186">
        <f aca="true" t="shared" si="0" ref="AE16:AK16">AE21+AE39+AE53+AE64</f>
        <v>3950800</v>
      </c>
      <c r="AF16" s="186">
        <f t="shared" si="0"/>
        <v>6204840</v>
      </c>
      <c r="AG16" s="186">
        <f t="shared" si="0"/>
        <v>6218700</v>
      </c>
      <c r="AH16" s="186">
        <f t="shared" si="0"/>
        <v>6218700</v>
      </c>
      <c r="AI16" s="186">
        <f t="shared" si="0"/>
        <v>6218700</v>
      </c>
      <c r="AJ16" s="186">
        <f t="shared" si="0"/>
        <v>6218700</v>
      </c>
      <c r="AK16" s="186">
        <f t="shared" si="0"/>
        <v>35030440</v>
      </c>
      <c r="AL16" s="187">
        <v>2026</v>
      </c>
      <c r="AM16" s="167"/>
    </row>
    <row r="17" spans="1:39" s="80" customFormat="1" ht="30">
      <c r="A17" s="46"/>
      <c r="B17" s="47">
        <v>8</v>
      </c>
      <c r="C17" s="47">
        <v>0</v>
      </c>
      <c r="D17" s="47">
        <v>0</v>
      </c>
      <c r="E17" s="60">
        <v>0</v>
      </c>
      <c r="F17" s="60">
        <v>0</v>
      </c>
      <c r="G17" s="60">
        <v>0</v>
      </c>
      <c r="H17" s="60">
        <v>0</v>
      </c>
      <c r="I17" s="49">
        <v>0</v>
      </c>
      <c r="J17" s="50">
        <v>8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8</v>
      </c>
      <c r="U17" s="52">
        <v>0</v>
      </c>
      <c r="V17" s="52">
        <v>1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82" t="s">
        <v>138</v>
      </c>
      <c r="AD17" s="74"/>
      <c r="AE17" s="81"/>
      <c r="AF17" s="81"/>
      <c r="AG17" s="81"/>
      <c r="AH17" s="81"/>
      <c r="AI17" s="81"/>
      <c r="AJ17" s="81"/>
      <c r="AK17" s="81"/>
      <c r="AL17" s="64">
        <v>2026</v>
      </c>
      <c r="AM17" s="53"/>
    </row>
    <row r="18" spans="1:39" s="80" customFormat="1" ht="25.5" customHeight="1">
      <c r="A18" s="46"/>
      <c r="B18" s="47">
        <v>8</v>
      </c>
      <c r="C18" s="47">
        <v>0</v>
      </c>
      <c r="D18" s="47">
        <v>0</v>
      </c>
      <c r="E18" s="60">
        <v>0</v>
      </c>
      <c r="F18" s="60">
        <v>0</v>
      </c>
      <c r="G18" s="60">
        <v>0</v>
      </c>
      <c r="H18" s="60">
        <v>0</v>
      </c>
      <c r="I18" s="49">
        <v>0</v>
      </c>
      <c r="J18" s="50">
        <v>8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8</v>
      </c>
      <c r="U18" s="52">
        <v>0</v>
      </c>
      <c r="V18" s="52">
        <v>1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1</v>
      </c>
      <c r="AC18" s="82" t="s">
        <v>139</v>
      </c>
      <c r="AD18" s="75" t="s">
        <v>108</v>
      </c>
      <c r="AE18" s="64">
        <v>1</v>
      </c>
      <c r="AF18" s="64">
        <v>1</v>
      </c>
      <c r="AG18" s="64">
        <v>1</v>
      </c>
      <c r="AH18" s="64">
        <v>1</v>
      </c>
      <c r="AI18" s="64">
        <v>1</v>
      </c>
      <c r="AJ18" s="64">
        <v>1</v>
      </c>
      <c r="AK18" s="64">
        <v>1</v>
      </c>
      <c r="AL18" s="81" t="s">
        <v>171</v>
      </c>
      <c r="AM18" s="53"/>
    </row>
    <row r="19" spans="1:39" s="80" customFormat="1" ht="18.75" customHeight="1">
      <c r="A19" s="46"/>
      <c r="B19" s="47">
        <v>8</v>
      </c>
      <c r="C19" s="47">
        <v>0</v>
      </c>
      <c r="D19" s="47">
        <v>0</v>
      </c>
      <c r="E19" s="60">
        <v>0</v>
      </c>
      <c r="F19" s="60">
        <v>0</v>
      </c>
      <c r="G19" s="60">
        <v>0</v>
      </c>
      <c r="H19" s="60">
        <v>0</v>
      </c>
      <c r="I19" s="49">
        <v>0</v>
      </c>
      <c r="J19" s="50">
        <v>8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8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2</v>
      </c>
      <c r="AC19" s="82" t="s">
        <v>140</v>
      </c>
      <c r="AD19" s="75" t="s">
        <v>81</v>
      </c>
      <c r="AE19" s="63">
        <v>64</v>
      </c>
      <c r="AF19" s="63">
        <v>66.2</v>
      </c>
      <c r="AG19" s="63">
        <v>66.2</v>
      </c>
      <c r="AH19" s="63">
        <v>66.2</v>
      </c>
      <c r="AI19" s="63">
        <v>66.2</v>
      </c>
      <c r="AJ19" s="63">
        <v>66.2</v>
      </c>
      <c r="AK19" s="63">
        <v>66.2</v>
      </c>
      <c r="AL19" s="81">
        <f>$AL$17</f>
        <v>2026</v>
      </c>
      <c r="AM19" s="53"/>
    </row>
    <row r="20" spans="1:39" s="80" customFormat="1" ht="60">
      <c r="A20" s="46"/>
      <c r="B20" s="47">
        <v>8</v>
      </c>
      <c r="C20" s="47">
        <v>0</v>
      </c>
      <c r="D20" s="47">
        <v>0</v>
      </c>
      <c r="E20" s="60">
        <v>0</v>
      </c>
      <c r="F20" s="60">
        <v>0</v>
      </c>
      <c r="G20" s="60">
        <v>0</v>
      </c>
      <c r="H20" s="60">
        <v>0</v>
      </c>
      <c r="I20" s="49">
        <v>0</v>
      </c>
      <c r="J20" s="50">
        <v>8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8</v>
      </c>
      <c r="U20" s="52">
        <v>0</v>
      </c>
      <c r="V20" s="52">
        <v>1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3</v>
      </c>
      <c r="AC20" s="82" t="s">
        <v>141</v>
      </c>
      <c r="AD20" s="75" t="s">
        <v>81</v>
      </c>
      <c r="AE20" s="63">
        <v>18.9</v>
      </c>
      <c r="AF20" s="63">
        <v>24.3</v>
      </c>
      <c r="AG20" s="63">
        <v>24.3</v>
      </c>
      <c r="AH20" s="63">
        <v>24.3</v>
      </c>
      <c r="AI20" s="63">
        <v>24.3</v>
      </c>
      <c r="AJ20" s="63">
        <v>24.3</v>
      </c>
      <c r="AK20" s="63">
        <v>24.3</v>
      </c>
      <c r="AL20" s="81">
        <f>$AL$17</f>
        <v>2026</v>
      </c>
      <c r="AM20" s="53"/>
    </row>
    <row r="21" spans="1:39" s="155" customFormat="1" ht="15">
      <c r="A21" s="139"/>
      <c r="B21" s="140">
        <v>8</v>
      </c>
      <c r="C21" s="140">
        <v>0</v>
      </c>
      <c r="D21" s="140">
        <v>0</v>
      </c>
      <c r="E21" s="141">
        <v>1</v>
      </c>
      <c r="F21" s="141">
        <v>0</v>
      </c>
      <c r="G21" s="141">
        <v>0</v>
      </c>
      <c r="H21" s="141">
        <v>3</v>
      </c>
      <c r="I21" s="142">
        <v>0</v>
      </c>
      <c r="J21" s="140">
        <v>8</v>
      </c>
      <c r="K21" s="140">
        <v>1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0">
        <v>0</v>
      </c>
      <c r="T21" s="140">
        <v>8</v>
      </c>
      <c r="U21" s="144">
        <v>1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84" t="s">
        <v>93</v>
      </c>
      <c r="AD21" s="199" t="s">
        <v>79</v>
      </c>
      <c r="AE21" s="148">
        <f aca="true" t="shared" si="1" ref="AE21:AK21">AE22+AE32</f>
        <v>123000</v>
      </c>
      <c r="AF21" s="148">
        <f t="shared" si="1"/>
        <v>148000</v>
      </c>
      <c r="AG21" s="148">
        <f t="shared" si="1"/>
        <v>148000</v>
      </c>
      <c r="AH21" s="148">
        <f t="shared" si="1"/>
        <v>148000</v>
      </c>
      <c r="AI21" s="148">
        <f t="shared" si="1"/>
        <v>148000</v>
      </c>
      <c r="AJ21" s="148">
        <f t="shared" si="1"/>
        <v>148000</v>
      </c>
      <c r="AK21" s="148">
        <f t="shared" si="1"/>
        <v>863000</v>
      </c>
      <c r="AL21" s="147">
        <f>$AL$17</f>
        <v>2026</v>
      </c>
      <c r="AM21" s="153"/>
    </row>
    <row r="22" spans="1:39" s="80" customFormat="1" ht="19.5" customHeight="1">
      <c r="A22" s="46"/>
      <c r="B22" s="50">
        <v>8</v>
      </c>
      <c r="C22" s="50">
        <v>0</v>
      </c>
      <c r="D22" s="50">
        <v>0</v>
      </c>
      <c r="E22" s="56">
        <v>1</v>
      </c>
      <c r="F22" s="56">
        <v>0</v>
      </c>
      <c r="G22" s="56">
        <v>0</v>
      </c>
      <c r="H22" s="56">
        <v>3</v>
      </c>
      <c r="I22" s="49">
        <v>0</v>
      </c>
      <c r="J22" s="50">
        <v>8</v>
      </c>
      <c r="K22" s="50">
        <v>1</v>
      </c>
      <c r="L22" s="51">
        <v>0</v>
      </c>
      <c r="M22" s="51">
        <v>1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0">
        <v>0</v>
      </c>
      <c r="T22" s="50">
        <v>8</v>
      </c>
      <c r="U22" s="57">
        <v>1</v>
      </c>
      <c r="V22" s="57">
        <v>0</v>
      </c>
      <c r="W22" s="57">
        <v>1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62" t="s">
        <v>96</v>
      </c>
      <c r="AD22" s="74" t="s">
        <v>78</v>
      </c>
      <c r="AE22" s="65">
        <f aca="true" t="shared" si="2" ref="AE22:AJ22">AE24+AE26+AE30</f>
        <v>73000</v>
      </c>
      <c r="AF22" s="65">
        <f t="shared" si="2"/>
        <v>73000</v>
      </c>
      <c r="AG22" s="65">
        <f t="shared" si="2"/>
        <v>73000</v>
      </c>
      <c r="AH22" s="65">
        <f t="shared" si="2"/>
        <v>73000</v>
      </c>
      <c r="AI22" s="65">
        <f t="shared" si="2"/>
        <v>73000</v>
      </c>
      <c r="AJ22" s="65">
        <f t="shared" si="2"/>
        <v>73000</v>
      </c>
      <c r="AK22" s="65">
        <f>AE22+AF22+AG22+AH22+AI22+AJ22</f>
        <v>438000</v>
      </c>
      <c r="AL22" s="81">
        <f aca="true" t="shared" si="3" ref="AL22:AL33">$AL$17</f>
        <v>2026</v>
      </c>
      <c r="AM22" s="53"/>
    </row>
    <row r="23" spans="1:39" s="80" customFormat="1" ht="30">
      <c r="A23" s="46"/>
      <c r="B23" s="47">
        <v>8</v>
      </c>
      <c r="C23" s="47">
        <v>0</v>
      </c>
      <c r="D23" s="47">
        <v>0</v>
      </c>
      <c r="E23" s="48">
        <v>1</v>
      </c>
      <c r="F23" s="48">
        <v>0</v>
      </c>
      <c r="G23" s="48">
        <v>0</v>
      </c>
      <c r="H23" s="48">
        <v>3</v>
      </c>
      <c r="I23" s="49">
        <v>0</v>
      </c>
      <c r="J23" s="50">
        <v>8</v>
      </c>
      <c r="K23" s="47">
        <v>1</v>
      </c>
      <c r="L23" s="51">
        <v>0</v>
      </c>
      <c r="M23" s="51">
        <v>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47">
        <v>0</v>
      </c>
      <c r="T23" s="47">
        <v>8</v>
      </c>
      <c r="U23" s="52">
        <v>1</v>
      </c>
      <c r="V23" s="52">
        <v>0</v>
      </c>
      <c r="W23" s="52">
        <v>1</v>
      </c>
      <c r="X23" s="52">
        <v>0</v>
      </c>
      <c r="Y23" s="52">
        <v>0</v>
      </c>
      <c r="Z23" s="52">
        <v>0</v>
      </c>
      <c r="AA23" s="52">
        <v>0</v>
      </c>
      <c r="AB23" s="52">
        <v>1</v>
      </c>
      <c r="AC23" s="82" t="s">
        <v>123</v>
      </c>
      <c r="AD23" s="75" t="s">
        <v>80</v>
      </c>
      <c r="AE23" s="63">
        <v>10</v>
      </c>
      <c r="AF23" s="63">
        <v>10</v>
      </c>
      <c r="AG23" s="63">
        <v>10</v>
      </c>
      <c r="AH23" s="63">
        <v>10</v>
      </c>
      <c r="AI23" s="63">
        <v>10</v>
      </c>
      <c r="AJ23" s="63">
        <v>10</v>
      </c>
      <c r="AK23" s="63">
        <v>10</v>
      </c>
      <c r="AL23" s="81">
        <f t="shared" si="3"/>
        <v>2026</v>
      </c>
      <c r="AM23" s="53"/>
    </row>
    <row r="24" spans="1:39" s="168" customFormat="1" ht="30">
      <c r="A24" s="156"/>
      <c r="B24" s="157">
        <v>8</v>
      </c>
      <c r="C24" s="157">
        <v>0</v>
      </c>
      <c r="D24" s="157">
        <v>0</v>
      </c>
      <c r="E24" s="158">
        <v>1</v>
      </c>
      <c r="F24" s="158">
        <v>0</v>
      </c>
      <c r="G24" s="158">
        <v>0</v>
      </c>
      <c r="H24" s="158">
        <v>3</v>
      </c>
      <c r="I24" s="159">
        <v>0</v>
      </c>
      <c r="J24" s="157">
        <v>8</v>
      </c>
      <c r="K24" s="157">
        <v>1</v>
      </c>
      <c r="L24" s="160">
        <v>0</v>
      </c>
      <c r="M24" s="160">
        <v>1</v>
      </c>
      <c r="N24" s="160">
        <v>2</v>
      </c>
      <c r="O24" s="160">
        <v>0</v>
      </c>
      <c r="P24" s="160">
        <v>1</v>
      </c>
      <c r="Q24" s="160">
        <v>1</v>
      </c>
      <c r="R24" s="160">
        <v>0</v>
      </c>
      <c r="S24" s="157">
        <v>0</v>
      </c>
      <c r="T24" s="157">
        <v>8</v>
      </c>
      <c r="U24" s="161">
        <v>1</v>
      </c>
      <c r="V24" s="161">
        <v>0</v>
      </c>
      <c r="W24" s="161">
        <v>1</v>
      </c>
      <c r="X24" s="161">
        <v>1</v>
      </c>
      <c r="Y24" s="161">
        <v>1</v>
      </c>
      <c r="Z24" s="161">
        <v>0</v>
      </c>
      <c r="AA24" s="161">
        <v>0</v>
      </c>
      <c r="AB24" s="161">
        <v>0</v>
      </c>
      <c r="AC24" s="162" t="s">
        <v>99</v>
      </c>
      <c r="AD24" s="163" t="s">
        <v>78</v>
      </c>
      <c r="AE24" s="164">
        <v>53000</v>
      </c>
      <c r="AF24" s="164">
        <v>23000</v>
      </c>
      <c r="AG24" s="164">
        <v>23000</v>
      </c>
      <c r="AH24" s="164">
        <v>23000</v>
      </c>
      <c r="AI24" s="164">
        <v>23000</v>
      </c>
      <c r="AJ24" s="164">
        <v>23000</v>
      </c>
      <c r="AK24" s="165">
        <f>AE24+AF24+AG24+AH24+AI24+AJ24</f>
        <v>168000</v>
      </c>
      <c r="AL24" s="166">
        <f t="shared" si="3"/>
        <v>2026</v>
      </c>
      <c r="AM24" s="167"/>
    </row>
    <row r="25" spans="1:39" s="168" customFormat="1" ht="30">
      <c r="A25" s="156"/>
      <c r="B25" s="157">
        <v>8</v>
      </c>
      <c r="C25" s="157">
        <v>0</v>
      </c>
      <c r="D25" s="157">
        <v>0</v>
      </c>
      <c r="E25" s="158">
        <v>1</v>
      </c>
      <c r="F25" s="158">
        <v>0</v>
      </c>
      <c r="G25" s="158">
        <v>0</v>
      </c>
      <c r="H25" s="158">
        <v>3</v>
      </c>
      <c r="I25" s="169">
        <v>0</v>
      </c>
      <c r="J25" s="170">
        <v>8</v>
      </c>
      <c r="K25" s="157">
        <v>1</v>
      </c>
      <c r="L25" s="171">
        <v>0</v>
      </c>
      <c r="M25" s="160">
        <v>1</v>
      </c>
      <c r="N25" s="160">
        <v>2</v>
      </c>
      <c r="O25" s="160">
        <v>0</v>
      </c>
      <c r="P25" s="160">
        <v>1</v>
      </c>
      <c r="Q25" s="160">
        <v>1</v>
      </c>
      <c r="R25" s="160">
        <v>0</v>
      </c>
      <c r="S25" s="157">
        <v>0</v>
      </c>
      <c r="T25" s="157">
        <v>8</v>
      </c>
      <c r="U25" s="161">
        <v>1</v>
      </c>
      <c r="V25" s="161">
        <v>0</v>
      </c>
      <c r="W25" s="161">
        <v>1</v>
      </c>
      <c r="X25" s="161">
        <v>1</v>
      </c>
      <c r="Y25" s="161">
        <v>1</v>
      </c>
      <c r="Z25" s="161">
        <v>0</v>
      </c>
      <c r="AA25" s="161">
        <v>0</v>
      </c>
      <c r="AB25" s="161">
        <v>1</v>
      </c>
      <c r="AC25" s="162" t="s">
        <v>97</v>
      </c>
      <c r="AD25" s="163" t="s">
        <v>80</v>
      </c>
      <c r="AE25" s="172">
        <v>10</v>
      </c>
      <c r="AF25" s="172">
        <v>10</v>
      </c>
      <c r="AG25" s="172">
        <v>10</v>
      </c>
      <c r="AH25" s="172">
        <v>10</v>
      </c>
      <c r="AI25" s="172">
        <v>10</v>
      </c>
      <c r="AJ25" s="172">
        <v>10</v>
      </c>
      <c r="AK25" s="173">
        <v>10</v>
      </c>
      <c r="AL25" s="166">
        <f t="shared" si="3"/>
        <v>2026</v>
      </c>
      <c r="AM25" s="167"/>
    </row>
    <row r="26" spans="1:39" s="168" customFormat="1" ht="14.25" customHeight="1">
      <c r="A26" s="156"/>
      <c r="B26" s="170">
        <v>8</v>
      </c>
      <c r="C26" s="170">
        <v>0</v>
      </c>
      <c r="D26" s="170">
        <v>0</v>
      </c>
      <c r="E26" s="174">
        <v>1</v>
      </c>
      <c r="F26" s="174">
        <v>0</v>
      </c>
      <c r="G26" s="174">
        <v>0</v>
      </c>
      <c r="H26" s="174">
        <v>3</v>
      </c>
      <c r="I26" s="169">
        <v>0</v>
      </c>
      <c r="J26" s="170">
        <v>8</v>
      </c>
      <c r="K26" s="170">
        <v>1</v>
      </c>
      <c r="L26" s="171">
        <v>0</v>
      </c>
      <c r="M26" s="171">
        <v>1</v>
      </c>
      <c r="N26" s="171">
        <v>2</v>
      </c>
      <c r="O26" s="171">
        <v>0</v>
      </c>
      <c r="P26" s="171">
        <v>1</v>
      </c>
      <c r="Q26" s="171">
        <v>2</v>
      </c>
      <c r="R26" s="171">
        <v>0</v>
      </c>
      <c r="S26" s="170">
        <v>0</v>
      </c>
      <c r="T26" s="170">
        <v>8</v>
      </c>
      <c r="U26" s="175">
        <v>1</v>
      </c>
      <c r="V26" s="175">
        <v>0</v>
      </c>
      <c r="W26" s="175">
        <v>1</v>
      </c>
      <c r="X26" s="175">
        <v>1</v>
      </c>
      <c r="Y26" s="175">
        <v>2</v>
      </c>
      <c r="Z26" s="175">
        <v>1</v>
      </c>
      <c r="AA26" s="175">
        <v>0</v>
      </c>
      <c r="AB26" s="175">
        <v>0</v>
      </c>
      <c r="AC26" s="162" t="s">
        <v>124</v>
      </c>
      <c r="AD26" s="176" t="s">
        <v>78</v>
      </c>
      <c r="AE26" s="177">
        <v>0</v>
      </c>
      <c r="AF26" s="177">
        <v>10000</v>
      </c>
      <c r="AG26" s="177">
        <v>10000</v>
      </c>
      <c r="AH26" s="177">
        <v>10000</v>
      </c>
      <c r="AI26" s="177">
        <v>10000</v>
      </c>
      <c r="AJ26" s="177">
        <v>10000</v>
      </c>
      <c r="AK26" s="177">
        <f>AE26+AF26+AG26+AH26+AI26+AJ26</f>
        <v>50000</v>
      </c>
      <c r="AL26" s="166">
        <f t="shared" si="3"/>
        <v>2026</v>
      </c>
      <c r="AM26" s="178">
        <f>SUM(AE26:AJ26)</f>
        <v>50000</v>
      </c>
    </row>
    <row r="27" spans="1:39" s="168" customFormat="1" ht="30">
      <c r="A27" s="156"/>
      <c r="B27" s="157">
        <v>8</v>
      </c>
      <c r="C27" s="157">
        <v>0</v>
      </c>
      <c r="D27" s="157">
        <v>0</v>
      </c>
      <c r="E27" s="158">
        <v>1</v>
      </c>
      <c r="F27" s="158">
        <v>0</v>
      </c>
      <c r="G27" s="158">
        <v>0</v>
      </c>
      <c r="H27" s="158">
        <v>3</v>
      </c>
      <c r="I27" s="169">
        <v>0</v>
      </c>
      <c r="J27" s="170">
        <v>8</v>
      </c>
      <c r="K27" s="157">
        <v>1</v>
      </c>
      <c r="L27" s="171">
        <v>0</v>
      </c>
      <c r="M27" s="171">
        <v>1</v>
      </c>
      <c r="N27" s="171">
        <v>2</v>
      </c>
      <c r="O27" s="171">
        <v>0</v>
      </c>
      <c r="P27" s="171">
        <v>1</v>
      </c>
      <c r="Q27" s="171">
        <v>2</v>
      </c>
      <c r="R27" s="171">
        <v>0</v>
      </c>
      <c r="S27" s="157">
        <v>0</v>
      </c>
      <c r="T27" s="157">
        <v>8</v>
      </c>
      <c r="U27" s="161">
        <v>1</v>
      </c>
      <c r="V27" s="161">
        <v>0</v>
      </c>
      <c r="W27" s="161">
        <v>1</v>
      </c>
      <c r="X27" s="161">
        <v>1</v>
      </c>
      <c r="Y27" s="161">
        <v>2</v>
      </c>
      <c r="Z27" s="161">
        <v>0</v>
      </c>
      <c r="AA27" s="161">
        <v>0</v>
      </c>
      <c r="AB27" s="161">
        <v>1</v>
      </c>
      <c r="AC27" s="162" t="s">
        <v>130</v>
      </c>
      <c r="AD27" s="163" t="s">
        <v>81</v>
      </c>
      <c r="AE27" s="179">
        <v>100</v>
      </c>
      <c r="AF27" s="179">
        <v>100</v>
      </c>
      <c r="AG27" s="179">
        <v>100</v>
      </c>
      <c r="AH27" s="179">
        <v>100</v>
      </c>
      <c r="AI27" s="179">
        <v>100</v>
      </c>
      <c r="AJ27" s="179">
        <v>100</v>
      </c>
      <c r="AK27" s="172">
        <v>100</v>
      </c>
      <c r="AL27" s="166">
        <f t="shared" si="3"/>
        <v>2026</v>
      </c>
      <c r="AM27" s="167"/>
    </row>
    <row r="28" spans="1:39" s="168" customFormat="1" ht="29.25" customHeight="1">
      <c r="A28" s="156"/>
      <c r="B28" s="170">
        <v>8</v>
      </c>
      <c r="C28" s="170">
        <v>0</v>
      </c>
      <c r="D28" s="170">
        <v>0</v>
      </c>
      <c r="E28" s="174">
        <v>1</v>
      </c>
      <c r="F28" s="174">
        <v>0</v>
      </c>
      <c r="G28" s="174">
        <v>0</v>
      </c>
      <c r="H28" s="174">
        <v>3</v>
      </c>
      <c r="I28" s="169">
        <v>0</v>
      </c>
      <c r="J28" s="170">
        <v>8</v>
      </c>
      <c r="K28" s="170">
        <v>1</v>
      </c>
      <c r="L28" s="171">
        <v>0</v>
      </c>
      <c r="M28" s="171">
        <v>1</v>
      </c>
      <c r="N28" s="171">
        <v>2</v>
      </c>
      <c r="O28" s="171">
        <v>0</v>
      </c>
      <c r="P28" s="171">
        <v>1</v>
      </c>
      <c r="Q28" s="171">
        <v>3</v>
      </c>
      <c r="R28" s="171">
        <v>0</v>
      </c>
      <c r="S28" s="170">
        <v>0</v>
      </c>
      <c r="T28" s="170">
        <v>8</v>
      </c>
      <c r="U28" s="175">
        <v>1</v>
      </c>
      <c r="V28" s="175">
        <v>0</v>
      </c>
      <c r="W28" s="175">
        <v>1</v>
      </c>
      <c r="X28" s="175">
        <v>1</v>
      </c>
      <c r="Y28" s="175">
        <v>3</v>
      </c>
      <c r="Z28" s="175">
        <v>0</v>
      </c>
      <c r="AA28" s="175">
        <v>0</v>
      </c>
      <c r="AB28" s="175">
        <v>0</v>
      </c>
      <c r="AC28" s="162" t="s">
        <v>142</v>
      </c>
      <c r="AD28" s="176" t="s">
        <v>108</v>
      </c>
      <c r="AE28" s="180">
        <v>1</v>
      </c>
      <c r="AF28" s="180">
        <v>1</v>
      </c>
      <c r="AG28" s="180">
        <v>1</v>
      </c>
      <c r="AH28" s="180">
        <v>1</v>
      </c>
      <c r="AI28" s="180">
        <v>1</v>
      </c>
      <c r="AJ28" s="180">
        <v>1</v>
      </c>
      <c r="AK28" s="180">
        <v>1</v>
      </c>
      <c r="AL28" s="166" t="s">
        <v>171</v>
      </c>
      <c r="AM28" s="167"/>
    </row>
    <row r="29" spans="1:39" s="168" customFormat="1" ht="15.75" customHeight="1">
      <c r="A29" s="156"/>
      <c r="B29" s="157">
        <v>8</v>
      </c>
      <c r="C29" s="157">
        <v>0</v>
      </c>
      <c r="D29" s="157">
        <v>0</v>
      </c>
      <c r="E29" s="158">
        <v>1</v>
      </c>
      <c r="F29" s="158">
        <v>0</v>
      </c>
      <c r="G29" s="158">
        <v>0</v>
      </c>
      <c r="H29" s="158">
        <v>3</v>
      </c>
      <c r="I29" s="169">
        <v>0</v>
      </c>
      <c r="J29" s="170">
        <v>8</v>
      </c>
      <c r="K29" s="157">
        <v>1</v>
      </c>
      <c r="L29" s="171">
        <v>0</v>
      </c>
      <c r="M29" s="171">
        <v>1</v>
      </c>
      <c r="N29" s="171">
        <v>2</v>
      </c>
      <c r="O29" s="171">
        <v>0</v>
      </c>
      <c r="P29" s="171">
        <v>1</v>
      </c>
      <c r="Q29" s="171">
        <v>3</v>
      </c>
      <c r="R29" s="171">
        <v>0</v>
      </c>
      <c r="S29" s="157">
        <v>0</v>
      </c>
      <c r="T29" s="157">
        <v>8</v>
      </c>
      <c r="U29" s="161">
        <v>1</v>
      </c>
      <c r="V29" s="161">
        <v>0</v>
      </c>
      <c r="W29" s="161">
        <v>1</v>
      </c>
      <c r="X29" s="161">
        <v>1</v>
      </c>
      <c r="Y29" s="161">
        <v>3</v>
      </c>
      <c r="Z29" s="161">
        <v>0</v>
      </c>
      <c r="AA29" s="161">
        <v>0</v>
      </c>
      <c r="AB29" s="161">
        <v>1</v>
      </c>
      <c r="AC29" s="162" t="s">
        <v>125</v>
      </c>
      <c r="AD29" s="176" t="s">
        <v>80</v>
      </c>
      <c r="AE29" s="181">
        <v>3</v>
      </c>
      <c r="AF29" s="181">
        <v>3</v>
      </c>
      <c r="AG29" s="181">
        <v>3</v>
      </c>
      <c r="AH29" s="181">
        <v>3</v>
      </c>
      <c r="AI29" s="181">
        <v>3</v>
      </c>
      <c r="AJ29" s="181">
        <v>3</v>
      </c>
      <c r="AK29" s="181">
        <v>3</v>
      </c>
      <c r="AL29" s="166" t="s">
        <v>100</v>
      </c>
      <c r="AM29" s="167"/>
    </row>
    <row r="30" spans="1:39" s="168" customFormat="1" ht="31.5" customHeight="1">
      <c r="A30" s="156"/>
      <c r="B30" s="157">
        <v>8</v>
      </c>
      <c r="C30" s="157">
        <v>0</v>
      </c>
      <c r="D30" s="157">
        <v>0</v>
      </c>
      <c r="E30" s="158">
        <v>1</v>
      </c>
      <c r="F30" s="158">
        <v>0</v>
      </c>
      <c r="G30" s="158">
        <v>0</v>
      </c>
      <c r="H30" s="158">
        <v>3</v>
      </c>
      <c r="I30" s="159">
        <v>0</v>
      </c>
      <c r="J30" s="157">
        <v>8</v>
      </c>
      <c r="K30" s="157">
        <v>1</v>
      </c>
      <c r="L30" s="160">
        <v>0</v>
      </c>
      <c r="M30" s="160">
        <v>1</v>
      </c>
      <c r="N30" s="160">
        <v>2</v>
      </c>
      <c r="O30" s="160">
        <v>0</v>
      </c>
      <c r="P30" s="160">
        <v>1</v>
      </c>
      <c r="Q30" s="160">
        <v>4</v>
      </c>
      <c r="R30" s="160">
        <v>0</v>
      </c>
      <c r="S30" s="157">
        <v>0</v>
      </c>
      <c r="T30" s="157">
        <v>8</v>
      </c>
      <c r="U30" s="161">
        <v>2</v>
      </c>
      <c r="V30" s="161">
        <v>0</v>
      </c>
      <c r="W30" s="161">
        <v>1</v>
      </c>
      <c r="X30" s="161">
        <v>1</v>
      </c>
      <c r="Y30" s="161">
        <v>4</v>
      </c>
      <c r="Z30" s="161">
        <v>0</v>
      </c>
      <c r="AA30" s="161">
        <v>0</v>
      </c>
      <c r="AB30" s="161">
        <v>0</v>
      </c>
      <c r="AC30" s="162" t="s">
        <v>126</v>
      </c>
      <c r="AD30" s="176" t="s">
        <v>78</v>
      </c>
      <c r="AE30" s="182">
        <v>20000</v>
      </c>
      <c r="AF30" s="182">
        <v>40000</v>
      </c>
      <c r="AG30" s="182">
        <v>40000</v>
      </c>
      <c r="AH30" s="182">
        <v>40000</v>
      </c>
      <c r="AI30" s="182">
        <v>40000</v>
      </c>
      <c r="AJ30" s="182">
        <v>40000</v>
      </c>
      <c r="AK30" s="182">
        <f>AE30+AF30+AG30+AH30+AI30+AJ30</f>
        <v>220000</v>
      </c>
      <c r="AL30" s="166">
        <f>$AL$17</f>
        <v>2026</v>
      </c>
      <c r="AM30" s="167"/>
    </row>
    <row r="31" spans="1:39" s="54" customFormat="1" ht="33" customHeight="1">
      <c r="A31" s="46"/>
      <c r="B31" s="47">
        <v>8</v>
      </c>
      <c r="C31" s="47">
        <v>0</v>
      </c>
      <c r="D31" s="47">
        <v>0</v>
      </c>
      <c r="E31" s="48">
        <v>1</v>
      </c>
      <c r="F31" s="48">
        <v>0</v>
      </c>
      <c r="G31" s="48">
        <v>0</v>
      </c>
      <c r="H31" s="48">
        <v>3</v>
      </c>
      <c r="I31" s="49">
        <v>0</v>
      </c>
      <c r="J31" s="50">
        <v>8</v>
      </c>
      <c r="K31" s="50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4</v>
      </c>
      <c r="R31" s="51">
        <v>0</v>
      </c>
      <c r="S31" s="47">
        <v>0</v>
      </c>
      <c r="T31" s="47">
        <v>8</v>
      </c>
      <c r="U31" s="52">
        <v>2</v>
      </c>
      <c r="V31" s="52">
        <v>0</v>
      </c>
      <c r="W31" s="52">
        <v>1</v>
      </c>
      <c r="X31" s="52">
        <v>1</v>
      </c>
      <c r="Y31" s="52">
        <v>4</v>
      </c>
      <c r="Z31" s="52">
        <v>0</v>
      </c>
      <c r="AA31" s="52">
        <v>0</v>
      </c>
      <c r="AB31" s="52">
        <v>1</v>
      </c>
      <c r="AC31" s="82" t="s">
        <v>143</v>
      </c>
      <c r="AD31" s="75" t="s">
        <v>77</v>
      </c>
      <c r="AE31" s="63">
        <v>2</v>
      </c>
      <c r="AF31" s="63">
        <v>2</v>
      </c>
      <c r="AG31" s="63">
        <v>2</v>
      </c>
      <c r="AH31" s="63">
        <v>2</v>
      </c>
      <c r="AI31" s="63">
        <v>2</v>
      </c>
      <c r="AJ31" s="63">
        <v>2</v>
      </c>
      <c r="AK31" s="63">
        <v>2</v>
      </c>
      <c r="AL31" s="81">
        <f>$AL$17</f>
        <v>2026</v>
      </c>
      <c r="AM31" s="53"/>
    </row>
    <row r="32" spans="1:39" s="54" customFormat="1" ht="17.25" customHeight="1">
      <c r="A32" s="46"/>
      <c r="B32" s="47">
        <v>8</v>
      </c>
      <c r="C32" s="47">
        <v>0</v>
      </c>
      <c r="D32" s="47">
        <v>0</v>
      </c>
      <c r="E32" s="48">
        <v>1</v>
      </c>
      <c r="F32" s="48">
        <v>0</v>
      </c>
      <c r="G32" s="48">
        <v>0</v>
      </c>
      <c r="H32" s="48">
        <v>3</v>
      </c>
      <c r="I32" s="49">
        <v>0</v>
      </c>
      <c r="J32" s="50">
        <v>8</v>
      </c>
      <c r="K32" s="47">
        <v>1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0">
        <v>0</v>
      </c>
      <c r="T32" s="50">
        <v>8</v>
      </c>
      <c r="U32" s="57">
        <v>1</v>
      </c>
      <c r="V32" s="57">
        <v>0</v>
      </c>
      <c r="W32" s="57">
        <v>2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62" t="s">
        <v>95</v>
      </c>
      <c r="AD32" s="74"/>
      <c r="AE32" s="65">
        <f>AE33+AE35+AE37</f>
        <v>50000</v>
      </c>
      <c r="AF32" s="65">
        <f>AF33+AF35</f>
        <v>75000</v>
      </c>
      <c r="AG32" s="65">
        <f>AG33+AG35</f>
        <v>75000</v>
      </c>
      <c r="AH32" s="65">
        <f>AH33+AH35</f>
        <v>75000</v>
      </c>
      <c r="AI32" s="65">
        <f>AI33+AI35</f>
        <v>75000</v>
      </c>
      <c r="AJ32" s="65">
        <f>AJ33+AJ35</f>
        <v>75000</v>
      </c>
      <c r="AK32" s="65">
        <f>AE32+AF32+AG32+AH32+AI32+AJ32</f>
        <v>425000</v>
      </c>
      <c r="AL32" s="81">
        <f t="shared" si="3"/>
        <v>2026</v>
      </c>
      <c r="AM32" s="53"/>
    </row>
    <row r="33" spans="1:39" s="54" customFormat="1" ht="29.25" customHeight="1">
      <c r="A33" s="46"/>
      <c r="B33" s="47">
        <v>8</v>
      </c>
      <c r="C33" s="47">
        <v>0</v>
      </c>
      <c r="D33" s="47">
        <v>0</v>
      </c>
      <c r="E33" s="48">
        <v>1</v>
      </c>
      <c r="F33" s="48">
        <v>0</v>
      </c>
      <c r="G33" s="48">
        <v>0</v>
      </c>
      <c r="H33" s="48">
        <v>3</v>
      </c>
      <c r="I33" s="49">
        <v>0</v>
      </c>
      <c r="J33" s="50">
        <v>8</v>
      </c>
      <c r="K33" s="47">
        <v>1</v>
      </c>
      <c r="L33" s="51">
        <v>0</v>
      </c>
      <c r="M33" s="51">
        <v>2</v>
      </c>
      <c r="N33" s="51">
        <v>2</v>
      </c>
      <c r="O33" s="51">
        <v>0</v>
      </c>
      <c r="P33" s="51">
        <v>2</v>
      </c>
      <c r="Q33" s="51">
        <v>1</v>
      </c>
      <c r="R33" s="51">
        <v>0</v>
      </c>
      <c r="S33" s="50">
        <v>0</v>
      </c>
      <c r="T33" s="50">
        <v>8</v>
      </c>
      <c r="U33" s="57">
        <v>1</v>
      </c>
      <c r="V33" s="57">
        <v>0</v>
      </c>
      <c r="W33" s="57">
        <v>2</v>
      </c>
      <c r="X33" s="57">
        <v>2</v>
      </c>
      <c r="Y33" s="57">
        <v>1</v>
      </c>
      <c r="Z33" s="57">
        <v>0</v>
      </c>
      <c r="AA33" s="57">
        <v>0</v>
      </c>
      <c r="AB33" s="57">
        <v>0</v>
      </c>
      <c r="AC33" s="62" t="s">
        <v>98</v>
      </c>
      <c r="AD33" s="74" t="s">
        <v>78</v>
      </c>
      <c r="AE33" s="65">
        <v>50000</v>
      </c>
      <c r="AF33" s="65">
        <v>50000</v>
      </c>
      <c r="AG33" s="65">
        <v>50000</v>
      </c>
      <c r="AH33" s="65">
        <v>50000</v>
      </c>
      <c r="AI33" s="65">
        <v>50000</v>
      </c>
      <c r="AJ33" s="65">
        <v>50000</v>
      </c>
      <c r="AK33" s="68">
        <f>AE33+AF33+AG33+AH33+AI33+AJ33</f>
        <v>300000</v>
      </c>
      <c r="AL33" s="81">
        <f t="shared" si="3"/>
        <v>2026</v>
      </c>
      <c r="AM33" s="53"/>
    </row>
    <row r="34" spans="1:39" s="54" customFormat="1" ht="31.5" customHeight="1">
      <c r="A34" s="46"/>
      <c r="B34" s="47">
        <v>8</v>
      </c>
      <c r="C34" s="47">
        <v>0</v>
      </c>
      <c r="D34" s="47">
        <v>0</v>
      </c>
      <c r="E34" s="48">
        <v>1</v>
      </c>
      <c r="F34" s="48">
        <v>0</v>
      </c>
      <c r="G34" s="48">
        <v>0</v>
      </c>
      <c r="H34" s="48">
        <v>3</v>
      </c>
      <c r="I34" s="49">
        <v>0</v>
      </c>
      <c r="J34" s="50">
        <v>8</v>
      </c>
      <c r="K34" s="47">
        <v>1</v>
      </c>
      <c r="L34" s="51">
        <v>0</v>
      </c>
      <c r="M34" s="51">
        <v>2</v>
      </c>
      <c r="N34" s="51">
        <v>2</v>
      </c>
      <c r="O34" s="51">
        <v>0</v>
      </c>
      <c r="P34" s="51">
        <v>2</v>
      </c>
      <c r="Q34" s="51">
        <v>1</v>
      </c>
      <c r="R34" s="51">
        <v>0</v>
      </c>
      <c r="S34" s="50">
        <v>0</v>
      </c>
      <c r="T34" s="50">
        <v>8</v>
      </c>
      <c r="U34" s="57">
        <v>1</v>
      </c>
      <c r="V34" s="57">
        <v>0</v>
      </c>
      <c r="W34" s="57">
        <v>2</v>
      </c>
      <c r="X34" s="57">
        <v>2</v>
      </c>
      <c r="Y34" s="57">
        <v>1</v>
      </c>
      <c r="Z34" s="57">
        <v>0</v>
      </c>
      <c r="AA34" s="57">
        <v>0</v>
      </c>
      <c r="AB34" s="57">
        <v>1</v>
      </c>
      <c r="AC34" s="82" t="s">
        <v>97</v>
      </c>
      <c r="AD34" s="74" t="s">
        <v>80</v>
      </c>
      <c r="AE34" s="69">
        <v>5</v>
      </c>
      <c r="AF34" s="69">
        <v>5</v>
      </c>
      <c r="AG34" s="69">
        <v>5</v>
      </c>
      <c r="AH34" s="69">
        <v>5</v>
      </c>
      <c r="AI34" s="69">
        <v>5</v>
      </c>
      <c r="AJ34" s="69">
        <v>5</v>
      </c>
      <c r="AK34" s="69">
        <v>5</v>
      </c>
      <c r="AL34" s="81" t="s">
        <v>137</v>
      </c>
      <c r="AM34" s="53"/>
    </row>
    <row r="35" spans="1:39" s="149" customFormat="1" ht="63.75" customHeight="1">
      <c r="A35" s="139"/>
      <c r="B35" s="150">
        <v>8</v>
      </c>
      <c r="C35" s="150">
        <v>0</v>
      </c>
      <c r="D35" s="150">
        <v>0</v>
      </c>
      <c r="E35" s="151">
        <v>1</v>
      </c>
      <c r="F35" s="151">
        <v>0</v>
      </c>
      <c r="G35" s="151">
        <v>0</v>
      </c>
      <c r="H35" s="151">
        <v>3</v>
      </c>
      <c r="I35" s="142">
        <v>0</v>
      </c>
      <c r="J35" s="140">
        <v>8</v>
      </c>
      <c r="K35" s="150">
        <v>1</v>
      </c>
      <c r="L35" s="143">
        <v>0</v>
      </c>
      <c r="M35" s="143">
        <v>2</v>
      </c>
      <c r="N35" s="143">
        <v>2</v>
      </c>
      <c r="O35" s="143">
        <v>0</v>
      </c>
      <c r="P35" s="143">
        <v>2</v>
      </c>
      <c r="Q35" s="143">
        <v>2</v>
      </c>
      <c r="R35" s="143">
        <v>0</v>
      </c>
      <c r="S35" s="150">
        <v>0</v>
      </c>
      <c r="T35" s="150">
        <v>8</v>
      </c>
      <c r="U35" s="152">
        <v>1</v>
      </c>
      <c r="V35" s="152">
        <v>0</v>
      </c>
      <c r="W35" s="152">
        <v>2</v>
      </c>
      <c r="X35" s="152">
        <v>2</v>
      </c>
      <c r="Y35" s="152">
        <v>2</v>
      </c>
      <c r="Z35" s="152">
        <v>0</v>
      </c>
      <c r="AA35" s="152">
        <v>0</v>
      </c>
      <c r="AB35" s="152">
        <v>0</v>
      </c>
      <c r="AC35" s="145" t="s">
        <v>120</v>
      </c>
      <c r="AD35" s="146" t="s">
        <v>78</v>
      </c>
      <c r="AE35" s="188">
        <v>0</v>
      </c>
      <c r="AF35" s="188">
        <v>25000</v>
      </c>
      <c r="AG35" s="188">
        <v>25000</v>
      </c>
      <c r="AH35" s="188">
        <v>25000</v>
      </c>
      <c r="AI35" s="188">
        <v>25000</v>
      </c>
      <c r="AJ35" s="188">
        <v>25000</v>
      </c>
      <c r="AK35" s="188">
        <f>AE35+AF35+AG35+AH35+AI35+AJ35</f>
        <v>125000</v>
      </c>
      <c r="AL35" s="147">
        <f aca="true" t="shared" si="4" ref="AL35:AL46">$AL$17</f>
        <v>2026</v>
      </c>
      <c r="AM35" s="148">
        <f>SUM(AE35:AJ35)</f>
        <v>125000</v>
      </c>
    </row>
    <row r="36" spans="1:39" s="54" customFormat="1" ht="30">
      <c r="A36" s="46"/>
      <c r="B36" s="47">
        <v>8</v>
      </c>
      <c r="C36" s="47">
        <v>0</v>
      </c>
      <c r="D36" s="47">
        <v>0</v>
      </c>
      <c r="E36" s="48">
        <v>1</v>
      </c>
      <c r="F36" s="48">
        <v>0</v>
      </c>
      <c r="G36" s="48">
        <v>0</v>
      </c>
      <c r="H36" s="48">
        <v>3</v>
      </c>
      <c r="I36" s="49">
        <v>0</v>
      </c>
      <c r="J36" s="50">
        <v>8</v>
      </c>
      <c r="K36" s="47">
        <v>1</v>
      </c>
      <c r="L36" s="51">
        <v>0</v>
      </c>
      <c r="M36" s="51">
        <v>2</v>
      </c>
      <c r="N36" s="51">
        <v>2</v>
      </c>
      <c r="O36" s="51">
        <v>0</v>
      </c>
      <c r="P36" s="51">
        <v>2</v>
      </c>
      <c r="Q36" s="51">
        <v>2</v>
      </c>
      <c r="R36" s="51">
        <v>0</v>
      </c>
      <c r="S36" s="47">
        <v>0</v>
      </c>
      <c r="T36" s="47">
        <v>8</v>
      </c>
      <c r="U36" s="52">
        <v>1</v>
      </c>
      <c r="V36" s="52">
        <v>0</v>
      </c>
      <c r="W36" s="52">
        <v>2</v>
      </c>
      <c r="X36" s="52">
        <v>2</v>
      </c>
      <c r="Y36" s="52">
        <v>2</v>
      </c>
      <c r="Z36" s="52">
        <v>0</v>
      </c>
      <c r="AA36" s="52">
        <v>0</v>
      </c>
      <c r="AB36" s="52">
        <v>1</v>
      </c>
      <c r="AC36" s="82" t="s">
        <v>121</v>
      </c>
      <c r="AD36" s="74" t="s">
        <v>108</v>
      </c>
      <c r="AE36" s="67">
        <v>1</v>
      </c>
      <c r="AF36" s="67">
        <v>1</v>
      </c>
      <c r="AG36" s="67">
        <v>1</v>
      </c>
      <c r="AH36" s="67">
        <v>1</v>
      </c>
      <c r="AI36" s="67">
        <v>1</v>
      </c>
      <c r="AJ36" s="67">
        <v>1</v>
      </c>
      <c r="AK36" s="67">
        <v>1</v>
      </c>
      <c r="AL36" s="81" t="s">
        <v>171</v>
      </c>
      <c r="AM36" s="53"/>
    </row>
    <row r="37" spans="1:39" s="54" customFormat="1" ht="16.5" customHeight="1">
      <c r="A37" s="46"/>
      <c r="B37" s="47">
        <v>8</v>
      </c>
      <c r="C37" s="47">
        <v>0</v>
      </c>
      <c r="D37" s="47">
        <v>0</v>
      </c>
      <c r="E37" s="48">
        <v>1</v>
      </c>
      <c r="F37" s="48">
        <v>0</v>
      </c>
      <c r="G37" s="48">
        <v>0</v>
      </c>
      <c r="H37" s="48">
        <v>3</v>
      </c>
      <c r="I37" s="49">
        <v>0</v>
      </c>
      <c r="J37" s="50">
        <v>8</v>
      </c>
      <c r="K37" s="47">
        <v>1</v>
      </c>
      <c r="L37" s="51">
        <v>0</v>
      </c>
      <c r="M37" s="51">
        <v>2</v>
      </c>
      <c r="N37" s="51">
        <v>2</v>
      </c>
      <c r="O37" s="51">
        <v>0</v>
      </c>
      <c r="P37" s="51">
        <v>2</v>
      </c>
      <c r="Q37" s="51">
        <v>3</v>
      </c>
      <c r="R37" s="51">
        <v>0</v>
      </c>
      <c r="S37" s="47">
        <v>0</v>
      </c>
      <c r="T37" s="47">
        <v>8</v>
      </c>
      <c r="U37" s="52">
        <v>1</v>
      </c>
      <c r="V37" s="52">
        <v>0</v>
      </c>
      <c r="W37" s="52">
        <v>2</v>
      </c>
      <c r="X37" s="52">
        <v>2</v>
      </c>
      <c r="Y37" s="52">
        <v>3</v>
      </c>
      <c r="Z37" s="52">
        <v>0</v>
      </c>
      <c r="AA37" s="52">
        <v>0</v>
      </c>
      <c r="AB37" s="52">
        <v>0</v>
      </c>
      <c r="AC37" s="82" t="s">
        <v>122</v>
      </c>
      <c r="AD37" s="74" t="s">
        <v>78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f>AE37</f>
        <v>0</v>
      </c>
      <c r="AL37" s="81">
        <f t="shared" si="4"/>
        <v>2026</v>
      </c>
      <c r="AM37" s="53"/>
    </row>
    <row r="38" spans="1:39" s="54" customFormat="1" ht="30">
      <c r="A38" s="46"/>
      <c r="B38" s="47">
        <v>8</v>
      </c>
      <c r="C38" s="47">
        <v>0</v>
      </c>
      <c r="D38" s="47">
        <v>0</v>
      </c>
      <c r="E38" s="48">
        <v>1</v>
      </c>
      <c r="F38" s="48">
        <v>0</v>
      </c>
      <c r="G38" s="48">
        <v>0</v>
      </c>
      <c r="H38" s="48">
        <v>3</v>
      </c>
      <c r="I38" s="49">
        <v>0</v>
      </c>
      <c r="J38" s="50">
        <v>8</v>
      </c>
      <c r="K38" s="47">
        <v>1</v>
      </c>
      <c r="L38" s="51">
        <v>0</v>
      </c>
      <c r="M38" s="51">
        <v>2</v>
      </c>
      <c r="N38" s="51">
        <v>2</v>
      </c>
      <c r="O38" s="51">
        <v>0</v>
      </c>
      <c r="P38" s="51">
        <v>2</v>
      </c>
      <c r="Q38" s="51">
        <v>3</v>
      </c>
      <c r="R38" s="51">
        <v>0</v>
      </c>
      <c r="S38" s="47">
        <v>0</v>
      </c>
      <c r="T38" s="47">
        <v>8</v>
      </c>
      <c r="U38" s="52">
        <v>1</v>
      </c>
      <c r="V38" s="52">
        <v>0</v>
      </c>
      <c r="W38" s="52">
        <v>2</v>
      </c>
      <c r="X38" s="52">
        <v>2</v>
      </c>
      <c r="Y38" s="52">
        <v>3</v>
      </c>
      <c r="Z38" s="52">
        <v>0</v>
      </c>
      <c r="AA38" s="52">
        <v>0</v>
      </c>
      <c r="AB38" s="52">
        <v>1</v>
      </c>
      <c r="AC38" s="82" t="s">
        <v>121</v>
      </c>
      <c r="AD38" s="74" t="s">
        <v>108</v>
      </c>
      <c r="AE38" s="67">
        <v>1</v>
      </c>
      <c r="AF38" s="67">
        <v>1</v>
      </c>
      <c r="AG38" s="67">
        <v>1</v>
      </c>
      <c r="AH38" s="67">
        <v>1</v>
      </c>
      <c r="AI38" s="67">
        <v>1</v>
      </c>
      <c r="AJ38" s="67">
        <v>1</v>
      </c>
      <c r="AK38" s="67">
        <v>1</v>
      </c>
      <c r="AL38" s="81" t="s">
        <v>171</v>
      </c>
      <c r="AM38" s="53"/>
    </row>
    <row r="39" spans="1:39" s="149" customFormat="1" ht="30" customHeight="1">
      <c r="A39" s="139"/>
      <c r="B39" s="140">
        <v>8</v>
      </c>
      <c r="C39" s="140">
        <v>0</v>
      </c>
      <c r="D39" s="140">
        <v>0</v>
      </c>
      <c r="E39" s="141">
        <v>1</v>
      </c>
      <c r="F39" s="141">
        <v>0</v>
      </c>
      <c r="G39" s="141">
        <v>0</v>
      </c>
      <c r="H39" s="141">
        <v>3</v>
      </c>
      <c r="I39" s="142">
        <v>0</v>
      </c>
      <c r="J39" s="140">
        <v>8</v>
      </c>
      <c r="K39" s="140">
        <v>2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0">
        <v>0</v>
      </c>
      <c r="T39" s="140">
        <v>8</v>
      </c>
      <c r="U39" s="144">
        <v>2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84" t="s">
        <v>164</v>
      </c>
      <c r="AD39" s="146" t="s">
        <v>78</v>
      </c>
      <c r="AE39" s="148">
        <f aca="true" t="shared" si="5" ref="AE39:AJ39">AE40+AE49</f>
        <v>487400</v>
      </c>
      <c r="AF39" s="148">
        <f t="shared" si="5"/>
        <v>494400</v>
      </c>
      <c r="AG39" s="148">
        <f t="shared" si="5"/>
        <v>494400</v>
      </c>
      <c r="AH39" s="148">
        <f t="shared" si="5"/>
        <v>494400</v>
      </c>
      <c r="AI39" s="148">
        <f t="shared" si="5"/>
        <v>494400</v>
      </c>
      <c r="AJ39" s="148">
        <f t="shared" si="5"/>
        <v>494400</v>
      </c>
      <c r="AK39" s="148">
        <f>AE39+AF39+AG39+AH39+AI39+AJ39</f>
        <v>2959400</v>
      </c>
      <c r="AL39" s="147">
        <f t="shared" si="4"/>
        <v>2026</v>
      </c>
      <c r="AM39" s="153"/>
    </row>
    <row r="40" spans="1:39" s="54" customFormat="1" ht="32.25" customHeight="1">
      <c r="A40" s="46"/>
      <c r="B40" s="50">
        <v>8</v>
      </c>
      <c r="C40" s="50">
        <v>0</v>
      </c>
      <c r="D40" s="50">
        <v>0</v>
      </c>
      <c r="E40" s="56">
        <v>1</v>
      </c>
      <c r="F40" s="56">
        <v>0</v>
      </c>
      <c r="G40" s="56">
        <v>0</v>
      </c>
      <c r="H40" s="56">
        <v>3</v>
      </c>
      <c r="I40" s="49">
        <v>0</v>
      </c>
      <c r="J40" s="50">
        <v>8</v>
      </c>
      <c r="K40" s="50">
        <v>2</v>
      </c>
      <c r="L40" s="51">
        <v>0</v>
      </c>
      <c r="M40" s="51">
        <v>1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0">
        <v>0</v>
      </c>
      <c r="T40" s="50">
        <v>8</v>
      </c>
      <c r="U40" s="57">
        <v>2</v>
      </c>
      <c r="V40" s="57">
        <v>0</v>
      </c>
      <c r="W40" s="57">
        <v>1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62" t="s">
        <v>144</v>
      </c>
      <c r="AD40" s="74" t="s">
        <v>78</v>
      </c>
      <c r="AE40" s="70">
        <f aca="true" t="shared" si="6" ref="AE40:AK40">AE43+AE45</f>
        <v>487400</v>
      </c>
      <c r="AF40" s="70">
        <f t="shared" si="6"/>
        <v>494400</v>
      </c>
      <c r="AG40" s="70">
        <f t="shared" si="6"/>
        <v>494400</v>
      </c>
      <c r="AH40" s="70">
        <f t="shared" si="6"/>
        <v>494400</v>
      </c>
      <c r="AI40" s="70">
        <f t="shared" si="6"/>
        <v>494400</v>
      </c>
      <c r="AJ40" s="70">
        <f t="shared" si="6"/>
        <v>494400</v>
      </c>
      <c r="AK40" s="70">
        <f t="shared" si="6"/>
        <v>2959400</v>
      </c>
      <c r="AL40" s="81">
        <f t="shared" si="4"/>
        <v>2026</v>
      </c>
      <c r="AM40" s="78">
        <f>SUM(AE40:AJ40)</f>
        <v>2959400</v>
      </c>
    </row>
    <row r="41" spans="1:39" s="168" customFormat="1" ht="36.75" customHeight="1">
      <c r="A41" s="156"/>
      <c r="B41" s="157">
        <v>8</v>
      </c>
      <c r="C41" s="157">
        <v>0</v>
      </c>
      <c r="D41" s="157">
        <v>0</v>
      </c>
      <c r="E41" s="158">
        <v>1</v>
      </c>
      <c r="F41" s="158">
        <v>0</v>
      </c>
      <c r="G41" s="158">
        <v>0</v>
      </c>
      <c r="H41" s="158">
        <v>3</v>
      </c>
      <c r="I41" s="169">
        <v>0</v>
      </c>
      <c r="J41" s="170">
        <v>8</v>
      </c>
      <c r="K41" s="170">
        <v>2</v>
      </c>
      <c r="L41" s="171">
        <v>0</v>
      </c>
      <c r="M41" s="171">
        <v>1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57">
        <v>0</v>
      </c>
      <c r="T41" s="157">
        <v>8</v>
      </c>
      <c r="U41" s="161">
        <v>2</v>
      </c>
      <c r="V41" s="161">
        <v>0</v>
      </c>
      <c r="W41" s="161">
        <v>1</v>
      </c>
      <c r="X41" s="161">
        <v>0</v>
      </c>
      <c r="Y41" s="161">
        <v>0</v>
      </c>
      <c r="Z41" s="161">
        <v>0</v>
      </c>
      <c r="AA41" s="161">
        <v>0</v>
      </c>
      <c r="AB41" s="161">
        <v>1</v>
      </c>
      <c r="AC41" s="162" t="s">
        <v>111</v>
      </c>
      <c r="AD41" s="163" t="s">
        <v>77</v>
      </c>
      <c r="AE41" s="172">
        <v>6</v>
      </c>
      <c r="AF41" s="172">
        <v>6</v>
      </c>
      <c r="AG41" s="172">
        <v>6</v>
      </c>
      <c r="AH41" s="172">
        <v>6</v>
      </c>
      <c r="AI41" s="172">
        <v>6</v>
      </c>
      <c r="AJ41" s="172">
        <v>6</v>
      </c>
      <c r="AK41" s="172">
        <v>6</v>
      </c>
      <c r="AL41" s="166" t="s">
        <v>171</v>
      </c>
      <c r="AM41" s="167"/>
    </row>
    <row r="42" spans="1:39" s="168" customFormat="1" ht="30">
      <c r="A42" s="156"/>
      <c r="B42" s="157">
        <v>8</v>
      </c>
      <c r="C42" s="157">
        <v>0</v>
      </c>
      <c r="D42" s="157">
        <v>0</v>
      </c>
      <c r="E42" s="158">
        <v>1</v>
      </c>
      <c r="F42" s="158">
        <v>0</v>
      </c>
      <c r="G42" s="158">
        <v>0</v>
      </c>
      <c r="H42" s="158">
        <v>3</v>
      </c>
      <c r="I42" s="169">
        <v>0</v>
      </c>
      <c r="J42" s="170">
        <v>8</v>
      </c>
      <c r="K42" s="170">
        <v>2</v>
      </c>
      <c r="L42" s="171">
        <v>0</v>
      </c>
      <c r="M42" s="171">
        <v>1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57">
        <v>0</v>
      </c>
      <c r="T42" s="157">
        <v>8</v>
      </c>
      <c r="U42" s="161">
        <v>2</v>
      </c>
      <c r="V42" s="161">
        <v>0</v>
      </c>
      <c r="W42" s="161">
        <v>1</v>
      </c>
      <c r="X42" s="161">
        <v>0</v>
      </c>
      <c r="Y42" s="161">
        <v>0</v>
      </c>
      <c r="Z42" s="161">
        <v>0</v>
      </c>
      <c r="AA42" s="161">
        <v>0</v>
      </c>
      <c r="AB42" s="161">
        <v>2</v>
      </c>
      <c r="AC42" s="162" t="s">
        <v>112</v>
      </c>
      <c r="AD42" s="163" t="s">
        <v>81</v>
      </c>
      <c r="AE42" s="172">
        <v>81.25</v>
      </c>
      <c r="AF42" s="172">
        <v>81.49</v>
      </c>
      <c r="AG42" s="172">
        <v>81.49</v>
      </c>
      <c r="AH42" s="172">
        <v>81.49</v>
      </c>
      <c r="AI42" s="172">
        <v>81.49</v>
      </c>
      <c r="AJ42" s="172">
        <v>81.49</v>
      </c>
      <c r="AK42" s="172">
        <v>81.74</v>
      </c>
      <c r="AL42" s="166">
        <f t="shared" si="4"/>
        <v>2026</v>
      </c>
      <c r="AM42" s="167"/>
    </row>
    <row r="43" spans="1:39" s="168" customFormat="1" ht="34.5" customHeight="1">
      <c r="A43" s="156"/>
      <c r="B43" s="170">
        <v>8</v>
      </c>
      <c r="C43" s="170">
        <v>0</v>
      </c>
      <c r="D43" s="170">
        <v>0</v>
      </c>
      <c r="E43" s="174">
        <v>1</v>
      </c>
      <c r="F43" s="174">
        <v>0</v>
      </c>
      <c r="G43" s="174">
        <v>0</v>
      </c>
      <c r="H43" s="174">
        <v>3</v>
      </c>
      <c r="I43" s="169">
        <v>0</v>
      </c>
      <c r="J43" s="170">
        <v>8</v>
      </c>
      <c r="K43" s="170">
        <v>2</v>
      </c>
      <c r="L43" s="171">
        <v>0</v>
      </c>
      <c r="M43" s="171">
        <v>1</v>
      </c>
      <c r="N43" s="171">
        <v>2</v>
      </c>
      <c r="O43" s="171">
        <v>0</v>
      </c>
      <c r="P43" s="171">
        <v>1</v>
      </c>
      <c r="Q43" s="171">
        <v>1</v>
      </c>
      <c r="R43" s="171">
        <v>0</v>
      </c>
      <c r="S43" s="170">
        <v>0</v>
      </c>
      <c r="T43" s="170">
        <v>8</v>
      </c>
      <c r="U43" s="175">
        <v>2</v>
      </c>
      <c r="V43" s="175">
        <v>0</v>
      </c>
      <c r="W43" s="175">
        <v>1</v>
      </c>
      <c r="X43" s="175">
        <v>1</v>
      </c>
      <c r="Y43" s="175">
        <v>1</v>
      </c>
      <c r="Z43" s="175">
        <v>0</v>
      </c>
      <c r="AA43" s="175">
        <v>0</v>
      </c>
      <c r="AB43" s="175">
        <v>0</v>
      </c>
      <c r="AC43" s="162" t="s">
        <v>113</v>
      </c>
      <c r="AD43" s="163" t="s">
        <v>78</v>
      </c>
      <c r="AE43" s="182">
        <v>236000</v>
      </c>
      <c r="AF43" s="182">
        <v>236000</v>
      </c>
      <c r="AG43" s="182">
        <v>236000</v>
      </c>
      <c r="AH43" s="182">
        <v>236000</v>
      </c>
      <c r="AI43" s="182">
        <v>236000</v>
      </c>
      <c r="AJ43" s="182">
        <v>236000</v>
      </c>
      <c r="AK43" s="182">
        <f>AE43+AF43+AG43+AH43+AI43+AJ43</f>
        <v>1416000</v>
      </c>
      <c r="AL43" s="166">
        <f t="shared" si="4"/>
        <v>2026</v>
      </c>
      <c r="AM43" s="167"/>
    </row>
    <row r="44" spans="1:39" s="168" customFormat="1" ht="30.75" thickBot="1">
      <c r="A44" s="156"/>
      <c r="B44" s="157">
        <v>8</v>
      </c>
      <c r="C44" s="157">
        <v>0</v>
      </c>
      <c r="D44" s="157">
        <v>0</v>
      </c>
      <c r="E44" s="158">
        <v>1</v>
      </c>
      <c r="F44" s="158">
        <v>0</v>
      </c>
      <c r="G44" s="158">
        <v>0</v>
      </c>
      <c r="H44" s="158">
        <v>3</v>
      </c>
      <c r="I44" s="169">
        <v>0</v>
      </c>
      <c r="J44" s="170">
        <v>8</v>
      </c>
      <c r="K44" s="170">
        <v>2</v>
      </c>
      <c r="L44" s="171">
        <v>0</v>
      </c>
      <c r="M44" s="171">
        <v>1</v>
      </c>
      <c r="N44" s="171">
        <v>2</v>
      </c>
      <c r="O44" s="171">
        <v>0</v>
      </c>
      <c r="P44" s="171">
        <v>1</v>
      </c>
      <c r="Q44" s="171">
        <v>1</v>
      </c>
      <c r="R44" s="171">
        <v>0</v>
      </c>
      <c r="S44" s="157">
        <v>0</v>
      </c>
      <c r="T44" s="157">
        <v>8</v>
      </c>
      <c r="U44" s="161">
        <v>2</v>
      </c>
      <c r="V44" s="161">
        <v>0</v>
      </c>
      <c r="W44" s="161">
        <v>1</v>
      </c>
      <c r="X44" s="161">
        <v>1</v>
      </c>
      <c r="Y44" s="161">
        <v>1</v>
      </c>
      <c r="Z44" s="161">
        <v>0</v>
      </c>
      <c r="AA44" s="161">
        <v>0</v>
      </c>
      <c r="AB44" s="161">
        <v>1</v>
      </c>
      <c r="AC44" s="162" t="s">
        <v>114</v>
      </c>
      <c r="AD44" s="163" t="s">
        <v>77</v>
      </c>
      <c r="AE44" s="189">
        <v>3</v>
      </c>
      <c r="AF44" s="172">
        <v>3</v>
      </c>
      <c r="AG44" s="172">
        <v>3</v>
      </c>
      <c r="AH44" s="172">
        <v>3</v>
      </c>
      <c r="AI44" s="172">
        <v>3</v>
      </c>
      <c r="AJ44" s="172">
        <v>3</v>
      </c>
      <c r="AK44" s="172">
        <v>3</v>
      </c>
      <c r="AL44" s="166">
        <f t="shared" si="4"/>
        <v>2026</v>
      </c>
      <c r="AM44" s="167"/>
    </row>
    <row r="45" spans="1:39" s="149" customFormat="1" ht="18" customHeight="1">
      <c r="A45" s="139"/>
      <c r="B45" s="140">
        <v>8</v>
      </c>
      <c r="C45" s="140">
        <v>0</v>
      </c>
      <c r="D45" s="140">
        <v>0</v>
      </c>
      <c r="E45" s="141">
        <v>1</v>
      </c>
      <c r="F45" s="141">
        <v>0</v>
      </c>
      <c r="G45" s="141">
        <v>0</v>
      </c>
      <c r="H45" s="141">
        <v>3</v>
      </c>
      <c r="I45" s="142">
        <v>0</v>
      </c>
      <c r="J45" s="140">
        <v>8</v>
      </c>
      <c r="K45" s="140">
        <v>2</v>
      </c>
      <c r="L45" s="143">
        <v>0</v>
      </c>
      <c r="M45" s="143">
        <v>1</v>
      </c>
      <c r="N45" s="143">
        <v>2</v>
      </c>
      <c r="O45" s="143">
        <v>0</v>
      </c>
      <c r="P45" s="143">
        <v>1</v>
      </c>
      <c r="Q45" s="143">
        <v>2</v>
      </c>
      <c r="R45" s="143">
        <v>0</v>
      </c>
      <c r="S45" s="140">
        <v>0</v>
      </c>
      <c r="T45" s="140">
        <v>8</v>
      </c>
      <c r="U45" s="144">
        <v>2</v>
      </c>
      <c r="V45" s="144">
        <v>0</v>
      </c>
      <c r="W45" s="144">
        <v>1</v>
      </c>
      <c r="X45" s="144">
        <v>1</v>
      </c>
      <c r="Y45" s="144">
        <v>2</v>
      </c>
      <c r="Z45" s="144">
        <v>0</v>
      </c>
      <c r="AA45" s="144">
        <v>0</v>
      </c>
      <c r="AB45" s="144">
        <v>0</v>
      </c>
      <c r="AC45" s="145" t="s">
        <v>115</v>
      </c>
      <c r="AD45" s="146" t="s">
        <v>78</v>
      </c>
      <c r="AE45" s="188">
        <v>251400</v>
      </c>
      <c r="AF45" s="188">
        <v>258400</v>
      </c>
      <c r="AG45" s="188">
        <v>258400</v>
      </c>
      <c r="AH45" s="188">
        <v>258400</v>
      </c>
      <c r="AI45" s="188">
        <v>258400</v>
      </c>
      <c r="AJ45" s="188">
        <v>258400</v>
      </c>
      <c r="AK45" s="188">
        <f>AE45+AF45+AG45+AH45+AI45+AJ45</f>
        <v>1543400</v>
      </c>
      <c r="AL45" s="147">
        <f t="shared" si="4"/>
        <v>2026</v>
      </c>
      <c r="AM45" s="153"/>
    </row>
    <row r="46" spans="1:39" s="168" customFormat="1" ht="30">
      <c r="A46" s="156"/>
      <c r="B46" s="157">
        <v>8</v>
      </c>
      <c r="C46" s="157">
        <v>0</v>
      </c>
      <c r="D46" s="157">
        <v>0</v>
      </c>
      <c r="E46" s="158">
        <v>1</v>
      </c>
      <c r="F46" s="158">
        <v>0</v>
      </c>
      <c r="G46" s="158">
        <v>0</v>
      </c>
      <c r="H46" s="158">
        <v>3</v>
      </c>
      <c r="I46" s="169">
        <v>0</v>
      </c>
      <c r="J46" s="170">
        <v>8</v>
      </c>
      <c r="K46" s="170">
        <v>2</v>
      </c>
      <c r="L46" s="171">
        <v>0</v>
      </c>
      <c r="M46" s="171">
        <v>1</v>
      </c>
      <c r="N46" s="171">
        <v>2</v>
      </c>
      <c r="O46" s="171">
        <v>0</v>
      </c>
      <c r="P46" s="171">
        <v>1</v>
      </c>
      <c r="Q46" s="171">
        <v>2</v>
      </c>
      <c r="R46" s="171">
        <v>0</v>
      </c>
      <c r="S46" s="157">
        <v>0</v>
      </c>
      <c r="T46" s="157">
        <v>8</v>
      </c>
      <c r="U46" s="161">
        <v>2</v>
      </c>
      <c r="V46" s="161">
        <v>0</v>
      </c>
      <c r="W46" s="161">
        <v>1</v>
      </c>
      <c r="X46" s="161">
        <v>1</v>
      </c>
      <c r="Y46" s="161">
        <v>2</v>
      </c>
      <c r="Z46" s="161">
        <v>0</v>
      </c>
      <c r="AA46" s="161">
        <v>0</v>
      </c>
      <c r="AB46" s="161">
        <v>1</v>
      </c>
      <c r="AC46" s="166" t="s">
        <v>116</v>
      </c>
      <c r="AD46" s="176" t="s">
        <v>77</v>
      </c>
      <c r="AE46" s="190">
        <v>3</v>
      </c>
      <c r="AF46" s="190">
        <v>3</v>
      </c>
      <c r="AG46" s="190">
        <v>3</v>
      </c>
      <c r="AH46" s="190">
        <v>3</v>
      </c>
      <c r="AI46" s="190">
        <v>3</v>
      </c>
      <c r="AJ46" s="190">
        <v>3</v>
      </c>
      <c r="AK46" s="190">
        <v>3</v>
      </c>
      <c r="AL46" s="166">
        <f t="shared" si="4"/>
        <v>2026</v>
      </c>
      <c r="AM46" s="167"/>
    </row>
    <row r="47" spans="1:39" s="54" customFormat="1" ht="32.25" customHeight="1">
      <c r="A47" s="46"/>
      <c r="B47" s="50">
        <v>8</v>
      </c>
      <c r="C47" s="50">
        <v>0</v>
      </c>
      <c r="D47" s="50">
        <v>0</v>
      </c>
      <c r="E47" s="56">
        <v>1</v>
      </c>
      <c r="F47" s="56">
        <v>0</v>
      </c>
      <c r="G47" s="56">
        <v>0</v>
      </c>
      <c r="H47" s="56">
        <v>3</v>
      </c>
      <c r="I47" s="49">
        <v>0</v>
      </c>
      <c r="J47" s="50">
        <v>8</v>
      </c>
      <c r="K47" s="50">
        <v>2</v>
      </c>
      <c r="L47" s="51">
        <v>0</v>
      </c>
      <c r="M47" s="51">
        <v>1</v>
      </c>
      <c r="N47" s="51">
        <v>2</v>
      </c>
      <c r="O47" s="51">
        <v>0</v>
      </c>
      <c r="P47" s="51">
        <v>1</v>
      </c>
      <c r="Q47" s="51">
        <v>3</v>
      </c>
      <c r="R47" s="51">
        <v>0</v>
      </c>
      <c r="S47" s="50">
        <v>0</v>
      </c>
      <c r="T47" s="50">
        <v>8</v>
      </c>
      <c r="U47" s="57">
        <v>2</v>
      </c>
      <c r="V47" s="57">
        <v>0</v>
      </c>
      <c r="W47" s="57">
        <v>1</v>
      </c>
      <c r="X47" s="57">
        <v>1</v>
      </c>
      <c r="Y47" s="57">
        <v>3</v>
      </c>
      <c r="Z47" s="57">
        <v>0</v>
      </c>
      <c r="AA47" s="57">
        <v>0</v>
      </c>
      <c r="AB47" s="57">
        <v>0</v>
      </c>
      <c r="AC47" s="82" t="s">
        <v>110</v>
      </c>
      <c r="AD47" s="74" t="s">
        <v>108</v>
      </c>
      <c r="AE47" s="81">
        <v>1</v>
      </c>
      <c r="AF47" s="81">
        <v>1</v>
      </c>
      <c r="AG47" s="81">
        <v>1</v>
      </c>
      <c r="AH47" s="81">
        <v>1</v>
      </c>
      <c r="AI47" s="81">
        <v>1</v>
      </c>
      <c r="AJ47" s="81">
        <v>1</v>
      </c>
      <c r="AK47" s="81">
        <v>1</v>
      </c>
      <c r="AL47" s="81" t="s">
        <v>171</v>
      </c>
      <c r="AM47" s="53"/>
    </row>
    <row r="48" spans="1:39" s="54" customFormat="1" ht="30" customHeight="1">
      <c r="A48" s="46"/>
      <c r="B48" s="47">
        <v>8</v>
      </c>
      <c r="C48" s="47">
        <v>0</v>
      </c>
      <c r="D48" s="47">
        <v>0</v>
      </c>
      <c r="E48" s="48">
        <v>1</v>
      </c>
      <c r="F48" s="48">
        <v>0</v>
      </c>
      <c r="G48" s="48">
        <v>0</v>
      </c>
      <c r="H48" s="48">
        <v>3</v>
      </c>
      <c r="I48" s="49">
        <v>0</v>
      </c>
      <c r="J48" s="50">
        <v>8</v>
      </c>
      <c r="K48" s="50">
        <v>2</v>
      </c>
      <c r="L48" s="51">
        <v>0</v>
      </c>
      <c r="M48" s="51">
        <v>1</v>
      </c>
      <c r="N48" s="51">
        <v>2</v>
      </c>
      <c r="O48" s="51">
        <v>0</v>
      </c>
      <c r="P48" s="51">
        <v>1</v>
      </c>
      <c r="Q48" s="51">
        <v>3</v>
      </c>
      <c r="R48" s="51">
        <v>0</v>
      </c>
      <c r="S48" s="47">
        <v>0</v>
      </c>
      <c r="T48" s="47">
        <v>8</v>
      </c>
      <c r="U48" s="52">
        <v>2</v>
      </c>
      <c r="V48" s="52">
        <v>0</v>
      </c>
      <c r="W48" s="52">
        <v>1</v>
      </c>
      <c r="X48" s="52">
        <v>1</v>
      </c>
      <c r="Y48" s="52">
        <v>3</v>
      </c>
      <c r="Z48" s="52">
        <v>0</v>
      </c>
      <c r="AA48" s="52">
        <v>0</v>
      </c>
      <c r="AB48" s="52">
        <v>1</v>
      </c>
      <c r="AC48" s="81" t="s">
        <v>145</v>
      </c>
      <c r="AD48" s="75" t="s">
        <v>76</v>
      </c>
      <c r="AE48" s="63">
        <v>64</v>
      </c>
      <c r="AF48" s="63">
        <v>68</v>
      </c>
      <c r="AG48" s="63">
        <v>68</v>
      </c>
      <c r="AH48" s="63">
        <v>68</v>
      </c>
      <c r="AI48" s="63">
        <v>68</v>
      </c>
      <c r="AJ48" s="63">
        <v>68</v>
      </c>
      <c r="AK48" s="63">
        <v>68</v>
      </c>
      <c r="AL48" s="81">
        <f aca="true" t="shared" si="7" ref="AL48:AL55">$AL$17</f>
        <v>2026</v>
      </c>
      <c r="AM48" s="53"/>
    </row>
    <row r="49" spans="1:39" s="54" customFormat="1" ht="17.25" customHeight="1">
      <c r="A49" s="46"/>
      <c r="B49" s="50">
        <v>8</v>
      </c>
      <c r="C49" s="50">
        <v>0</v>
      </c>
      <c r="D49" s="50">
        <v>0</v>
      </c>
      <c r="E49" s="56">
        <v>1</v>
      </c>
      <c r="F49" s="56">
        <v>0</v>
      </c>
      <c r="G49" s="56">
        <v>0</v>
      </c>
      <c r="H49" s="56">
        <v>3</v>
      </c>
      <c r="I49" s="49">
        <v>0</v>
      </c>
      <c r="J49" s="50">
        <v>8</v>
      </c>
      <c r="K49" s="50">
        <v>2</v>
      </c>
      <c r="L49" s="51">
        <v>0</v>
      </c>
      <c r="M49" s="51">
        <v>2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0">
        <v>0</v>
      </c>
      <c r="T49" s="50">
        <v>8</v>
      </c>
      <c r="U49" s="57">
        <v>2</v>
      </c>
      <c r="V49" s="57">
        <v>0</v>
      </c>
      <c r="W49" s="57">
        <v>2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62" t="s">
        <v>159</v>
      </c>
      <c r="AD49" s="74" t="s">
        <v>78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81">
        <f t="shared" si="7"/>
        <v>2026</v>
      </c>
      <c r="AM49" s="53"/>
    </row>
    <row r="50" spans="1:39" s="54" customFormat="1" ht="33" customHeight="1">
      <c r="A50" s="46"/>
      <c r="B50" s="47">
        <v>8</v>
      </c>
      <c r="C50" s="47">
        <v>0</v>
      </c>
      <c r="D50" s="47">
        <v>0</v>
      </c>
      <c r="E50" s="48">
        <v>1</v>
      </c>
      <c r="F50" s="48">
        <v>0</v>
      </c>
      <c r="G50" s="48">
        <v>0</v>
      </c>
      <c r="H50" s="48">
        <v>3</v>
      </c>
      <c r="I50" s="49">
        <v>0</v>
      </c>
      <c r="J50" s="50">
        <v>8</v>
      </c>
      <c r="K50" s="50">
        <v>2</v>
      </c>
      <c r="L50" s="51">
        <v>0</v>
      </c>
      <c r="M50" s="51">
        <v>2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47">
        <v>0</v>
      </c>
      <c r="T50" s="47">
        <v>8</v>
      </c>
      <c r="U50" s="52">
        <v>2</v>
      </c>
      <c r="V50" s="52">
        <v>0</v>
      </c>
      <c r="W50" s="52">
        <v>2</v>
      </c>
      <c r="X50" s="52">
        <v>0</v>
      </c>
      <c r="Y50" s="52">
        <v>0</v>
      </c>
      <c r="Z50" s="52">
        <v>0</v>
      </c>
      <c r="AA50" s="52">
        <v>0</v>
      </c>
      <c r="AB50" s="52">
        <v>1</v>
      </c>
      <c r="AC50" s="82" t="s">
        <v>146</v>
      </c>
      <c r="AD50" s="75" t="s">
        <v>108</v>
      </c>
      <c r="AE50" s="63">
        <v>1</v>
      </c>
      <c r="AF50" s="63">
        <v>1</v>
      </c>
      <c r="AG50" s="63">
        <v>1</v>
      </c>
      <c r="AH50" s="63">
        <v>1</v>
      </c>
      <c r="AI50" s="63">
        <v>1</v>
      </c>
      <c r="AJ50" s="63">
        <v>1</v>
      </c>
      <c r="AK50" s="63">
        <v>1</v>
      </c>
      <c r="AL50" s="81" t="s">
        <v>171</v>
      </c>
      <c r="AM50" s="53"/>
    </row>
    <row r="51" spans="1:39" s="54" customFormat="1" ht="45.75" customHeight="1">
      <c r="A51" s="46"/>
      <c r="B51" s="50">
        <v>8</v>
      </c>
      <c r="C51" s="50">
        <v>0</v>
      </c>
      <c r="D51" s="50">
        <v>0</v>
      </c>
      <c r="E51" s="56">
        <v>1</v>
      </c>
      <c r="F51" s="56">
        <v>0</v>
      </c>
      <c r="G51" s="56">
        <v>0</v>
      </c>
      <c r="H51" s="56">
        <v>3</v>
      </c>
      <c r="I51" s="49">
        <v>0</v>
      </c>
      <c r="J51" s="50">
        <v>8</v>
      </c>
      <c r="K51" s="50">
        <v>2</v>
      </c>
      <c r="L51" s="51">
        <v>0</v>
      </c>
      <c r="M51" s="51">
        <v>2</v>
      </c>
      <c r="N51" s="51">
        <v>2</v>
      </c>
      <c r="O51" s="51">
        <v>0</v>
      </c>
      <c r="P51" s="51">
        <v>2</v>
      </c>
      <c r="Q51" s="51">
        <v>1</v>
      </c>
      <c r="R51" s="51">
        <v>0</v>
      </c>
      <c r="S51" s="50">
        <v>0</v>
      </c>
      <c r="T51" s="50">
        <v>8</v>
      </c>
      <c r="U51" s="57">
        <v>2</v>
      </c>
      <c r="V51" s="57">
        <v>0</v>
      </c>
      <c r="W51" s="57">
        <v>2</v>
      </c>
      <c r="X51" s="57">
        <v>2</v>
      </c>
      <c r="Y51" s="57">
        <v>1</v>
      </c>
      <c r="Z51" s="57">
        <v>0</v>
      </c>
      <c r="AA51" s="57">
        <v>0</v>
      </c>
      <c r="AB51" s="57">
        <v>0</v>
      </c>
      <c r="AC51" s="82" t="s">
        <v>109</v>
      </c>
      <c r="AD51" s="74" t="s">
        <v>108</v>
      </c>
      <c r="AE51" s="81">
        <v>1</v>
      </c>
      <c r="AF51" s="81">
        <v>1</v>
      </c>
      <c r="AG51" s="81">
        <v>1</v>
      </c>
      <c r="AH51" s="81">
        <v>1</v>
      </c>
      <c r="AI51" s="81">
        <v>1</v>
      </c>
      <c r="AJ51" s="81">
        <v>1</v>
      </c>
      <c r="AK51" s="81">
        <v>1</v>
      </c>
      <c r="AL51" s="81" t="s">
        <v>171</v>
      </c>
      <c r="AM51" s="53"/>
    </row>
    <row r="52" spans="1:39" s="54" customFormat="1" ht="33.75" customHeight="1">
      <c r="A52" s="46"/>
      <c r="B52" s="47">
        <v>8</v>
      </c>
      <c r="C52" s="47">
        <v>0</v>
      </c>
      <c r="D52" s="47">
        <v>0</v>
      </c>
      <c r="E52" s="48">
        <v>1</v>
      </c>
      <c r="F52" s="48">
        <v>0</v>
      </c>
      <c r="G52" s="48">
        <v>0</v>
      </c>
      <c r="H52" s="48">
        <v>3</v>
      </c>
      <c r="I52" s="49">
        <v>0</v>
      </c>
      <c r="J52" s="50">
        <v>8</v>
      </c>
      <c r="K52" s="50">
        <v>2</v>
      </c>
      <c r="L52" s="51">
        <v>0</v>
      </c>
      <c r="M52" s="51">
        <v>2</v>
      </c>
      <c r="N52" s="51">
        <v>2</v>
      </c>
      <c r="O52" s="51">
        <v>0</v>
      </c>
      <c r="P52" s="51">
        <v>2</v>
      </c>
      <c r="Q52" s="51">
        <v>1</v>
      </c>
      <c r="R52" s="51">
        <v>0</v>
      </c>
      <c r="S52" s="47">
        <v>0</v>
      </c>
      <c r="T52" s="47">
        <v>8</v>
      </c>
      <c r="U52" s="52">
        <v>2</v>
      </c>
      <c r="V52" s="52">
        <v>0</v>
      </c>
      <c r="W52" s="52">
        <v>2</v>
      </c>
      <c r="X52" s="52">
        <v>2</v>
      </c>
      <c r="Y52" s="52">
        <v>1</v>
      </c>
      <c r="Z52" s="52">
        <v>0</v>
      </c>
      <c r="AA52" s="52">
        <v>0</v>
      </c>
      <c r="AB52" s="52">
        <v>1</v>
      </c>
      <c r="AC52" s="82" t="s">
        <v>147</v>
      </c>
      <c r="AD52" s="75" t="s">
        <v>77</v>
      </c>
      <c r="AE52" s="63">
        <v>15</v>
      </c>
      <c r="AF52" s="63">
        <v>16</v>
      </c>
      <c r="AG52" s="63">
        <v>16</v>
      </c>
      <c r="AH52" s="63">
        <v>16</v>
      </c>
      <c r="AI52" s="63">
        <v>16</v>
      </c>
      <c r="AJ52" s="63">
        <v>16</v>
      </c>
      <c r="AK52" s="63">
        <v>16</v>
      </c>
      <c r="AL52" s="81">
        <f t="shared" si="7"/>
        <v>2026</v>
      </c>
      <c r="AM52" s="53"/>
    </row>
    <row r="53" spans="1:39" s="149" customFormat="1" ht="30" customHeight="1">
      <c r="A53" s="139"/>
      <c r="B53" s="140">
        <v>8</v>
      </c>
      <c r="C53" s="140">
        <v>0</v>
      </c>
      <c r="D53" s="140">
        <v>0</v>
      </c>
      <c r="E53" s="141">
        <v>1</v>
      </c>
      <c r="F53" s="141">
        <v>0</v>
      </c>
      <c r="G53" s="141">
        <v>0</v>
      </c>
      <c r="H53" s="141">
        <v>4</v>
      </c>
      <c r="I53" s="142">
        <v>0</v>
      </c>
      <c r="J53" s="140">
        <v>8</v>
      </c>
      <c r="K53" s="140">
        <v>3</v>
      </c>
      <c r="L53" s="143">
        <v>0</v>
      </c>
      <c r="M53" s="143">
        <v>3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0">
        <v>0</v>
      </c>
      <c r="T53" s="140">
        <v>8</v>
      </c>
      <c r="U53" s="144">
        <v>3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84" t="s">
        <v>82</v>
      </c>
      <c r="AD53" s="146" t="s">
        <v>78</v>
      </c>
      <c r="AE53" s="148">
        <f aca="true" t="shared" si="8" ref="AE53:AK53">AE54</f>
        <v>2055400</v>
      </c>
      <c r="AF53" s="148">
        <f t="shared" si="8"/>
        <v>4323300</v>
      </c>
      <c r="AG53" s="148">
        <f t="shared" si="8"/>
        <v>4323300</v>
      </c>
      <c r="AH53" s="148">
        <f t="shared" si="8"/>
        <v>4323300</v>
      </c>
      <c r="AI53" s="148">
        <f t="shared" si="8"/>
        <v>4323300</v>
      </c>
      <c r="AJ53" s="148">
        <f t="shared" si="8"/>
        <v>4323300</v>
      </c>
      <c r="AK53" s="148">
        <f t="shared" si="8"/>
        <v>23671900</v>
      </c>
      <c r="AL53" s="147">
        <f t="shared" si="7"/>
        <v>2026</v>
      </c>
      <c r="AM53" s="153"/>
    </row>
    <row r="54" spans="1:39" s="149" customFormat="1" ht="46.5" customHeight="1">
      <c r="A54" s="139"/>
      <c r="B54" s="140">
        <v>8</v>
      </c>
      <c r="C54" s="140">
        <v>0</v>
      </c>
      <c r="D54" s="140">
        <v>0</v>
      </c>
      <c r="E54" s="141">
        <v>1</v>
      </c>
      <c r="F54" s="141">
        <v>0</v>
      </c>
      <c r="G54" s="141">
        <v>0</v>
      </c>
      <c r="H54" s="141">
        <v>4</v>
      </c>
      <c r="I54" s="142">
        <v>0</v>
      </c>
      <c r="J54" s="140">
        <v>8</v>
      </c>
      <c r="K54" s="140">
        <v>3</v>
      </c>
      <c r="L54" s="143">
        <v>0</v>
      </c>
      <c r="M54" s="143">
        <v>3</v>
      </c>
      <c r="N54" s="143">
        <v>1</v>
      </c>
      <c r="O54" s="143">
        <v>0</v>
      </c>
      <c r="P54" s="143">
        <v>0</v>
      </c>
      <c r="Q54" s="143">
        <v>0</v>
      </c>
      <c r="R54" s="143">
        <v>0</v>
      </c>
      <c r="S54" s="140">
        <v>0</v>
      </c>
      <c r="T54" s="140">
        <v>8</v>
      </c>
      <c r="U54" s="144">
        <v>3</v>
      </c>
      <c r="V54" s="144">
        <v>0</v>
      </c>
      <c r="W54" s="144">
        <v>1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84" t="s">
        <v>165</v>
      </c>
      <c r="AD54" s="146" t="s">
        <v>78</v>
      </c>
      <c r="AE54" s="148">
        <f aca="true" t="shared" si="9" ref="AE54:AJ54">AE56+AE58</f>
        <v>2055400</v>
      </c>
      <c r="AF54" s="148">
        <f>AF56+AF58</f>
        <v>4323300</v>
      </c>
      <c r="AG54" s="148">
        <f t="shared" si="9"/>
        <v>4323300</v>
      </c>
      <c r="AH54" s="148">
        <f t="shared" si="9"/>
        <v>4323300</v>
      </c>
      <c r="AI54" s="148">
        <f t="shared" si="9"/>
        <v>4323300</v>
      </c>
      <c r="AJ54" s="148">
        <f t="shared" si="9"/>
        <v>4323300</v>
      </c>
      <c r="AK54" s="148">
        <f>AE54+AF54+AG54+AH54+AI54+AJ54</f>
        <v>23671900</v>
      </c>
      <c r="AL54" s="147">
        <f t="shared" si="7"/>
        <v>2026</v>
      </c>
      <c r="AM54" s="153"/>
    </row>
    <row r="55" spans="1:39" s="54" customFormat="1" ht="77.25" customHeight="1">
      <c r="A55" s="46"/>
      <c r="B55" s="47">
        <v>8</v>
      </c>
      <c r="C55" s="47">
        <v>0</v>
      </c>
      <c r="D55" s="47">
        <v>0</v>
      </c>
      <c r="E55" s="48">
        <v>1</v>
      </c>
      <c r="F55" s="48">
        <v>0</v>
      </c>
      <c r="G55" s="48">
        <v>0</v>
      </c>
      <c r="H55" s="48">
        <v>4</v>
      </c>
      <c r="I55" s="49">
        <v>0</v>
      </c>
      <c r="J55" s="50">
        <v>8</v>
      </c>
      <c r="K55" s="50">
        <v>3</v>
      </c>
      <c r="L55" s="51">
        <v>0</v>
      </c>
      <c r="M55" s="51">
        <v>3</v>
      </c>
      <c r="N55" s="51">
        <v>1</v>
      </c>
      <c r="O55" s="51">
        <v>0</v>
      </c>
      <c r="P55" s="51">
        <v>0</v>
      </c>
      <c r="Q55" s="51">
        <v>0</v>
      </c>
      <c r="R55" s="51">
        <v>0</v>
      </c>
      <c r="S55" s="47">
        <v>0</v>
      </c>
      <c r="T55" s="47">
        <v>8</v>
      </c>
      <c r="U55" s="52">
        <v>3</v>
      </c>
      <c r="V55" s="52">
        <v>0</v>
      </c>
      <c r="W55" s="52">
        <v>1</v>
      </c>
      <c r="X55" s="52">
        <v>0</v>
      </c>
      <c r="Y55" s="52">
        <v>0</v>
      </c>
      <c r="Z55" s="52">
        <v>0</v>
      </c>
      <c r="AA55" s="52">
        <v>0</v>
      </c>
      <c r="AB55" s="52">
        <v>1</v>
      </c>
      <c r="AC55" s="82" t="s">
        <v>161</v>
      </c>
      <c r="AD55" s="75" t="s">
        <v>81</v>
      </c>
      <c r="AE55" s="78">
        <v>52.38</v>
      </c>
      <c r="AF55" s="78">
        <v>52.38</v>
      </c>
      <c r="AG55" s="78">
        <v>52.38</v>
      </c>
      <c r="AH55" s="78">
        <v>52.38</v>
      </c>
      <c r="AI55" s="78">
        <v>52.38</v>
      </c>
      <c r="AJ55" s="78">
        <v>52.38</v>
      </c>
      <c r="AK55" s="78">
        <v>52.38</v>
      </c>
      <c r="AL55" s="81">
        <f t="shared" si="7"/>
        <v>2026</v>
      </c>
      <c r="AM55" s="53"/>
    </row>
    <row r="56" spans="1:39" s="149" customFormat="1" ht="78" customHeight="1">
      <c r="A56" s="139"/>
      <c r="B56" s="150">
        <v>8</v>
      </c>
      <c r="C56" s="150">
        <v>0</v>
      </c>
      <c r="D56" s="150">
        <v>0</v>
      </c>
      <c r="E56" s="151">
        <v>1</v>
      </c>
      <c r="F56" s="151">
        <v>0</v>
      </c>
      <c r="G56" s="151">
        <v>0</v>
      </c>
      <c r="H56" s="151">
        <v>4</v>
      </c>
      <c r="I56" s="142">
        <v>0</v>
      </c>
      <c r="J56" s="140">
        <v>8</v>
      </c>
      <c r="K56" s="140">
        <v>3</v>
      </c>
      <c r="L56" s="143">
        <v>0</v>
      </c>
      <c r="M56" s="143">
        <v>1</v>
      </c>
      <c r="N56" s="143">
        <v>1</v>
      </c>
      <c r="O56" s="143">
        <v>0</v>
      </c>
      <c r="P56" s="143">
        <v>8</v>
      </c>
      <c r="Q56" s="143">
        <v>2</v>
      </c>
      <c r="R56" s="143">
        <v>0</v>
      </c>
      <c r="S56" s="150" t="s">
        <v>104</v>
      </c>
      <c r="T56" s="150">
        <v>8</v>
      </c>
      <c r="U56" s="152">
        <v>3</v>
      </c>
      <c r="V56" s="152">
        <v>0</v>
      </c>
      <c r="W56" s="152">
        <v>1</v>
      </c>
      <c r="X56" s="152">
        <v>1</v>
      </c>
      <c r="Y56" s="152">
        <v>1</v>
      </c>
      <c r="Z56" s="152">
        <v>0</v>
      </c>
      <c r="AA56" s="152">
        <v>0</v>
      </c>
      <c r="AB56" s="152">
        <v>0</v>
      </c>
      <c r="AC56" s="145" t="s">
        <v>127</v>
      </c>
      <c r="AD56" s="154" t="s">
        <v>78</v>
      </c>
      <c r="AE56" s="148">
        <v>2055400</v>
      </c>
      <c r="AF56" s="148">
        <v>4323300</v>
      </c>
      <c r="AG56" s="148">
        <v>2882200</v>
      </c>
      <c r="AH56" s="148">
        <v>2882200</v>
      </c>
      <c r="AI56" s="148">
        <v>2882200</v>
      </c>
      <c r="AJ56" s="148">
        <v>2882200</v>
      </c>
      <c r="AK56" s="148">
        <f>AE56+AF56+AG56+AH56+AI56+AJ56</f>
        <v>17907500</v>
      </c>
      <c r="AL56" s="147">
        <f>$AL$17</f>
        <v>2026</v>
      </c>
      <c r="AM56" s="153"/>
    </row>
    <row r="57" spans="1:39" s="54" customFormat="1" ht="60">
      <c r="A57" s="46"/>
      <c r="B57" s="47">
        <v>8</v>
      </c>
      <c r="C57" s="47">
        <v>0</v>
      </c>
      <c r="D57" s="47">
        <v>0</v>
      </c>
      <c r="E57" s="48">
        <v>1</v>
      </c>
      <c r="F57" s="48">
        <v>0</v>
      </c>
      <c r="G57" s="48">
        <v>0</v>
      </c>
      <c r="H57" s="48">
        <v>4</v>
      </c>
      <c r="I57" s="49">
        <v>0</v>
      </c>
      <c r="J57" s="50">
        <v>8</v>
      </c>
      <c r="K57" s="50">
        <v>3</v>
      </c>
      <c r="L57" s="51">
        <v>0</v>
      </c>
      <c r="M57" s="51">
        <v>1</v>
      </c>
      <c r="N57" s="51">
        <v>1</v>
      </c>
      <c r="O57" s="51">
        <v>0</v>
      </c>
      <c r="P57" s="51">
        <v>8</v>
      </c>
      <c r="Q57" s="51">
        <v>2</v>
      </c>
      <c r="R57" s="51">
        <v>0</v>
      </c>
      <c r="S57" s="47">
        <v>0</v>
      </c>
      <c r="T57" s="47">
        <v>8</v>
      </c>
      <c r="U57" s="52">
        <v>3</v>
      </c>
      <c r="V57" s="52">
        <v>0</v>
      </c>
      <c r="W57" s="52">
        <v>1</v>
      </c>
      <c r="X57" s="52">
        <v>1</v>
      </c>
      <c r="Y57" s="52">
        <v>1</v>
      </c>
      <c r="Z57" s="52">
        <v>0</v>
      </c>
      <c r="AA57" s="52">
        <v>0</v>
      </c>
      <c r="AB57" s="52">
        <v>1</v>
      </c>
      <c r="AC57" s="82" t="s">
        <v>128</v>
      </c>
      <c r="AD57" s="75" t="s">
        <v>80</v>
      </c>
      <c r="AE57" s="67">
        <v>2</v>
      </c>
      <c r="AF57" s="71" t="s">
        <v>175</v>
      </c>
      <c r="AG57" s="71" t="s">
        <v>176</v>
      </c>
      <c r="AH57" s="71" t="s">
        <v>176</v>
      </c>
      <c r="AI57" s="71" t="s">
        <v>176</v>
      </c>
      <c r="AJ57" s="71" t="s">
        <v>176</v>
      </c>
      <c r="AK57" s="67">
        <v>30</v>
      </c>
      <c r="AL57" s="81">
        <v>2026</v>
      </c>
      <c r="AM57" s="53"/>
    </row>
    <row r="58" spans="1:39" s="54" customFormat="1" ht="74.25" customHeight="1">
      <c r="A58" s="46"/>
      <c r="B58" s="50">
        <v>8</v>
      </c>
      <c r="C58" s="50">
        <v>0</v>
      </c>
      <c r="D58" s="50">
        <v>0</v>
      </c>
      <c r="E58" s="56">
        <v>1</v>
      </c>
      <c r="F58" s="56">
        <v>0</v>
      </c>
      <c r="G58" s="56">
        <v>0</v>
      </c>
      <c r="H58" s="56">
        <v>4</v>
      </c>
      <c r="I58" s="49">
        <v>0</v>
      </c>
      <c r="J58" s="50">
        <v>8</v>
      </c>
      <c r="K58" s="50">
        <v>3</v>
      </c>
      <c r="L58" s="51">
        <v>0</v>
      </c>
      <c r="M58" s="51">
        <v>1</v>
      </c>
      <c r="N58" s="51">
        <v>1</v>
      </c>
      <c r="O58" s="51">
        <v>0</v>
      </c>
      <c r="P58" s="51">
        <v>8</v>
      </c>
      <c r="Q58" s="51">
        <v>2</v>
      </c>
      <c r="R58" s="51">
        <v>0</v>
      </c>
      <c r="S58" s="50">
        <v>0</v>
      </c>
      <c r="T58" s="50">
        <v>8</v>
      </c>
      <c r="U58" s="57">
        <v>3</v>
      </c>
      <c r="V58" s="57">
        <v>0</v>
      </c>
      <c r="W58" s="57">
        <v>1</v>
      </c>
      <c r="X58" s="57">
        <v>1</v>
      </c>
      <c r="Y58" s="57">
        <v>2</v>
      </c>
      <c r="Z58" s="57">
        <v>0</v>
      </c>
      <c r="AA58" s="57">
        <v>0</v>
      </c>
      <c r="AB58" s="57">
        <v>0</v>
      </c>
      <c r="AC58" s="82" t="s">
        <v>129</v>
      </c>
      <c r="AD58" s="75" t="s">
        <v>78</v>
      </c>
      <c r="AE58" s="79">
        <v>0</v>
      </c>
      <c r="AF58" s="79">
        <v>0</v>
      </c>
      <c r="AG58" s="79">
        <v>1441100</v>
      </c>
      <c r="AH58" s="79">
        <v>1441100</v>
      </c>
      <c r="AI58" s="79">
        <v>1441100</v>
      </c>
      <c r="AJ58" s="79">
        <v>1441100</v>
      </c>
      <c r="AK58" s="79">
        <f>AJ58+AI58+AH58+AG58+AF58+AE58</f>
        <v>5764400</v>
      </c>
      <c r="AL58" s="72">
        <v>2026</v>
      </c>
      <c r="AM58" s="53"/>
    </row>
    <row r="59" spans="1:39" s="54" customFormat="1" ht="60">
      <c r="A59" s="46"/>
      <c r="B59" s="47">
        <v>8</v>
      </c>
      <c r="C59" s="47">
        <v>0</v>
      </c>
      <c r="D59" s="47">
        <v>0</v>
      </c>
      <c r="E59" s="48">
        <v>1</v>
      </c>
      <c r="F59" s="48">
        <v>0</v>
      </c>
      <c r="G59" s="48">
        <v>0</v>
      </c>
      <c r="H59" s="48">
        <v>4</v>
      </c>
      <c r="I59" s="49">
        <v>0</v>
      </c>
      <c r="J59" s="50">
        <v>8</v>
      </c>
      <c r="K59" s="50">
        <v>3</v>
      </c>
      <c r="L59" s="51">
        <v>0</v>
      </c>
      <c r="M59" s="51">
        <v>1</v>
      </c>
      <c r="N59" s="51">
        <v>1</v>
      </c>
      <c r="O59" s="51">
        <v>0</v>
      </c>
      <c r="P59" s="51">
        <v>8</v>
      </c>
      <c r="Q59" s="51">
        <v>2</v>
      </c>
      <c r="R59" s="51">
        <v>0</v>
      </c>
      <c r="S59" s="47">
        <v>0</v>
      </c>
      <c r="T59" s="47">
        <v>8</v>
      </c>
      <c r="U59" s="52">
        <v>3</v>
      </c>
      <c r="V59" s="52">
        <v>0</v>
      </c>
      <c r="W59" s="52">
        <v>1</v>
      </c>
      <c r="X59" s="52">
        <v>1</v>
      </c>
      <c r="Y59" s="52">
        <v>2</v>
      </c>
      <c r="Z59" s="52">
        <v>0</v>
      </c>
      <c r="AA59" s="52">
        <v>0</v>
      </c>
      <c r="AB59" s="52">
        <v>1</v>
      </c>
      <c r="AC59" s="82" t="s">
        <v>128</v>
      </c>
      <c r="AD59" s="75" t="s">
        <v>80</v>
      </c>
      <c r="AE59" s="67">
        <v>0</v>
      </c>
      <c r="AF59" s="67">
        <v>0</v>
      </c>
      <c r="AG59" s="67">
        <v>3</v>
      </c>
      <c r="AH59" s="67">
        <v>3</v>
      </c>
      <c r="AI59" s="67">
        <v>3</v>
      </c>
      <c r="AJ59" s="67">
        <v>3</v>
      </c>
      <c r="AK59" s="67">
        <v>12</v>
      </c>
      <c r="AL59" s="81">
        <f>$AL$17</f>
        <v>2026</v>
      </c>
      <c r="AM59" s="53"/>
    </row>
    <row r="60" spans="1:39" s="54" customFormat="1" ht="33" customHeight="1">
      <c r="A60" s="46"/>
      <c r="B60" s="50">
        <v>8</v>
      </c>
      <c r="C60" s="50">
        <v>0</v>
      </c>
      <c r="D60" s="50">
        <v>0</v>
      </c>
      <c r="E60" s="56">
        <v>1</v>
      </c>
      <c r="F60" s="56">
        <v>0</v>
      </c>
      <c r="G60" s="56">
        <v>0</v>
      </c>
      <c r="H60" s="56">
        <v>4</v>
      </c>
      <c r="I60" s="49">
        <v>0</v>
      </c>
      <c r="J60" s="50">
        <v>8</v>
      </c>
      <c r="K60" s="50">
        <v>3</v>
      </c>
      <c r="L60" s="51">
        <v>0</v>
      </c>
      <c r="M60" s="51">
        <v>1</v>
      </c>
      <c r="N60" s="51">
        <v>2</v>
      </c>
      <c r="O60" s="51">
        <v>0</v>
      </c>
      <c r="P60" s="51">
        <v>1</v>
      </c>
      <c r="Q60" s="51">
        <v>3</v>
      </c>
      <c r="R60" s="51">
        <v>0</v>
      </c>
      <c r="S60" s="50">
        <v>0</v>
      </c>
      <c r="T60" s="50">
        <v>8</v>
      </c>
      <c r="U60" s="57">
        <v>3</v>
      </c>
      <c r="V60" s="57">
        <v>0</v>
      </c>
      <c r="W60" s="57">
        <v>1</v>
      </c>
      <c r="X60" s="57">
        <v>1</v>
      </c>
      <c r="Y60" s="57">
        <v>3</v>
      </c>
      <c r="Z60" s="57">
        <v>0</v>
      </c>
      <c r="AA60" s="57">
        <v>0</v>
      </c>
      <c r="AB60" s="57">
        <v>0</v>
      </c>
      <c r="AC60" s="82" t="s">
        <v>105</v>
      </c>
      <c r="AD60" s="74" t="s">
        <v>108</v>
      </c>
      <c r="AE60" s="73">
        <v>1</v>
      </c>
      <c r="AF60" s="73">
        <v>1</v>
      </c>
      <c r="AG60" s="73">
        <v>1</v>
      </c>
      <c r="AH60" s="73">
        <v>1</v>
      </c>
      <c r="AI60" s="73">
        <v>1</v>
      </c>
      <c r="AJ60" s="73">
        <v>1</v>
      </c>
      <c r="AK60" s="73">
        <v>1</v>
      </c>
      <c r="AL60" s="81" t="s">
        <v>171</v>
      </c>
      <c r="AM60" s="53"/>
    </row>
    <row r="61" spans="1:39" s="54" customFormat="1" ht="45" customHeight="1">
      <c r="A61" s="46"/>
      <c r="B61" s="47">
        <v>8</v>
      </c>
      <c r="C61" s="47">
        <v>0</v>
      </c>
      <c r="D61" s="47">
        <v>0</v>
      </c>
      <c r="E61" s="48">
        <v>1</v>
      </c>
      <c r="F61" s="48">
        <v>0</v>
      </c>
      <c r="G61" s="48">
        <v>0</v>
      </c>
      <c r="H61" s="48">
        <v>4</v>
      </c>
      <c r="I61" s="49">
        <v>0</v>
      </c>
      <c r="J61" s="50">
        <v>8</v>
      </c>
      <c r="K61" s="50">
        <v>3</v>
      </c>
      <c r="L61" s="51">
        <v>0</v>
      </c>
      <c r="M61" s="51">
        <v>1</v>
      </c>
      <c r="N61" s="51">
        <v>2</v>
      </c>
      <c r="O61" s="51">
        <v>0</v>
      </c>
      <c r="P61" s="51">
        <v>1</v>
      </c>
      <c r="Q61" s="51">
        <v>3</v>
      </c>
      <c r="R61" s="51">
        <v>0</v>
      </c>
      <c r="S61" s="47">
        <v>0</v>
      </c>
      <c r="T61" s="47">
        <v>8</v>
      </c>
      <c r="U61" s="52">
        <v>3</v>
      </c>
      <c r="V61" s="52">
        <v>0</v>
      </c>
      <c r="W61" s="52">
        <v>1</v>
      </c>
      <c r="X61" s="52">
        <v>1</v>
      </c>
      <c r="Y61" s="52">
        <v>3</v>
      </c>
      <c r="Z61" s="52">
        <v>0</v>
      </c>
      <c r="AA61" s="52">
        <v>0</v>
      </c>
      <c r="AB61" s="52">
        <v>1</v>
      </c>
      <c r="AC61" s="82" t="s">
        <v>160</v>
      </c>
      <c r="AD61" s="75" t="s">
        <v>77</v>
      </c>
      <c r="AE61" s="63">
        <v>33</v>
      </c>
      <c r="AF61" s="63">
        <v>31</v>
      </c>
      <c r="AG61" s="63">
        <v>30</v>
      </c>
      <c r="AH61" s="63">
        <v>30</v>
      </c>
      <c r="AI61" s="63">
        <v>30</v>
      </c>
      <c r="AJ61" s="63">
        <v>30</v>
      </c>
      <c r="AK61" s="63">
        <v>30</v>
      </c>
      <c r="AL61" s="81">
        <f aca="true" t="shared" si="10" ref="AL61:AL69">$AL$17</f>
        <v>2026</v>
      </c>
      <c r="AM61" s="53"/>
    </row>
    <row r="62" spans="1:39" s="54" customFormat="1" ht="30">
      <c r="A62" s="46"/>
      <c r="B62" s="50">
        <v>8</v>
      </c>
      <c r="C62" s="50">
        <v>0</v>
      </c>
      <c r="D62" s="50">
        <v>0</v>
      </c>
      <c r="E62" s="56">
        <v>1</v>
      </c>
      <c r="F62" s="56">
        <v>0</v>
      </c>
      <c r="G62" s="56">
        <v>0</v>
      </c>
      <c r="H62" s="56">
        <v>4</v>
      </c>
      <c r="I62" s="49">
        <v>0</v>
      </c>
      <c r="J62" s="50">
        <v>8</v>
      </c>
      <c r="K62" s="50">
        <v>3</v>
      </c>
      <c r="L62" s="51">
        <v>0</v>
      </c>
      <c r="M62" s="51">
        <v>1</v>
      </c>
      <c r="N62" s="51">
        <v>2</v>
      </c>
      <c r="O62" s="51">
        <v>0</v>
      </c>
      <c r="P62" s="51">
        <v>1</v>
      </c>
      <c r="Q62" s="51">
        <v>4</v>
      </c>
      <c r="R62" s="51">
        <v>0</v>
      </c>
      <c r="S62" s="50">
        <v>0</v>
      </c>
      <c r="T62" s="50">
        <v>8</v>
      </c>
      <c r="U62" s="57">
        <v>3</v>
      </c>
      <c r="V62" s="57">
        <v>0</v>
      </c>
      <c r="W62" s="57">
        <v>1</v>
      </c>
      <c r="X62" s="57">
        <v>1</v>
      </c>
      <c r="Y62" s="57">
        <v>4</v>
      </c>
      <c r="Z62" s="57">
        <v>0</v>
      </c>
      <c r="AA62" s="57">
        <v>0</v>
      </c>
      <c r="AB62" s="57">
        <v>0</v>
      </c>
      <c r="AC62" s="62" t="s">
        <v>106</v>
      </c>
      <c r="AD62" s="74" t="s">
        <v>108</v>
      </c>
      <c r="AE62" s="67">
        <v>1</v>
      </c>
      <c r="AF62" s="67">
        <v>1</v>
      </c>
      <c r="AG62" s="67">
        <v>1</v>
      </c>
      <c r="AH62" s="67">
        <v>1</v>
      </c>
      <c r="AI62" s="67">
        <v>1</v>
      </c>
      <c r="AJ62" s="67">
        <v>1</v>
      </c>
      <c r="AK62" s="67">
        <v>1</v>
      </c>
      <c r="AL62" s="81" t="s">
        <v>171</v>
      </c>
      <c r="AM62" s="53"/>
    </row>
    <row r="63" spans="1:39" s="54" customFormat="1" ht="30">
      <c r="A63" s="46"/>
      <c r="B63" s="47">
        <v>8</v>
      </c>
      <c r="C63" s="47">
        <v>0</v>
      </c>
      <c r="D63" s="47">
        <v>0</v>
      </c>
      <c r="E63" s="48">
        <v>1</v>
      </c>
      <c r="F63" s="48">
        <v>0</v>
      </c>
      <c r="G63" s="48">
        <v>0</v>
      </c>
      <c r="H63" s="48">
        <v>4</v>
      </c>
      <c r="I63" s="49">
        <v>0</v>
      </c>
      <c r="J63" s="50">
        <v>8</v>
      </c>
      <c r="K63" s="50">
        <v>3</v>
      </c>
      <c r="L63" s="51">
        <v>0</v>
      </c>
      <c r="M63" s="51">
        <v>1</v>
      </c>
      <c r="N63" s="51">
        <v>2</v>
      </c>
      <c r="O63" s="51">
        <v>0</v>
      </c>
      <c r="P63" s="51">
        <v>1</v>
      </c>
      <c r="Q63" s="51">
        <v>4</v>
      </c>
      <c r="R63" s="51">
        <v>0</v>
      </c>
      <c r="S63" s="47">
        <v>0</v>
      </c>
      <c r="T63" s="47">
        <v>8</v>
      </c>
      <c r="U63" s="52">
        <v>3</v>
      </c>
      <c r="V63" s="52">
        <v>0</v>
      </c>
      <c r="W63" s="52">
        <v>1</v>
      </c>
      <c r="X63" s="52">
        <v>1</v>
      </c>
      <c r="Y63" s="52">
        <v>4</v>
      </c>
      <c r="Z63" s="52">
        <v>0</v>
      </c>
      <c r="AA63" s="52">
        <v>0</v>
      </c>
      <c r="AB63" s="52">
        <v>1</v>
      </c>
      <c r="AC63" s="82" t="s">
        <v>107</v>
      </c>
      <c r="AD63" s="74" t="s">
        <v>80</v>
      </c>
      <c r="AE63" s="53">
        <v>33</v>
      </c>
      <c r="AF63" s="53">
        <v>37</v>
      </c>
      <c r="AG63" s="53">
        <v>37</v>
      </c>
      <c r="AH63" s="53">
        <v>37</v>
      </c>
      <c r="AI63" s="53">
        <v>37</v>
      </c>
      <c r="AJ63" s="53">
        <v>37</v>
      </c>
      <c r="AK63" s="53">
        <v>37</v>
      </c>
      <c r="AL63" s="81">
        <f t="shared" si="10"/>
        <v>2026</v>
      </c>
      <c r="AM63" s="53"/>
    </row>
    <row r="64" spans="1:39" s="149" customFormat="1" ht="15.75" customHeight="1">
      <c r="A64" s="139"/>
      <c r="B64" s="140">
        <v>8</v>
      </c>
      <c r="C64" s="140">
        <v>0</v>
      </c>
      <c r="D64" s="140">
        <v>0</v>
      </c>
      <c r="E64" s="141">
        <v>0</v>
      </c>
      <c r="F64" s="141">
        <v>0</v>
      </c>
      <c r="G64" s="141">
        <v>0</v>
      </c>
      <c r="H64" s="141">
        <v>0</v>
      </c>
      <c r="I64" s="142">
        <v>0</v>
      </c>
      <c r="J64" s="140">
        <v>8</v>
      </c>
      <c r="K64" s="140">
        <v>4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0">
        <v>0</v>
      </c>
      <c r="T64" s="140">
        <v>8</v>
      </c>
      <c r="U64" s="144">
        <v>4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98" t="s">
        <v>83</v>
      </c>
      <c r="AD64" s="146" t="s">
        <v>78</v>
      </c>
      <c r="AE64" s="148">
        <f>AE65+AE80+AE83</f>
        <v>1285000</v>
      </c>
      <c r="AF64" s="148">
        <f aca="true" t="shared" si="11" ref="AF64:AK64">AF65+AF80+AF83</f>
        <v>1239140</v>
      </c>
      <c r="AG64" s="148">
        <f t="shared" si="11"/>
        <v>1253000</v>
      </c>
      <c r="AH64" s="148">
        <f t="shared" si="11"/>
        <v>1253000</v>
      </c>
      <c r="AI64" s="148">
        <f t="shared" si="11"/>
        <v>1253000</v>
      </c>
      <c r="AJ64" s="148">
        <f t="shared" si="11"/>
        <v>1253000</v>
      </c>
      <c r="AK64" s="148">
        <f t="shared" si="11"/>
        <v>7536140</v>
      </c>
      <c r="AL64" s="147">
        <f t="shared" si="10"/>
        <v>2026</v>
      </c>
      <c r="AM64" s="153"/>
    </row>
    <row r="65" spans="1:39" s="54" customFormat="1" ht="28.5">
      <c r="A65" s="46"/>
      <c r="B65" s="50">
        <v>8</v>
      </c>
      <c r="C65" s="50">
        <v>0</v>
      </c>
      <c r="D65" s="50">
        <v>0</v>
      </c>
      <c r="E65" s="56">
        <v>0</v>
      </c>
      <c r="F65" s="56">
        <v>0</v>
      </c>
      <c r="G65" s="56">
        <v>0</v>
      </c>
      <c r="H65" s="56">
        <v>0</v>
      </c>
      <c r="I65" s="49">
        <v>0</v>
      </c>
      <c r="J65" s="50">
        <v>8</v>
      </c>
      <c r="K65" s="50">
        <v>4</v>
      </c>
      <c r="L65" s="51">
        <v>0</v>
      </c>
      <c r="M65" s="51">
        <v>1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0">
        <v>0</v>
      </c>
      <c r="T65" s="50">
        <v>8</v>
      </c>
      <c r="U65" s="57">
        <v>4</v>
      </c>
      <c r="V65" s="57">
        <v>0</v>
      </c>
      <c r="W65" s="57">
        <v>1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62" t="s">
        <v>85</v>
      </c>
      <c r="AD65" s="74" t="s">
        <v>78</v>
      </c>
      <c r="AE65" s="70">
        <f aca="true" t="shared" si="12" ref="AE65:AK65">AE68+AE70+AE72+AE74+AE78</f>
        <v>173800</v>
      </c>
      <c r="AF65" s="70">
        <f t="shared" si="12"/>
        <v>174000</v>
      </c>
      <c r="AG65" s="70">
        <f t="shared" si="12"/>
        <v>174000</v>
      </c>
      <c r="AH65" s="70">
        <f t="shared" si="12"/>
        <v>174000</v>
      </c>
      <c r="AI65" s="70">
        <f t="shared" si="12"/>
        <v>174000</v>
      </c>
      <c r="AJ65" s="70">
        <f t="shared" si="12"/>
        <v>174000</v>
      </c>
      <c r="AK65" s="70">
        <f t="shared" si="12"/>
        <v>1043800</v>
      </c>
      <c r="AL65" s="81">
        <f t="shared" si="10"/>
        <v>2026</v>
      </c>
      <c r="AM65" s="53"/>
    </row>
    <row r="66" spans="1:39" s="54" customFormat="1" ht="33" customHeight="1">
      <c r="A66" s="46"/>
      <c r="B66" s="47">
        <v>8</v>
      </c>
      <c r="C66" s="47">
        <v>0</v>
      </c>
      <c r="D66" s="47">
        <v>0</v>
      </c>
      <c r="E66" s="48">
        <v>0</v>
      </c>
      <c r="F66" s="48">
        <v>0</v>
      </c>
      <c r="G66" s="48">
        <v>0</v>
      </c>
      <c r="H66" s="48">
        <v>0</v>
      </c>
      <c r="I66" s="49">
        <v>0</v>
      </c>
      <c r="J66" s="50">
        <v>8</v>
      </c>
      <c r="K66" s="50">
        <v>4</v>
      </c>
      <c r="L66" s="51">
        <v>0</v>
      </c>
      <c r="M66" s="51">
        <v>1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47">
        <v>0</v>
      </c>
      <c r="T66" s="47">
        <v>8</v>
      </c>
      <c r="U66" s="52">
        <v>4</v>
      </c>
      <c r="V66" s="52">
        <v>0</v>
      </c>
      <c r="W66" s="52">
        <v>1</v>
      </c>
      <c r="X66" s="52">
        <v>0</v>
      </c>
      <c r="Y66" s="52">
        <v>0</v>
      </c>
      <c r="Z66" s="52">
        <v>0</v>
      </c>
      <c r="AA66" s="52">
        <v>0</v>
      </c>
      <c r="AB66" s="52">
        <v>1</v>
      </c>
      <c r="AC66" s="82" t="s">
        <v>148</v>
      </c>
      <c r="AD66" s="74" t="s">
        <v>108</v>
      </c>
      <c r="AE66" s="73">
        <v>1</v>
      </c>
      <c r="AF66" s="73">
        <v>1</v>
      </c>
      <c r="AG66" s="73">
        <v>1</v>
      </c>
      <c r="AH66" s="73">
        <v>1</v>
      </c>
      <c r="AI66" s="73">
        <v>1</v>
      </c>
      <c r="AJ66" s="73">
        <v>1</v>
      </c>
      <c r="AK66" s="73">
        <v>1</v>
      </c>
      <c r="AL66" s="81">
        <f t="shared" si="10"/>
        <v>2026</v>
      </c>
      <c r="AM66" s="53"/>
    </row>
    <row r="67" spans="1:39" s="54" customFormat="1" ht="35.25" customHeight="1">
      <c r="A67" s="46"/>
      <c r="B67" s="47">
        <v>8</v>
      </c>
      <c r="C67" s="47">
        <v>0</v>
      </c>
      <c r="D67" s="47">
        <v>0</v>
      </c>
      <c r="E67" s="48">
        <v>0</v>
      </c>
      <c r="F67" s="48">
        <v>0</v>
      </c>
      <c r="G67" s="48">
        <v>0</v>
      </c>
      <c r="H67" s="48">
        <v>0</v>
      </c>
      <c r="I67" s="49">
        <v>0</v>
      </c>
      <c r="J67" s="50">
        <v>8</v>
      </c>
      <c r="K67" s="50">
        <v>4</v>
      </c>
      <c r="L67" s="51">
        <v>0</v>
      </c>
      <c r="M67" s="51">
        <v>1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47">
        <v>0</v>
      </c>
      <c r="T67" s="47">
        <v>8</v>
      </c>
      <c r="U67" s="52">
        <v>4</v>
      </c>
      <c r="V67" s="52">
        <v>0</v>
      </c>
      <c r="W67" s="52">
        <v>1</v>
      </c>
      <c r="X67" s="52">
        <v>0</v>
      </c>
      <c r="Y67" s="52">
        <v>0</v>
      </c>
      <c r="Z67" s="52">
        <v>0</v>
      </c>
      <c r="AA67" s="52">
        <v>0</v>
      </c>
      <c r="AB67" s="52">
        <v>2</v>
      </c>
      <c r="AC67" s="82" t="s">
        <v>149</v>
      </c>
      <c r="AD67" s="75" t="s">
        <v>80</v>
      </c>
      <c r="AE67" s="63">
        <v>4</v>
      </c>
      <c r="AF67" s="63">
        <v>4</v>
      </c>
      <c r="AG67" s="63">
        <v>4</v>
      </c>
      <c r="AH67" s="63">
        <v>4</v>
      </c>
      <c r="AI67" s="63">
        <v>4</v>
      </c>
      <c r="AJ67" s="63">
        <v>4</v>
      </c>
      <c r="AK67" s="63">
        <v>4</v>
      </c>
      <c r="AL67" s="81">
        <f t="shared" si="10"/>
        <v>2026</v>
      </c>
      <c r="AM67" s="53"/>
    </row>
    <row r="68" spans="1:39" s="54" customFormat="1" ht="33.75" customHeight="1">
      <c r="A68" s="46"/>
      <c r="B68" s="50">
        <v>8</v>
      </c>
      <c r="C68" s="50">
        <v>0</v>
      </c>
      <c r="D68" s="50">
        <v>0</v>
      </c>
      <c r="E68" s="51">
        <v>1</v>
      </c>
      <c r="F68" s="51">
        <v>0</v>
      </c>
      <c r="G68" s="51">
        <v>0</v>
      </c>
      <c r="H68" s="51">
        <v>3</v>
      </c>
      <c r="I68" s="49">
        <v>0</v>
      </c>
      <c r="J68" s="50">
        <v>8</v>
      </c>
      <c r="K68" s="50">
        <v>4</v>
      </c>
      <c r="L68" s="51">
        <v>0</v>
      </c>
      <c r="M68" s="51">
        <v>1</v>
      </c>
      <c r="N68" s="51">
        <v>2</v>
      </c>
      <c r="O68" s="51">
        <v>0</v>
      </c>
      <c r="P68" s="51">
        <v>1</v>
      </c>
      <c r="Q68" s="51">
        <v>1</v>
      </c>
      <c r="R68" s="51">
        <v>0</v>
      </c>
      <c r="S68" s="50">
        <v>0</v>
      </c>
      <c r="T68" s="50">
        <v>8</v>
      </c>
      <c r="U68" s="57">
        <v>4</v>
      </c>
      <c r="V68" s="57">
        <v>0</v>
      </c>
      <c r="W68" s="57">
        <v>1</v>
      </c>
      <c r="X68" s="57">
        <v>1</v>
      </c>
      <c r="Y68" s="57">
        <v>1</v>
      </c>
      <c r="Z68" s="57">
        <v>0</v>
      </c>
      <c r="AA68" s="57">
        <v>0</v>
      </c>
      <c r="AB68" s="57">
        <v>0</v>
      </c>
      <c r="AC68" s="82" t="s">
        <v>166</v>
      </c>
      <c r="AD68" s="75" t="s">
        <v>78</v>
      </c>
      <c r="AE68" s="70">
        <v>20000</v>
      </c>
      <c r="AF68" s="70">
        <v>20000</v>
      </c>
      <c r="AG68" s="70">
        <v>20000</v>
      </c>
      <c r="AH68" s="70">
        <v>20000</v>
      </c>
      <c r="AI68" s="70">
        <v>20000</v>
      </c>
      <c r="AJ68" s="70">
        <v>20000</v>
      </c>
      <c r="AK68" s="70">
        <f>AE68+AF68+AG68+AH68+AI68+AJ68</f>
        <v>120000</v>
      </c>
      <c r="AL68" s="81">
        <f t="shared" si="10"/>
        <v>2026</v>
      </c>
      <c r="AM68" s="53"/>
    </row>
    <row r="69" spans="1:39" s="54" customFormat="1" ht="30">
      <c r="A69" s="46"/>
      <c r="B69" s="47">
        <v>8</v>
      </c>
      <c r="C69" s="47">
        <v>0</v>
      </c>
      <c r="D69" s="47">
        <v>0</v>
      </c>
      <c r="E69" s="61">
        <v>1</v>
      </c>
      <c r="F69" s="61">
        <v>0</v>
      </c>
      <c r="G69" s="61">
        <v>0</v>
      </c>
      <c r="H69" s="61">
        <v>3</v>
      </c>
      <c r="I69" s="49">
        <v>0</v>
      </c>
      <c r="J69" s="50">
        <v>8</v>
      </c>
      <c r="K69" s="50">
        <v>4</v>
      </c>
      <c r="L69" s="51">
        <v>0</v>
      </c>
      <c r="M69" s="51">
        <v>1</v>
      </c>
      <c r="N69" s="51">
        <v>2</v>
      </c>
      <c r="O69" s="51">
        <v>0</v>
      </c>
      <c r="P69" s="51">
        <v>1</v>
      </c>
      <c r="Q69" s="51">
        <v>1</v>
      </c>
      <c r="R69" s="51">
        <v>0</v>
      </c>
      <c r="S69" s="47">
        <v>0</v>
      </c>
      <c r="T69" s="47">
        <v>8</v>
      </c>
      <c r="U69" s="52">
        <v>4</v>
      </c>
      <c r="V69" s="52">
        <v>0</v>
      </c>
      <c r="W69" s="52">
        <v>1</v>
      </c>
      <c r="X69" s="52">
        <v>1</v>
      </c>
      <c r="Y69" s="52">
        <v>1</v>
      </c>
      <c r="Z69" s="52">
        <v>0</v>
      </c>
      <c r="AA69" s="52">
        <v>0</v>
      </c>
      <c r="AB69" s="52">
        <v>1</v>
      </c>
      <c r="AC69" s="82" t="s">
        <v>150</v>
      </c>
      <c r="AD69" s="75" t="s">
        <v>80</v>
      </c>
      <c r="AE69" s="67">
        <v>4</v>
      </c>
      <c r="AF69" s="67">
        <v>4</v>
      </c>
      <c r="AG69" s="67">
        <v>4</v>
      </c>
      <c r="AH69" s="67">
        <v>4</v>
      </c>
      <c r="AI69" s="67">
        <v>4</v>
      </c>
      <c r="AJ69" s="67">
        <v>4</v>
      </c>
      <c r="AK69" s="67">
        <v>4</v>
      </c>
      <c r="AL69" s="81">
        <f t="shared" si="10"/>
        <v>2026</v>
      </c>
      <c r="AM69" s="53"/>
    </row>
    <row r="70" spans="1:39" s="149" customFormat="1" ht="30">
      <c r="A70" s="139"/>
      <c r="B70" s="150">
        <v>8</v>
      </c>
      <c r="C70" s="150">
        <v>0</v>
      </c>
      <c r="D70" s="150">
        <v>0</v>
      </c>
      <c r="E70" s="191">
        <v>1</v>
      </c>
      <c r="F70" s="191">
        <v>0</v>
      </c>
      <c r="G70" s="191">
        <v>0</v>
      </c>
      <c r="H70" s="191">
        <v>3</v>
      </c>
      <c r="I70" s="142">
        <v>0</v>
      </c>
      <c r="J70" s="140">
        <v>8</v>
      </c>
      <c r="K70" s="140">
        <v>4</v>
      </c>
      <c r="L70" s="143">
        <v>0</v>
      </c>
      <c r="M70" s="143">
        <v>1</v>
      </c>
      <c r="N70" s="143">
        <v>2</v>
      </c>
      <c r="O70" s="143">
        <v>0</v>
      </c>
      <c r="P70" s="143">
        <v>1</v>
      </c>
      <c r="Q70" s="143">
        <v>2</v>
      </c>
      <c r="R70" s="143">
        <v>0</v>
      </c>
      <c r="S70" s="150">
        <v>0</v>
      </c>
      <c r="T70" s="150">
        <v>8</v>
      </c>
      <c r="U70" s="152">
        <v>4</v>
      </c>
      <c r="V70" s="152">
        <v>0</v>
      </c>
      <c r="W70" s="152">
        <v>1</v>
      </c>
      <c r="X70" s="152">
        <v>1</v>
      </c>
      <c r="Y70" s="152">
        <v>2</v>
      </c>
      <c r="Z70" s="152">
        <v>0</v>
      </c>
      <c r="AA70" s="152">
        <v>0</v>
      </c>
      <c r="AB70" s="152">
        <v>0</v>
      </c>
      <c r="AC70" s="145" t="s">
        <v>179</v>
      </c>
      <c r="AD70" s="154" t="s">
        <v>78</v>
      </c>
      <c r="AE70" s="188">
        <v>100000</v>
      </c>
      <c r="AF70" s="188">
        <v>95000</v>
      </c>
      <c r="AG70" s="188">
        <v>95000</v>
      </c>
      <c r="AH70" s="188">
        <v>95000</v>
      </c>
      <c r="AI70" s="188">
        <v>95000</v>
      </c>
      <c r="AJ70" s="188">
        <v>95000</v>
      </c>
      <c r="AK70" s="188">
        <f>AE70+AF70+AG70+AH70+AI70+AJ70</f>
        <v>575000</v>
      </c>
      <c r="AL70" s="147">
        <f aca="true" t="shared" si="13" ref="AL70:AL81">$AL$17</f>
        <v>2026</v>
      </c>
      <c r="AM70" s="153"/>
    </row>
    <row r="71" spans="1:39" s="54" customFormat="1" ht="30.75" customHeight="1">
      <c r="A71" s="46"/>
      <c r="B71" s="47">
        <v>8</v>
      </c>
      <c r="C71" s="47">
        <v>0</v>
      </c>
      <c r="D71" s="47">
        <v>0</v>
      </c>
      <c r="E71" s="61">
        <v>1</v>
      </c>
      <c r="F71" s="61">
        <v>0</v>
      </c>
      <c r="G71" s="61">
        <v>0</v>
      </c>
      <c r="H71" s="61">
        <v>3</v>
      </c>
      <c r="I71" s="49">
        <v>0</v>
      </c>
      <c r="J71" s="50">
        <v>8</v>
      </c>
      <c r="K71" s="50">
        <v>4</v>
      </c>
      <c r="L71" s="51">
        <v>0</v>
      </c>
      <c r="M71" s="51">
        <v>1</v>
      </c>
      <c r="N71" s="51">
        <v>2</v>
      </c>
      <c r="O71" s="51">
        <v>0</v>
      </c>
      <c r="P71" s="51">
        <v>1</v>
      </c>
      <c r="Q71" s="51">
        <v>2</v>
      </c>
      <c r="R71" s="51">
        <v>0</v>
      </c>
      <c r="S71" s="47">
        <v>0</v>
      </c>
      <c r="T71" s="47">
        <v>8</v>
      </c>
      <c r="U71" s="52">
        <v>4</v>
      </c>
      <c r="V71" s="52">
        <v>0</v>
      </c>
      <c r="W71" s="52">
        <v>1</v>
      </c>
      <c r="X71" s="52">
        <v>1</v>
      </c>
      <c r="Y71" s="52">
        <v>2</v>
      </c>
      <c r="Z71" s="52">
        <v>0</v>
      </c>
      <c r="AA71" s="52">
        <v>0</v>
      </c>
      <c r="AB71" s="52">
        <v>1</v>
      </c>
      <c r="AC71" s="82" t="s">
        <v>151</v>
      </c>
      <c r="AD71" s="75" t="s">
        <v>108</v>
      </c>
      <c r="AE71" s="67">
        <v>1</v>
      </c>
      <c r="AF71" s="67">
        <v>1</v>
      </c>
      <c r="AG71" s="67">
        <v>1</v>
      </c>
      <c r="AH71" s="67">
        <v>1</v>
      </c>
      <c r="AI71" s="67">
        <v>1</v>
      </c>
      <c r="AJ71" s="67">
        <v>1</v>
      </c>
      <c r="AK71" s="67">
        <v>1</v>
      </c>
      <c r="AL71" s="81">
        <f t="shared" si="13"/>
        <v>2026</v>
      </c>
      <c r="AM71" s="53"/>
    </row>
    <row r="72" spans="1:39" s="54" customFormat="1" ht="30.75" customHeight="1">
      <c r="A72" s="46"/>
      <c r="B72" s="50">
        <v>8</v>
      </c>
      <c r="C72" s="50">
        <v>0</v>
      </c>
      <c r="D72" s="50">
        <v>0</v>
      </c>
      <c r="E72" s="51">
        <v>1</v>
      </c>
      <c r="F72" s="51">
        <v>0</v>
      </c>
      <c r="G72" s="51">
        <v>0</v>
      </c>
      <c r="H72" s="51">
        <v>3</v>
      </c>
      <c r="I72" s="49">
        <v>0</v>
      </c>
      <c r="J72" s="50">
        <v>8</v>
      </c>
      <c r="K72" s="50">
        <v>4</v>
      </c>
      <c r="L72" s="51">
        <v>0</v>
      </c>
      <c r="M72" s="51">
        <v>1</v>
      </c>
      <c r="N72" s="51">
        <v>2</v>
      </c>
      <c r="O72" s="51">
        <v>0</v>
      </c>
      <c r="P72" s="51">
        <v>1</v>
      </c>
      <c r="Q72" s="51">
        <v>3</v>
      </c>
      <c r="R72" s="51">
        <v>0</v>
      </c>
      <c r="S72" s="50">
        <v>0</v>
      </c>
      <c r="T72" s="50">
        <v>8</v>
      </c>
      <c r="U72" s="57">
        <v>4</v>
      </c>
      <c r="V72" s="57">
        <v>0</v>
      </c>
      <c r="W72" s="57">
        <v>1</v>
      </c>
      <c r="X72" s="57">
        <v>1</v>
      </c>
      <c r="Y72" s="57">
        <v>3</v>
      </c>
      <c r="Z72" s="57">
        <v>0</v>
      </c>
      <c r="AA72" s="57">
        <v>0</v>
      </c>
      <c r="AB72" s="57">
        <v>0</v>
      </c>
      <c r="AC72" s="82" t="s">
        <v>133</v>
      </c>
      <c r="AD72" s="75" t="s">
        <v>78</v>
      </c>
      <c r="AE72" s="70">
        <v>29000</v>
      </c>
      <c r="AF72" s="70">
        <v>29000</v>
      </c>
      <c r="AG72" s="70">
        <v>29000</v>
      </c>
      <c r="AH72" s="70">
        <v>29000</v>
      </c>
      <c r="AI72" s="70">
        <v>29000</v>
      </c>
      <c r="AJ72" s="70">
        <v>29000</v>
      </c>
      <c r="AK72" s="70">
        <f>AE72+AF72+AG72+AH72+AI72+AJ72</f>
        <v>174000</v>
      </c>
      <c r="AL72" s="81">
        <f t="shared" si="13"/>
        <v>2026</v>
      </c>
      <c r="AM72" s="53"/>
    </row>
    <row r="73" spans="1:39" s="54" customFormat="1" ht="30.75" customHeight="1">
      <c r="A73" s="46"/>
      <c r="B73" s="47">
        <v>8</v>
      </c>
      <c r="C73" s="47">
        <v>0</v>
      </c>
      <c r="D73" s="47">
        <v>0</v>
      </c>
      <c r="E73" s="61">
        <v>1</v>
      </c>
      <c r="F73" s="61">
        <v>0</v>
      </c>
      <c r="G73" s="61">
        <v>0</v>
      </c>
      <c r="H73" s="61">
        <v>3</v>
      </c>
      <c r="I73" s="49">
        <v>0</v>
      </c>
      <c r="J73" s="50">
        <v>8</v>
      </c>
      <c r="K73" s="50">
        <v>4</v>
      </c>
      <c r="L73" s="51">
        <v>0</v>
      </c>
      <c r="M73" s="51">
        <v>1</v>
      </c>
      <c r="N73" s="51">
        <v>2</v>
      </c>
      <c r="O73" s="51">
        <v>0</v>
      </c>
      <c r="P73" s="51">
        <v>1</v>
      </c>
      <c r="Q73" s="51">
        <v>3</v>
      </c>
      <c r="R73" s="51">
        <v>0</v>
      </c>
      <c r="S73" s="47">
        <v>0</v>
      </c>
      <c r="T73" s="47">
        <v>8</v>
      </c>
      <c r="U73" s="52">
        <v>4</v>
      </c>
      <c r="V73" s="52">
        <v>0</v>
      </c>
      <c r="W73" s="52">
        <v>1</v>
      </c>
      <c r="X73" s="52">
        <v>1</v>
      </c>
      <c r="Y73" s="52">
        <v>3</v>
      </c>
      <c r="Z73" s="52">
        <v>0</v>
      </c>
      <c r="AA73" s="52">
        <v>0</v>
      </c>
      <c r="AB73" s="52">
        <v>1</v>
      </c>
      <c r="AC73" s="82" t="s">
        <v>152</v>
      </c>
      <c r="AD73" s="75" t="s">
        <v>108</v>
      </c>
      <c r="AE73" s="67">
        <v>1</v>
      </c>
      <c r="AF73" s="67">
        <v>1</v>
      </c>
      <c r="AG73" s="67">
        <v>1</v>
      </c>
      <c r="AH73" s="67">
        <v>1</v>
      </c>
      <c r="AI73" s="67">
        <v>1</v>
      </c>
      <c r="AJ73" s="67">
        <v>1</v>
      </c>
      <c r="AK73" s="67">
        <v>1</v>
      </c>
      <c r="AL73" s="81">
        <f t="shared" si="13"/>
        <v>2026</v>
      </c>
      <c r="AM73" s="53"/>
    </row>
    <row r="74" spans="1:70" s="149" customFormat="1" ht="33" customHeight="1">
      <c r="A74" s="139"/>
      <c r="B74" s="140">
        <v>8</v>
      </c>
      <c r="C74" s="140">
        <v>0</v>
      </c>
      <c r="D74" s="140">
        <v>0</v>
      </c>
      <c r="E74" s="143">
        <v>1</v>
      </c>
      <c r="F74" s="143">
        <v>0</v>
      </c>
      <c r="G74" s="143">
        <v>0</v>
      </c>
      <c r="H74" s="143">
        <v>3</v>
      </c>
      <c r="I74" s="142">
        <v>0</v>
      </c>
      <c r="J74" s="140">
        <v>8</v>
      </c>
      <c r="K74" s="140">
        <v>4</v>
      </c>
      <c r="L74" s="143">
        <v>0</v>
      </c>
      <c r="M74" s="143">
        <v>1</v>
      </c>
      <c r="N74" s="143">
        <v>2</v>
      </c>
      <c r="O74" s="143">
        <v>0</v>
      </c>
      <c r="P74" s="143">
        <v>1</v>
      </c>
      <c r="Q74" s="143">
        <v>4</v>
      </c>
      <c r="R74" s="143">
        <v>0</v>
      </c>
      <c r="S74" s="140">
        <v>0</v>
      </c>
      <c r="T74" s="140">
        <v>8</v>
      </c>
      <c r="U74" s="144">
        <v>4</v>
      </c>
      <c r="V74" s="144">
        <v>0</v>
      </c>
      <c r="W74" s="144">
        <v>1</v>
      </c>
      <c r="X74" s="144">
        <v>1</v>
      </c>
      <c r="Y74" s="144">
        <v>4</v>
      </c>
      <c r="Z74" s="144">
        <v>0</v>
      </c>
      <c r="AA74" s="144">
        <v>0</v>
      </c>
      <c r="AB74" s="144">
        <v>0</v>
      </c>
      <c r="AC74" s="145" t="s">
        <v>153</v>
      </c>
      <c r="AD74" s="154" t="s">
        <v>78</v>
      </c>
      <c r="AE74" s="188">
        <v>22000</v>
      </c>
      <c r="AF74" s="188">
        <v>20000</v>
      </c>
      <c r="AG74" s="188">
        <v>20000</v>
      </c>
      <c r="AH74" s="188">
        <v>20000</v>
      </c>
      <c r="AI74" s="188">
        <v>20000</v>
      </c>
      <c r="AJ74" s="188">
        <v>20000</v>
      </c>
      <c r="AK74" s="188">
        <f>AE74+AF74+AG74+AH74+AI74+AJ74</f>
        <v>122000</v>
      </c>
      <c r="AL74" s="147">
        <f t="shared" si="13"/>
        <v>2026</v>
      </c>
      <c r="AM74" s="153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</row>
    <row r="75" spans="1:70" s="54" customFormat="1" ht="30">
      <c r="A75" s="46"/>
      <c r="B75" s="47">
        <v>8</v>
      </c>
      <c r="C75" s="47">
        <v>0</v>
      </c>
      <c r="D75" s="47">
        <v>0</v>
      </c>
      <c r="E75" s="61">
        <v>1</v>
      </c>
      <c r="F75" s="61">
        <v>0</v>
      </c>
      <c r="G75" s="61">
        <v>0</v>
      </c>
      <c r="H75" s="61">
        <v>3</v>
      </c>
      <c r="I75" s="49">
        <v>0</v>
      </c>
      <c r="J75" s="50">
        <v>8</v>
      </c>
      <c r="K75" s="50">
        <v>4</v>
      </c>
      <c r="L75" s="51">
        <v>0</v>
      </c>
      <c r="M75" s="51">
        <v>1</v>
      </c>
      <c r="N75" s="51">
        <v>2</v>
      </c>
      <c r="O75" s="51">
        <v>0</v>
      </c>
      <c r="P75" s="51">
        <v>1</v>
      </c>
      <c r="Q75" s="51">
        <v>4</v>
      </c>
      <c r="R75" s="51">
        <v>0</v>
      </c>
      <c r="S75" s="47">
        <v>0</v>
      </c>
      <c r="T75" s="47">
        <v>8</v>
      </c>
      <c r="U75" s="52">
        <v>4</v>
      </c>
      <c r="V75" s="52">
        <v>0</v>
      </c>
      <c r="W75" s="52">
        <v>1</v>
      </c>
      <c r="X75" s="52">
        <v>1</v>
      </c>
      <c r="Y75" s="52">
        <v>4</v>
      </c>
      <c r="Z75" s="52">
        <v>0</v>
      </c>
      <c r="AA75" s="52">
        <v>0</v>
      </c>
      <c r="AB75" s="52">
        <v>1</v>
      </c>
      <c r="AC75" s="82" t="s">
        <v>162</v>
      </c>
      <c r="AD75" s="75" t="s">
        <v>77</v>
      </c>
      <c r="AE75" s="67">
        <v>1</v>
      </c>
      <c r="AF75" s="67">
        <v>6</v>
      </c>
      <c r="AG75" s="67">
        <v>6</v>
      </c>
      <c r="AH75" s="67">
        <v>6</v>
      </c>
      <c r="AI75" s="67">
        <v>6</v>
      </c>
      <c r="AJ75" s="67">
        <v>6</v>
      </c>
      <c r="AK75" s="67">
        <v>18</v>
      </c>
      <c r="AL75" s="81">
        <f t="shared" si="13"/>
        <v>2026</v>
      </c>
      <c r="AM75" s="53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1:70" s="54" customFormat="1" ht="30" customHeight="1">
      <c r="A76" s="46"/>
      <c r="B76" s="50">
        <v>8</v>
      </c>
      <c r="C76" s="50">
        <v>0</v>
      </c>
      <c r="D76" s="50">
        <v>0</v>
      </c>
      <c r="E76" s="51">
        <v>1</v>
      </c>
      <c r="F76" s="51">
        <v>0</v>
      </c>
      <c r="G76" s="51">
        <v>0</v>
      </c>
      <c r="H76" s="51">
        <v>3</v>
      </c>
      <c r="I76" s="49">
        <v>0</v>
      </c>
      <c r="J76" s="50">
        <v>8</v>
      </c>
      <c r="K76" s="50">
        <v>4</v>
      </c>
      <c r="L76" s="51">
        <v>0</v>
      </c>
      <c r="M76" s="51">
        <v>1</v>
      </c>
      <c r="N76" s="51">
        <v>2</v>
      </c>
      <c r="O76" s="51">
        <v>0</v>
      </c>
      <c r="P76" s="51">
        <v>1</v>
      </c>
      <c r="Q76" s="51">
        <v>5</v>
      </c>
      <c r="R76" s="51">
        <v>0</v>
      </c>
      <c r="S76" s="50">
        <v>0</v>
      </c>
      <c r="T76" s="50">
        <v>8</v>
      </c>
      <c r="U76" s="57">
        <v>4</v>
      </c>
      <c r="V76" s="57">
        <v>0</v>
      </c>
      <c r="W76" s="57">
        <v>1</v>
      </c>
      <c r="X76" s="57">
        <v>1</v>
      </c>
      <c r="Y76" s="57">
        <v>5</v>
      </c>
      <c r="Z76" s="57">
        <v>0</v>
      </c>
      <c r="AA76" s="57">
        <v>0</v>
      </c>
      <c r="AB76" s="57">
        <v>0</v>
      </c>
      <c r="AC76" s="82" t="s">
        <v>131</v>
      </c>
      <c r="AD76" s="75" t="s">
        <v>108</v>
      </c>
      <c r="AE76" s="67">
        <v>1</v>
      </c>
      <c r="AF76" s="67">
        <v>1</v>
      </c>
      <c r="AG76" s="67">
        <v>1</v>
      </c>
      <c r="AH76" s="67">
        <v>1</v>
      </c>
      <c r="AI76" s="67">
        <v>1</v>
      </c>
      <c r="AJ76" s="67">
        <v>1</v>
      </c>
      <c r="AK76" s="67">
        <v>1</v>
      </c>
      <c r="AL76" s="81">
        <f t="shared" si="13"/>
        <v>2026</v>
      </c>
      <c r="AM76" s="53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1:71" s="119" customFormat="1" ht="32.25" customHeight="1">
      <c r="A77" s="46"/>
      <c r="B77" s="47">
        <v>8</v>
      </c>
      <c r="C77" s="47">
        <v>0</v>
      </c>
      <c r="D77" s="47">
        <v>0</v>
      </c>
      <c r="E77" s="61">
        <v>1</v>
      </c>
      <c r="F77" s="61">
        <v>0</v>
      </c>
      <c r="G77" s="61">
        <v>0</v>
      </c>
      <c r="H77" s="61">
        <v>3</v>
      </c>
      <c r="I77" s="49">
        <v>0</v>
      </c>
      <c r="J77" s="50">
        <v>8</v>
      </c>
      <c r="K77" s="50">
        <v>4</v>
      </c>
      <c r="L77" s="51">
        <v>0</v>
      </c>
      <c r="M77" s="51">
        <v>1</v>
      </c>
      <c r="N77" s="51">
        <v>2</v>
      </c>
      <c r="O77" s="51">
        <v>0</v>
      </c>
      <c r="P77" s="51">
        <v>1</v>
      </c>
      <c r="Q77" s="51">
        <v>5</v>
      </c>
      <c r="R77" s="51">
        <v>0</v>
      </c>
      <c r="S77" s="47">
        <v>0</v>
      </c>
      <c r="T77" s="47">
        <v>8</v>
      </c>
      <c r="U77" s="52">
        <v>4</v>
      </c>
      <c r="V77" s="52">
        <v>0</v>
      </c>
      <c r="W77" s="52">
        <v>1</v>
      </c>
      <c r="X77" s="52">
        <v>1</v>
      </c>
      <c r="Y77" s="52">
        <v>5</v>
      </c>
      <c r="Z77" s="52">
        <v>0</v>
      </c>
      <c r="AA77" s="52">
        <v>0</v>
      </c>
      <c r="AB77" s="52">
        <v>1</v>
      </c>
      <c r="AC77" s="82" t="s">
        <v>117</v>
      </c>
      <c r="AD77" s="75" t="s">
        <v>80</v>
      </c>
      <c r="AE77" s="67">
        <v>12</v>
      </c>
      <c r="AF77" s="67">
        <v>12</v>
      </c>
      <c r="AG77" s="67">
        <v>12</v>
      </c>
      <c r="AH77" s="67">
        <v>12</v>
      </c>
      <c r="AI77" s="67">
        <v>12</v>
      </c>
      <c r="AJ77" s="67">
        <v>12</v>
      </c>
      <c r="AK77" s="67">
        <v>12</v>
      </c>
      <c r="AL77" s="81">
        <f t="shared" si="13"/>
        <v>2026</v>
      </c>
      <c r="AM77" s="53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18"/>
    </row>
    <row r="78" spans="1:71" s="195" customFormat="1" ht="32.25" customHeight="1">
      <c r="A78" s="139"/>
      <c r="B78" s="150">
        <v>8</v>
      </c>
      <c r="C78" s="150">
        <v>0</v>
      </c>
      <c r="D78" s="150">
        <v>0</v>
      </c>
      <c r="E78" s="151">
        <v>1</v>
      </c>
      <c r="F78" s="151">
        <v>0</v>
      </c>
      <c r="G78" s="151">
        <v>0</v>
      </c>
      <c r="H78" s="151">
        <v>3</v>
      </c>
      <c r="I78" s="142">
        <v>0</v>
      </c>
      <c r="J78" s="140">
        <v>8</v>
      </c>
      <c r="K78" s="140">
        <v>4</v>
      </c>
      <c r="L78" s="143">
        <v>0</v>
      </c>
      <c r="M78" s="143">
        <v>1</v>
      </c>
      <c r="N78" s="143">
        <v>2</v>
      </c>
      <c r="O78" s="143">
        <v>0</v>
      </c>
      <c r="P78" s="143">
        <v>1</v>
      </c>
      <c r="Q78" s="143">
        <v>6</v>
      </c>
      <c r="R78" s="143">
        <v>0</v>
      </c>
      <c r="S78" s="150">
        <v>0</v>
      </c>
      <c r="T78" s="150">
        <v>8</v>
      </c>
      <c r="U78" s="152">
        <v>4</v>
      </c>
      <c r="V78" s="152">
        <v>0</v>
      </c>
      <c r="W78" s="152">
        <v>1</v>
      </c>
      <c r="X78" s="152">
        <v>1</v>
      </c>
      <c r="Y78" s="152">
        <v>6</v>
      </c>
      <c r="Z78" s="152">
        <v>0</v>
      </c>
      <c r="AA78" s="152">
        <v>0</v>
      </c>
      <c r="AB78" s="152">
        <v>0</v>
      </c>
      <c r="AC78" s="145" t="s">
        <v>132</v>
      </c>
      <c r="AD78" s="193" t="s">
        <v>78</v>
      </c>
      <c r="AE78" s="188">
        <v>2800</v>
      </c>
      <c r="AF78" s="188">
        <v>10000</v>
      </c>
      <c r="AG78" s="188">
        <v>10000</v>
      </c>
      <c r="AH78" s="188">
        <v>10000</v>
      </c>
      <c r="AI78" s="188">
        <v>10000</v>
      </c>
      <c r="AJ78" s="188">
        <v>10000</v>
      </c>
      <c r="AK78" s="188">
        <f>AE78+AF78+AG78+AH78+AI78+AJ78</f>
        <v>52800</v>
      </c>
      <c r="AL78" s="147" t="s">
        <v>171</v>
      </c>
      <c r="AM78" s="153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4"/>
    </row>
    <row r="79" spans="1:71" s="119" customFormat="1" ht="32.25" customHeight="1">
      <c r="A79" s="46"/>
      <c r="B79" s="47">
        <v>8</v>
      </c>
      <c r="C79" s="47">
        <f aca="true" t="shared" si="14" ref="C79:AA79">C78</f>
        <v>0</v>
      </c>
      <c r="D79" s="47">
        <f t="shared" si="14"/>
        <v>0</v>
      </c>
      <c r="E79" s="48">
        <f t="shared" si="14"/>
        <v>1</v>
      </c>
      <c r="F79" s="48">
        <f t="shared" si="14"/>
        <v>0</v>
      </c>
      <c r="G79" s="48">
        <f t="shared" si="14"/>
        <v>0</v>
      </c>
      <c r="H79" s="48">
        <f t="shared" si="14"/>
        <v>3</v>
      </c>
      <c r="I79" s="49">
        <f t="shared" si="14"/>
        <v>0</v>
      </c>
      <c r="J79" s="50">
        <f t="shared" si="14"/>
        <v>8</v>
      </c>
      <c r="K79" s="50">
        <f t="shared" si="14"/>
        <v>4</v>
      </c>
      <c r="L79" s="51">
        <f t="shared" si="14"/>
        <v>0</v>
      </c>
      <c r="M79" s="51">
        <f t="shared" si="14"/>
        <v>1</v>
      </c>
      <c r="N79" s="51">
        <f t="shared" si="14"/>
        <v>2</v>
      </c>
      <c r="O79" s="51">
        <f t="shared" si="14"/>
        <v>0</v>
      </c>
      <c r="P79" s="51">
        <f t="shared" si="14"/>
        <v>1</v>
      </c>
      <c r="Q79" s="51">
        <v>6</v>
      </c>
      <c r="R79" s="51">
        <v>0</v>
      </c>
      <c r="S79" s="47">
        <f t="shared" si="14"/>
        <v>0</v>
      </c>
      <c r="T79" s="47">
        <f t="shared" si="14"/>
        <v>8</v>
      </c>
      <c r="U79" s="52">
        <f t="shared" si="14"/>
        <v>4</v>
      </c>
      <c r="V79" s="52">
        <f t="shared" si="14"/>
        <v>0</v>
      </c>
      <c r="W79" s="52">
        <f t="shared" si="14"/>
        <v>1</v>
      </c>
      <c r="X79" s="52">
        <f t="shared" si="14"/>
        <v>1</v>
      </c>
      <c r="Y79" s="52">
        <v>6</v>
      </c>
      <c r="Z79" s="52">
        <f t="shared" si="14"/>
        <v>0</v>
      </c>
      <c r="AA79" s="52">
        <f t="shared" si="14"/>
        <v>0</v>
      </c>
      <c r="AB79" s="52">
        <v>1</v>
      </c>
      <c r="AC79" s="82" t="str">
        <f>'[1]Приложение 3'!AC78</f>
        <v>Показатель 1  Наличие возможности содействия в организации ритуальных услуг при погребении.</v>
      </c>
      <c r="AD79" s="63" t="str">
        <f>'[1]Приложение 3'!AD78</f>
        <v>да - 1, нет - 0</v>
      </c>
      <c r="AE79" s="67">
        <f>'[1]Приложение 3'!AE78</f>
        <v>1</v>
      </c>
      <c r="AF79" s="67">
        <f>'[1]Приложение 3'!AF78</f>
        <v>1</v>
      </c>
      <c r="AG79" s="67">
        <f>'[1]Приложение 3'!AG78</f>
        <v>1</v>
      </c>
      <c r="AH79" s="67">
        <f>'[1]Приложение 3'!AH78</f>
        <v>1</v>
      </c>
      <c r="AI79" s="67">
        <v>1</v>
      </c>
      <c r="AJ79" s="67">
        <v>1</v>
      </c>
      <c r="AK79" s="67">
        <f>'[1]Приложение 3'!AH78</f>
        <v>1</v>
      </c>
      <c r="AL79" s="81" t="s">
        <v>171</v>
      </c>
      <c r="AM79" s="53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118"/>
    </row>
    <row r="80" spans="1:71" s="138" customFormat="1" ht="46.5" customHeight="1">
      <c r="A80" s="120"/>
      <c r="B80" s="131">
        <v>8</v>
      </c>
      <c r="C80" s="131">
        <v>0</v>
      </c>
      <c r="D80" s="131">
        <v>0</v>
      </c>
      <c r="E80" s="132">
        <v>1</v>
      </c>
      <c r="F80" s="132">
        <v>0</v>
      </c>
      <c r="G80" s="132">
        <v>0</v>
      </c>
      <c r="H80" s="132">
        <v>1</v>
      </c>
      <c r="I80" s="123">
        <v>0</v>
      </c>
      <c r="J80" s="121">
        <v>8</v>
      </c>
      <c r="K80" s="121">
        <v>4</v>
      </c>
      <c r="L80" s="124">
        <v>0</v>
      </c>
      <c r="M80" s="124">
        <v>2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31">
        <v>0</v>
      </c>
      <c r="T80" s="131">
        <v>8</v>
      </c>
      <c r="U80" s="133">
        <v>4</v>
      </c>
      <c r="V80" s="133">
        <v>0</v>
      </c>
      <c r="W80" s="133">
        <v>2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5" t="s">
        <v>177</v>
      </c>
      <c r="AD80" s="127" t="s">
        <v>78</v>
      </c>
      <c r="AE80" s="128">
        <f aca="true" t="shared" si="15" ref="AE80:AK80">AE81</f>
        <v>787000</v>
      </c>
      <c r="AF80" s="128">
        <f t="shared" si="15"/>
        <v>787000</v>
      </c>
      <c r="AG80" s="128">
        <f t="shared" si="15"/>
        <v>787000</v>
      </c>
      <c r="AH80" s="128">
        <f t="shared" si="15"/>
        <v>787000</v>
      </c>
      <c r="AI80" s="128">
        <f t="shared" si="15"/>
        <v>787000</v>
      </c>
      <c r="AJ80" s="128">
        <f t="shared" si="15"/>
        <v>787000</v>
      </c>
      <c r="AK80" s="128">
        <f t="shared" si="15"/>
        <v>4722000</v>
      </c>
      <c r="AL80" s="129">
        <f t="shared" si="13"/>
        <v>2026</v>
      </c>
      <c r="AM80" s="130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</row>
    <row r="81" spans="1:71" s="138" customFormat="1" ht="48" customHeight="1">
      <c r="A81" s="120"/>
      <c r="B81" s="121">
        <v>8</v>
      </c>
      <c r="C81" s="121">
        <v>0</v>
      </c>
      <c r="D81" s="121">
        <v>0</v>
      </c>
      <c r="E81" s="122">
        <v>1</v>
      </c>
      <c r="F81" s="122">
        <v>0</v>
      </c>
      <c r="G81" s="122">
        <v>0</v>
      </c>
      <c r="H81" s="122">
        <v>1</v>
      </c>
      <c r="I81" s="123">
        <v>0</v>
      </c>
      <c r="J81" s="121">
        <v>8</v>
      </c>
      <c r="K81" s="121">
        <v>4</v>
      </c>
      <c r="L81" s="124">
        <v>0</v>
      </c>
      <c r="M81" s="124">
        <v>2</v>
      </c>
      <c r="N81" s="124">
        <v>2</v>
      </c>
      <c r="O81" s="124">
        <v>0</v>
      </c>
      <c r="P81" s="124">
        <v>2</v>
      </c>
      <c r="Q81" s="124">
        <v>1</v>
      </c>
      <c r="R81" s="124">
        <v>0</v>
      </c>
      <c r="S81" s="121">
        <v>0</v>
      </c>
      <c r="T81" s="121">
        <v>8</v>
      </c>
      <c r="U81" s="125">
        <v>4</v>
      </c>
      <c r="V81" s="125">
        <v>0</v>
      </c>
      <c r="W81" s="125">
        <v>2</v>
      </c>
      <c r="X81" s="125">
        <v>2</v>
      </c>
      <c r="Y81" s="125">
        <v>1</v>
      </c>
      <c r="Z81" s="125">
        <v>0</v>
      </c>
      <c r="AA81" s="125">
        <v>0</v>
      </c>
      <c r="AB81" s="125">
        <v>0</v>
      </c>
      <c r="AC81" s="126" t="s">
        <v>173</v>
      </c>
      <c r="AD81" s="134" t="s">
        <v>78</v>
      </c>
      <c r="AE81" s="128">
        <v>787000</v>
      </c>
      <c r="AF81" s="128">
        <v>787000</v>
      </c>
      <c r="AG81" s="128">
        <v>787000</v>
      </c>
      <c r="AH81" s="128">
        <v>787000</v>
      </c>
      <c r="AI81" s="128">
        <v>787000</v>
      </c>
      <c r="AJ81" s="128">
        <v>787000</v>
      </c>
      <c r="AK81" s="128">
        <f>AE81+AF81+AG81+AH81+AI81+AJ81</f>
        <v>4722000</v>
      </c>
      <c r="AL81" s="129">
        <f t="shared" si="13"/>
        <v>2026</v>
      </c>
      <c r="AM81" s="130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7"/>
    </row>
    <row r="82" spans="1:71" s="33" customFormat="1" ht="49.5" customHeight="1">
      <c r="A82" s="5"/>
      <c r="B82" s="38">
        <v>8</v>
      </c>
      <c r="C82" s="38">
        <v>0</v>
      </c>
      <c r="D82" s="38">
        <v>0</v>
      </c>
      <c r="E82" s="42">
        <v>1</v>
      </c>
      <c r="F82" s="42">
        <v>0</v>
      </c>
      <c r="G82" s="42">
        <v>0</v>
      </c>
      <c r="H82" s="42">
        <v>1</v>
      </c>
      <c r="I82" s="37">
        <v>0</v>
      </c>
      <c r="J82" s="36">
        <v>8</v>
      </c>
      <c r="K82" s="36">
        <v>4</v>
      </c>
      <c r="L82" s="40">
        <v>0</v>
      </c>
      <c r="M82" s="51">
        <v>2</v>
      </c>
      <c r="N82" s="51">
        <v>2</v>
      </c>
      <c r="O82" s="51">
        <v>0</v>
      </c>
      <c r="P82" s="51">
        <v>2</v>
      </c>
      <c r="Q82" s="51">
        <v>1</v>
      </c>
      <c r="R82" s="51">
        <v>0</v>
      </c>
      <c r="S82" s="38">
        <v>0</v>
      </c>
      <c r="T82" s="38">
        <v>8</v>
      </c>
      <c r="U82" s="39">
        <v>4</v>
      </c>
      <c r="V82" s="39">
        <v>0</v>
      </c>
      <c r="W82" s="39">
        <v>2</v>
      </c>
      <c r="X82" s="39">
        <v>2</v>
      </c>
      <c r="Y82" s="39">
        <v>1</v>
      </c>
      <c r="Z82" s="39">
        <v>0</v>
      </c>
      <c r="AA82" s="39">
        <v>0</v>
      </c>
      <c r="AB82" s="52">
        <v>1</v>
      </c>
      <c r="AC82" s="82" t="s">
        <v>178</v>
      </c>
      <c r="AD82" s="75" t="s">
        <v>77</v>
      </c>
      <c r="AE82" s="63">
        <v>9</v>
      </c>
      <c r="AF82" s="63">
        <v>9</v>
      </c>
      <c r="AG82" s="63">
        <v>9</v>
      </c>
      <c r="AH82" s="63">
        <v>9</v>
      </c>
      <c r="AI82" s="63">
        <v>9</v>
      </c>
      <c r="AJ82" s="63">
        <v>9</v>
      </c>
      <c r="AK82" s="63">
        <v>9</v>
      </c>
      <c r="AL82" s="81" t="s">
        <v>171</v>
      </c>
      <c r="AM82" s="22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32"/>
    </row>
    <row r="83" spans="1:71" s="33" customFormat="1" ht="49.5" customHeight="1">
      <c r="A83" s="5"/>
      <c r="B83" s="36">
        <v>8</v>
      </c>
      <c r="C83" s="36">
        <v>0</v>
      </c>
      <c r="D83" s="36">
        <v>0</v>
      </c>
      <c r="E83" s="44">
        <v>1</v>
      </c>
      <c r="F83" s="44">
        <v>0</v>
      </c>
      <c r="G83" s="44">
        <v>0</v>
      </c>
      <c r="H83" s="44">
        <v>3</v>
      </c>
      <c r="I83" s="37">
        <v>0</v>
      </c>
      <c r="J83" s="36">
        <v>8</v>
      </c>
      <c r="K83" s="36">
        <v>4</v>
      </c>
      <c r="L83" s="40">
        <v>0</v>
      </c>
      <c r="M83" s="40">
        <v>3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36">
        <v>0</v>
      </c>
      <c r="T83" s="36">
        <v>8</v>
      </c>
      <c r="U83" s="41">
        <v>4</v>
      </c>
      <c r="V83" s="41">
        <v>0</v>
      </c>
      <c r="W83" s="41">
        <v>3</v>
      </c>
      <c r="X83" s="41">
        <v>0</v>
      </c>
      <c r="Y83" s="41">
        <v>0</v>
      </c>
      <c r="Z83" s="41">
        <v>0</v>
      </c>
      <c r="AA83" s="41">
        <v>0</v>
      </c>
      <c r="AB83" s="57">
        <v>0</v>
      </c>
      <c r="AC83" s="62" t="s">
        <v>167</v>
      </c>
      <c r="AD83" s="74" t="s">
        <v>78</v>
      </c>
      <c r="AE83" s="70">
        <f>AE85+AE87+AE89</f>
        <v>324200</v>
      </c>
      <c r="AF83" s="70">
        <f aca="true" t="shared" si="16" ref="AF83:AK83">AF85+AF87+AF89</f>
        <v>278140</v>
      </c>
      <c r="AG83" s="70">
        <f t="shared" si="16"/>
        <v>292000</v>
      </c>
      <c r="AH83" s="70">
        <f t="shared" si="16"/>
        <v>292000</v>
      </c>
      <c r="AI83" s="70">
        <f t="shared" si="16"/>
        <v>292000</v>
      </c>
      <c r="AJ83" s="70">
        <f t="shared" si="16"/>
        <v>292000</v>
      </c>
      <c r="AK83" s="70">
        <f t="shared" si="16"/>
        <v>1770340</v>
      </c>
      <c r="AL83" s="59">
        <f aca="true" t="shared" si="17" ref="AL83:AL89">$AL$17</f>
        <v>2026</v>
      </c>
      <c r="AM83" s="22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32"/>
    </row>
    <row r="84" spans="1:71" s="33" customFormat="1" ht="30" customHeight="1">
      <c r="A84" s="5"/>
      <c r="B84" s="38">
        <v>8</v>
      </c>
      <c r="C84" s="38">
        <v>0</v>
      </c>
      <c r="D84" s="38">
        <v>0</v>
      </c>
      <c r="E84" s="45">
        <v>1</v>
      </c>
      <c r="F84" s="45">
        <v>0</v>
      </c>
      <c r="G84" s="45">
        <v>0</v>
      </c>
      <c r="H84" s="45">
        <v>3</v>
      </c>
      <c r="I84" s="37">
        <v>0</v>
      </c>
      <c r="J84" s="36">
        <v>8</v>
      </c>
      <c r="K84" s="36">
        <v>4</v>
      </c>
      <c r="L84" s="40">
        <v>0</v>
      </c>
      <c r="M84" s="40">
        <v>3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38">
        <v>0</v>
      </c>
      <c r="T84" s="38">
        <v>8</v>
      </c>
      <c r="U84" s="39">
        <v>4</v>
      </c>
      <c r="V84" s="39">
        <v>0</v>
      </c>
      <c r="W84" s="41">
        <v>3</v>
      </c>
      <c r="X84" s="39">
        <v>0</v>
      </c>
      <c r="Y84" s="39">
        <v>0</v>
      </c>
      <c r="Z84" s="39">
        <v>0</v>
      </c>
      <c r="AA84" s="39">
        <v>0</v>
      </c>
      <c r="AB84" s="52">
        <v>1</v>
      </c>
      <c r="AC84" s="58" t="s">
        <v>154</v>
      </c>
      <c r="AD84" s="74" t="s">
        <v>108</v>
      </c>
      <c r="AE84" s="53">
        <v>1</v>
      </c>
      <c r="AF84" s="53">
        <v>1</v>
      </c>
      <c r="AG84" s="53">
        <v>1</v>
      </c>
      <c r="AH84" s="53">
        <v>1</v>
      </c>
      <c r="AI84" s="53">
        <v>1</v>
      </c>
      <c r="AJ84" s="53">
        <v>1</v>
      </c>
      <c r="AK84" s="53">
        <v>1</v>
      </c>
      <c r="AL84" s="81" t="s">
        <v>171</v>
      </c>
      <c r="AM84" s="22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32"/>
    </row>
    <row r="85" spans="1:41" s="155" customFormat="1" ht="30">
      <c r="A85" s="139"/>
      <c r="B85" s="140">
        <v>8</v>
      </c>
      <c r="C85" s="140">
        <v>0</v>
      </c>
      <c r="D85" s="140">
        <v>0</v>
      </c>
      <c r="E85" s="196">
        <v>1</v>
      </c>
      <c r="F85" s="196">
        <v>0</v>
      </c>
      <c r="G85" s="196">
        <v>0</v>
      </c>
      <c r="H85" s="196">
        <v>3</v>
      </c>
      <c r="I85" s="142">
        <v>0</v>
      </c>
      <c r="J85" s="140">
        <v>8</v>
      </c>
      <c r="K85" s="140">
        <v>4</v>
      </c>
      <c r="L85" s="143">
        <v>0</v>
      </c>
      <c r="M85" s="143">
        <v>3</v>
      </c>
      <c r="N85" s="143">
        <v>2</v>
      </c>
      <c r="O85" s="143">
        <v>0</v>
      </c>
      <c r="P85" s="143">
        <v>3</v>
      </c>
      <c r="Q85" s="143">
        <v>1</v>
      </c>
      <c r="R85" s="143">
        <v>0</v>
      </c>
      <c r="S85" s="140">
        <v>0</v>
      </c>
      <c r="T85" s="140">
        <v>8</v>
      </c>
      <c r="U85" s="144">
        <v>4</v>
      </c>
      <c r="V85" s="144">
        <v>0</v>
      </c>
      <c r="W85" s="144">
        <v>3</v>
      </c>
      <c r="X85" s="144">
        <v>3</v>
      </c>
      <c r="Y85" s="144">
        <v>1</v>
      </c>
      <c r="Z85" s="144">
        <v>0</v>
      </c>
      <c r="AA85" s="144">
        <v>0</v>
      </c>
      <c r="AB85" s="144">
        <v>0</v>
      </c>
      <c r="AC85" s="147" t="s">
        <v>118</v>
      </c>
      <c r="AD85" s="154" t="s">
        <v>78</v>
      </c>
      <c r="AE85" s="197">
        <v>192200</v>
      </c>
      <c r="AF85" s="197">
        <v>146140</v>
      </c>
      <c r="AG85" s="197">
        <v>160000</v>
      </c>
      <c r="AH85" s="197">
        <v>160000</v>
      </c>
      <c r="AI85" s="197">
        <v>160000</v>
      </c>
      <c r="AJ85" s="197">
        <v>160000</v>
      </c>
      <c r="AK85" s="197">
        <f>AE85+AF85+AG85+AH85+AI85+AJ85</f>
        <v>978340</v>
      </c>
      <c r="AL85" s="147">
        <f t="shared" si="17"/>
        <v>2026</v>
      </c>
      <c r="AM85" s="153"/>
      <c r="AN85" s="139"/>
      <c r="AO85" s="139"/>
    </row>
    <row r="86" spans="1:41" s="12" customFormat="1" ht="34.5" customHeight="1">
      <c r="A86" s="5"/>
      <c r="B86" s="38">
        <v>8</v>
      </c>
      <c r="C86" s="38">
        <v>0</v>
      </c>
      <c r="D86" s="38">
        <v>0</v>
      </c>
      <c r="E86" s="45">
        <v>1</v>
      </c>
      <c r="F86" s="45">
        <v>0</v>
      </c>
      <c r="G86" s="45">
        <v>0</v>
      </c>
      <c r="H86" s="45">
        <v>3</v>
      </c>
      <c r="I86" s="37">
        <v>0</v>
      </c>
      <c r="J86" s="36">
        <v>8</v>
      </c>
      <c r="K86" s="36">
        <v>4</v>
      </c>
      <c r="L86" s="40">
        <v>0</v>
      </c>
      <c r="M86" s="40">
        <v>3</v>
      </c>
      <c r="N86" s="40">
        <v>2</v>
      </c>
      <c r="O86" s="40">
        <v>0</v>
      </c>
      <c r="P86" s="40">
        <v>3</v>
      </c>
      <c r="Q86" s="40">
        <v>1</v>
      </c>
      <c r="R86" s="40">
        <v>0</v>
      </c>
      <c r="S86" s="38">
        <v>0</v>
      </c>
      <c r="T86" s="38">
        <v>8</v>
      </c>
      <c r="U86" s="39">
        <v>4</v>
      </c>
      <c r="V86" s="39">
        <v>0</v>
      </c>
      <c r="W86" s="41">
        <v>3</v>
      </c>
      <c r="X86" s="41">
        <v>3</v>
      </c>
      <c r="Y86" s="39">
        <v>1</v>
      </c>
      <c r="Z86" s="39">
        <v>0</v>
      </c>
      <c r="AA86" s="39">
        <v>0</v>
      </c>
      <c r="AB86" s="52">
        <v>1</v>
      </c>
      <c r="AC86" s="59" t="s">
        <v>119</v>
      </c>
      <c r="AD86" s="75" t="s">
        <v>86</v>
      </c>
      <c r="AE86" s="63">
        <v>5</v>
      </c>
      <c r="AF86" s="63">
        <v>5</v>
      </c>
      <c r="AG86" s="63">
        <v>5</v>
      </c>
      <c r="AH86" s="63">
        <v>5</v>
      </c>
      <c r="AI86" s="63">
        <v>5</v>
      </c>
      <c r="AJ86" s="63">
        <v>5</v>
      </c>
      <c r="AK86" s="63">
        <v>15</v>
      </c>
      <c r="AL86" s="59">
        <f t="shared" si="17"/>
        <v>2026</v>
      </c>
      <c r="AM86" s="22"/>
      <c r="AN86" s="5"/>
      <c r="AO86" s="5"/>
    </row>
    <row r="87" spans="1:41" s="12" customFormat="1" ht="45">
      <c r="A87" s="5"/>
      <c r="B87" s="38">
        <v>8</v>
      </c>
      <c r="C87" s="38">
        <v>0</v>
      </c>
      <c r="D87" s="38">
        <v>0</v>
      </c>
      <c r="E87" s="45">
        <v>1</v>
      </c>
      <c r="F87" s="45">
        <v>0</v>
      </c>
      <c r="G87" s="45">
        <v>0</v>
      </c>
      <c r="H87" s="45">
        <v>3</v>
      </c>
      <c r="I87" s="37">
        <v>0</v>
      </c>
      <c r="J87" s="36">
        <v>8</v>
      </c>
      <c r="K87" s="36">
        <v>4</v>
      </c>
      <c r="L87" s="40">
        <v>0</v>
      </c>
      <c r="M87" s="40">
        <v>3</v>
      </c>
      <c r="N87" s="40">
        <v>2</v>
      </c>
      <c r="O87" s="40">
        <v>0</v>
      </c>
      <c r="P87" s="40">
        <v>3</v>
      </c>
      <c r="Q87" s="40">
        <v>2</v>
      </c>
      <c r="R87" s="40">
        <v>0</v>
      </c>
      <c r="S87" s="38">
        <v>0</v>
      </c>
      <c r="T87" s="38">
        <v>8</v>
      </c>
      <c r="U87" s="39">
        <v>4</v>
      </c>
      <c r="V87" s="39">
        <v>0</v>
      </c>
      <c r="W87" s="41">
        <v>3</v>
      </c>
      <c r="X87" s="41">
        <v>3</v>
      </c>
      <c r="Y87" s="39">
        <v>2</v>
      </c>
      <c r="Z87" s="39">
        <v>0</v>
      </c>
      <c r="AA87" s="39">
        <v>0</v>
      </c>
      <c r="AB87" s="52">
        <v>0</v>
      </c>
      <c r="AC87" s="81" t="s">
        <v>174</v>
      </c>
      <c r="AD87" s="75" t="s">
        <v>78</v>
      </c>
      <c r="AE87" s="66">
        <v>24000</v>
      </c>
      <c r="AF87" s="66">
        <f>$AE$87</f>
        <v>24000</v>
      </c>
      <c r="AG87" s="66">
        <f>$AE$87</f>
        <v>24000</v>
      </c>
      <c r="AH87" s="66">
        <f>$AE$87</f>
        <v>24000</v>
      </c>
      <c r="AI87" s="66">
        <f>$AE$87</f>
        <v>24000</v>
      </c>
      <c r="AJ87" s="66">
        <f>$AE$87</f>
        <v>24000</v>
      </c>
      <c r="AK87" s="66">
        <f>AE87+AF87+AG87+AH87+AI87+AJ87</f>
        <v>144000</v>
      </c>
      <c r="AL87" s="59">
        <f t="shared" si="17"/>
        <v>2026</v>
      </c>
      <c r="AM87" s="22"/>
      <c r="AN87" s="5"/>
      <c r="AO87" s="5"/>
    </row>
    <row r="88" spans="1:41" s="12" customFormat="1" ht="30">
      <c r="A88" s="5"/>
      <c r="B88" s="38">
        <v>8</v>
      </c>
      <c r="C88" s="38">
        <v>0</v>
      </c>
      <c r="D88" s="38">
        <v>0</v>
      </c>
      <c r="E88" s="45">
        <v>1</v>
      </c>
      <c r="F88" s="45">
        <v>0</v>
      </c>
      <c r="G88" s="45">
        <v>0</v>
      </c>
      <c r="H88" s="45">
        <v>3</v>
      </c>
      <c r="I88" s="37">
        <v>0</v>
      </c>
      <c r="J88" s="36">
        <v>8</v>
      </c>
      <c r="K88" s="36">
        <v>4</v>
      </c>
      <c r="L88" s="40">
        <v>0</v>
      </c>
      <c r="M88" s="40">
        <v>3</v>
      </c>
      <c r="N88" s="40">
        <v>2</v>
      </c>
      <c r="O88" s="40">
        <v>0</v>
      </c>
      <c r="P88" s="40">
        <v>3</v>
      </c>
      <c r="Q88" s="40">
        <v>2</v>
      </c>
      <c r="R88" s="40">
        <v>0</v>
      </c>
      <c r="S88" s="38">
        <v>0</v>
      </c>
      <c r="T88" s="38">
        <v>8</v>
      </c>
      <c r="U88" s="39">
        <v>4</v>
      </c>
      <c r="V88" s="39">
        <v>0</v>
      </c>
      <c r="W88" s="41">
        <v>3</v>
      </c>
      <c r="X88" s="41">
        <v>3</v>
      </c>
      <c r="Y88" s="39">
        <v>2</v>
      </c>
      <c r="Z88" s="39">
        <v>0</v>
      </c>
      <c r="AA88" s="39">
        <v>0</v>
      </c>
      <c r="AB88" s="52">
        <v>1</v>
      </c>
      <c r="AC88" s="59" t="s">
        <v>155</v>
      </c>
      <c r="AD88" s="75" t="s">
        <v>77</v>
      </c>
      <c r="AE88" s="63">
        <v>60</v>
      </c>
      <c r="AF88" s="63">
        <f>$AE$88</f>
        <v>60</v>
      </c>
      <c r="AG88" s="63">
        <f>$AE$88</f>
        <v>60</v>
      </c>
      <c r="AH88" s="63">
        <f>$AE$88</f>
        <v>60</v>
      </c>
      <c r="AI88" s="63">
        <f>$AE$88</f>
        <v>60</v>
      </c>
      <c r="AJ88" s="63">
        <f>$AE$88</f>
        <v>60</v>
      </c>
      <c r="AK88" s="63">
        <v>180</v>
      </c>
      <c r="AL88" s="59">
        <f t="shared" si="17"/>
        <v>2026</v>
      </c>
      <c r="AM88" s="22"/>
      <c r="AN88" s="5"/>
      <c r="AO88" s="5"/>
    </row>
    <row r="89" spans="1:41" s="12" customFormat="1" ht="60.75" customHeight="1">
      <c r="A89" s="5"/>
      <c r="B89" s="36">
        <v>8</v>
      </c>
      <c r="C89" s="36">
        <v>0</v>
      </c>
      <c r="D89" s="36">
        <v>0</v>
      </c>
      <c r="E89" s="44">
        <v>1</v>
      </c>
      <c r="F89" s="44">
        <v>0</v>
      </c>
      <c r="G89" s="44">
        <v>0</v>
      </c>
      <c r="H89" s="44">
        <v>3</v>
      </c>
      <c r="I89" s="37">
        <v>0</v>
      </c>
      <c r="J89" s="36">
        <v>8</v>
      </c>
      <c r="K89" s="36">
        <v>4</v>
      </c>
      <c r="L89" s="40">
        <v>0</v>
      </c>
      <c r="M89" s="40">
        <v>3</v>
      </c>
      <c r="N89" s="40">
        <v>2</v>
      </c>
      <c r="O89" s="40">
        <v>0</v>
      </c>
      <c r="P89" s="40">
        <v>3</v>
      </c>
      <c r="Q89" s="40">
        <v>3</v>
      </c>
      <c r="R89" s="40">
        <v>0</v>
      </c>
      <c r="S89" s="36">
        <v>0</v>
      </c>
      <c r="T89" s="36">
        <v>8</v>
      </c>
      <c r="U89" s="41">
        <v>4</v>
      </c>
      <c r="V89" s="41">
        <v>0</v>
      </c>
      <c r="W89" s="41">
        <v>3</v>
      </c>
      <c r="X89" s="41">
        <v>3</v>
      </c>
      <c r="Y89" s="41">
        <v>3</v>
      </c>
      <c r="Z89" s="41">
        <v>0</v>
      </c>
      <c r="AA89" s="41">
        <v>0</v>
      </c>
      <c r="AB89" s="57">
        <v>0</v>
      </c>
      <c r="AC89" s="82" t="s">
        <v>168</v>
      </c>
      <c r="AD89" s="74" t="s">
        <v>78</v>
      </c>
      <c r="AE89" s="70">
        <v>108000</v>
      </c>
      <c r="AF89" s="70">
        <f>$AE$89</f>
        <v>108000</v>
      </c>
      <c r="AG89" s="70">
        <f>$AE$89</f>
        <v>108000</v>
      </c>
      <c r="AH89" s="70">
        <f>$AE$89</f>
        <v>108000</v>
      </c>
      <c r="AI89" s="70">
        <f>$AE$89</f>
        <v>108000</v>
      </c>
      <c r="AJ89" s="70">
        <f>$AE$89</f>
        <v>108000</v>
      </c>
      <c r="AK89" s="70">
        <f>AE89+AF89+AG89+AH89+AI89+AJ89</f>
        <v>648000</v>
      </c>
      <c r="AL89" s="59">
        <f t="shared" si="17"/>
        <v>2026</v>
      </c>
      <c r="AM89" s="22"/>
      <c r="AN89" s="5"/>
      <c r="AO89" s="5"/>
    </row>
    <row r="90" spans="1:41" s="12" customFormat="1" ht="75">
      <c r="A90" s="5"/>
      <c r="B90" s="38">
        <v>8</v>
      </c>
      <c r="C90" s="38">
        <v>0</v>
      </c>
      <c r="D90" s="38">
        <v>0</v>
      </c>
      <c r="E90" s="43">
        <v>1</v>
      </c>
      <c r="F90" s="42">
        <v>0</v>
      </c>
      <c r="G90" s="42">
        <v>0</v>
      </c>
      <c r="H90" s="42">
        <v>3</v>
      </c>
      <c r="I90" s="37">
        <v>0</v>
      </c>
      <c r="J90" s="36">
        <v>8</v>
      </c>
      <c r="K90" s="36">
        <v>4</v>
      </c>
      <c r="L90" s="40">
        <v>0</v>
      </c>
      <c r="M90" s="40">
        <v>3</v>
      </c>
      <c r="N90" s="40">
        <v>2</v>
      </c>
      <c r="O90" s="40">
        <v>0</v>
      </c>
      <c r="P90" s="40">
        <v>3</v>
      </c>
      <c r="Q90" s="40">
        <v>3</v>
      </c>
      <c r="R90" s="40">
        <v>0</v>
      </c>
      <c r="S90" s="38">
        <v>0</v>
      </c>
      <c r="T90" s="38">
        <v>8</v>
      </c>
      <c r="U90" s="39">
        <v>4</v>
      </c>
      <c r="V90" s="39">
        <v>0</v>
      </c>
      <c r="W90" s="41">
        <v>3</v>
      </c>
      <c r="X90" s="41">
        <v>3</v>
      </c>
      <c r="Y90" s="39">
        <v>3</v>
      </c>
      <c r="Z90" s="39">
        <v>0</v>
      </c>
      <c r="AA90" s="39">
        <v>0</v>
      </c>
      <c r="AB90" s="52">
        <v>1</v>
      </c>
      <c r="AC90" s="81" t="s">
        <v>163</v>
      </c>
      <c r="AD90" s="74" t="s">
        <v>77</v>
      </c>
      <c r="AE90" s="67">
        <v>6</v>
      </c>
      <c r="AF90" s="67">
        <v>6</v>
      </c>
      <c r="AG90" s="67">
        <v>6</v>
      </c>
      <c r="AH90" s="67">
        <v>6</v>
      </c>
      <c r="AI90" s="67">
        <v>6</v>
      </c>
      <c r="AJ90" s="67">
        <v>6</v>
      </c>
      <c r="AK90" s="67">
        <v>6</v>
      </c>
      <c r="AL90" s="81" t="s">
        <v>171</v>
      </c>
      <c r="AM90" s="22"/>
      <c r="AN90" s="5"/>
      <c r="AO90" s="5"/>
    </row>
    <row r="91" spans="1:39" s="12" customFormat="1" ht="15">
      <c r="A91" s="31"/>
      <c r="B91" s="5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  <c r="S91" s="5"/>
      <c r="T91" s="5"/>
      <c r="U91" s="9"/>
      <c r="V91" s="9"/>
      <c r="W91" s="9"/>
      <c r="X91" s="9"/>
      <c r="Y91" s="9"/>
      <c r="Z91" s="9"/>
      <c r="AA91" s="9"/>
      <c r="AB91" s="9"/>
      <c r="AC91" s="5"/>
      <c r="AD91" s="1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12" customFormat="1" ht="15">
      <c r="A92" s="6"/>
      <c r="B92" s="5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  <c r="S92" s="5"/>
      <c r="T92" s="5"/>
      <c r="U92" s="9"/>
      <c r="V92" s="9"/>
      <c r="W92" s="9"/>
      <c r="X92" s="9"/>
      <c r="Y92" s="9"/>
      <c r="Z92" s="9"/>
      <c r="AA92" s="9"/>
      <c r="AB92" s="9"/>
      <c r="AC92" s="5"/>
      <c r="AD92" s="1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12" customFormat="1" ht="15">
      <c r="A93" s="6"/>
      <c r="B93" s="5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  <c r="S93" s="5"/>
      <c r="T93" s="5"/>
      <c r="U93" s="9"/>
      <c r="V93" s="9"/>
      <c r="W93" s="9"/>
      <c r="X93" s="9"/>
      <c r="Y93" s="9"/>
      <c r="Z93" s="9"/>
      <c r="AA93" s="9"/>
      <c r="AB93" s="9"/>
      <c r="AC93" s="5"/>
      <c r="AD93" s="1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12" customFormat="1" ht="5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  <c r="S94" s="5"/>
      <c r="T94" s="5"/>
      <c r="U94" s="9"/>
      <c r="V94" s="9"/>
      <c r="W94" s="9"/>
      <c r="X94" s="9"/>
      <c r="Y94" s="9"/>
      <c r="Z94" s="9"/>
      <c r="AA94" s="9"/>
      <c r="AB94" s="9"/>
      <c r="AC94" s="5"/>
      <c r="AD94" s="1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12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  <c r="S95" s="5"/>
      <c r="T95" s="5"/>
      <c r="U95" s="9"/>
      <c r="V95" s="9"/>
      <c r="W95" s="9"/>
      <c r="X95" s="9"/>
      <c r="Y95" s="9"/>
      <c r="Z95" s="9"/>
      <c r="AA95" s="9"/>
      <c r="AB95" s="9"/>
      <c r="AC95" s="5"/>
      <c r="AD95" s="1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12" customFormat="1" ht="18" customHeight="1">
      <c r="A96" s="2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  <c r="S96" s="5"/>
      <c r="T96" s="5"/>
      <c r="U96" s="9"/>
      <c r="V96" s="9"/>
      <c r="W96" s="9"/>
      <c r="X96" s="9"/>
      <c r="Y96" s="9"/>
      <c r="Z96" s="9"/>
      <c r="AA96" s="9"/>
      <c r="AB96" s="9"/>
      <c r="AC96" s="5"/>
      <c r="AD96" s="1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12" customFormat="1" ht="15">
      <c r="A97" s="2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  <c r="S97" s="5"/>
      <c r="T97" s="5"/>
      <c r="U97" s="9"/>
      <c r="V97" s="9"/>
      <c r="W97" s="9"/>
      <c r="X97" s="9"/>
      <c r="Y97" s="9"/>
      <c r="Z97" s="9"/>
      <c r="AA97" s="9"/>
      <c r="AB97" s="9"/>
      <c r="AC97" s="5"/>
      <c r="AD97" s="1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12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  <c r="S98" s="5"/>
      <c r="T98" s="5"/>
      <c r="U98" s="9"/>
      <c r="V98" s="9"/>
      <c r="W98" s="9"/>
      <c r="X98" s="9"/>
      <c r="Y98" s="9"/>
      <c r="Z98" s="9"/>
      <c r="AA98" s="9"/>
      <c r="AB98" s="9"/>
      <c r="AC98" s="5"/>
      <c r="AD98" s="15"/>
      <c r="AE98" s="5"/>
      <c r="AF98" s="5"/>
      <c r="AG98" s="5"/>
      <c r="AH98" s="5"/>
      <c r="AI98" s="5"/>
      <c r="AJ98" s="5"/>
      <c r="AK98" s="5"/>
      <c r="AL98" s="5"/>
      <c r="AM98" s="5"/>
    </row>
    <row r="99" spans="1:41" s="12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  <c r="S99" s="5"/>
      <c r="T99" s="5"/>
      <c r="U99" s="9"/>
      <c r="V99" s="9"/>
      <c r="W99" s="9"/>
      <c r="X99" s="9"/>
      <c r="Y99" s="9"/>
      <c r="Z99" s="9"/>
      <c r="AA99" s="9"/>
      <c r="AB99" s="9"/>
      <c r="AC99" s="5"/>
      <c r="AD99" s="1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s="12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  <c r="S100" s="5"/>
      <c r="T100" s="5"/>
      <c r="U100" s="9"/>
      <c r="V100" s="9"/>
      <c r="W100" s="9"/>
      <c r="X100" s="9"/>
      <c r="Y100" s="9"/>
      <c r="Z100" s="9"/>
      <c r="AA100" s="9"/>
      <c r="AB100" s="9"/>
      <c r="AC100" s="5"/>
      <c r="AD100" s="1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s="12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  <c r="S101" s="5"/>
      <c r="T101" s="5"/>
      <c r="U101" s="9"/>
      <c r="V101" s="9"/>
      <c r="W101" s="9"/>
      <c r="X101" s="9"/>
      <c r="Y101" s="9"/>
      <c r="Z101" s="9"/>
      <c r="AA101" s="9"/>
      <c r="AB101" s="9"/>
      <c r="AC101" s="5"/>
      <c r="AD101" s="1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s="12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  <c r="S102" s="5"/>
      <c r="T102" s="5"/>
      <c r="U102" s="9"/>
      <c r="V102" s="9"/>
      <c r="W102" s="9"/>
      <c r="X102" s="9"/>
      <c r="Y102" s="9"/>
      <c r="Z102" s="9"/>
      <c r="AA102" s="9"/>
      <c r="AB102" s="9"/>
      <c r="AC102" s="5"/>
      <c r="AD102" s="1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s="12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  <c r="S103" s="5"/>
      <c r="T103" s="5"/>
      <c r="U103" s="9"/>
      <c r="V103" s="9"/>
      <c r="W103" s="9"/>
      <c r="X103" s="9"/>
      <c r="Y103" s="9"/>
      <c r="Z103" s="9"/>
      <c r="AA103" s="9"/>
      <c r="AB103" s="9"/>
      <c r="AC103" s="5"/>
      <c r="AD103" s="1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s="12" customFormat="1" ht="15">
      <c r="A104" s="2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  <c r="S104" s="5"/>
      <c r="T104" s="5"/>
      <c r="U104" s="9"/>
      <c r="V104" s="9"/>
      <c r="W104" s="9"/>
      <c r="X104" s="9"/>
      <c r="Y104" s="9"/>
      <c r="Z104" s="9"/>
      <c r="AA104" s="9"/>
      <c r="AB104" s="9"/>
      <c r="AC104" s="5"/>
      <c r="AD104" s="1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s="12" customFormat="1" ht="15">
      <c r="A105" s="2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  <c r="S105" s="5"/>
      <c r="T105" s="5"/>
      <c r="U105" s="9"/>
      <c r="V105" s="9"/>
      <c r="W105" s="9"/>
      <c r="X105" s="9"/>
      <c r="Y105" s="9"/>
      <c r="Z105" s="9"/>
      <c r="AA105" s="9"/>
      <c r="AB105" s="9"/>
      <c r="AC105" s="5"/>
      <c r="AD105" s="1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s="12" customFormat="1" ht="15">
      <c r="A106" s="2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  <c r="S106" s="5"/>
      <c r="T106" s="5"/>
      <c r="U106" s="9"/>
      <c r="V106" s="9"/>
      <c r="W106" s="9"/>
      <c r="X106" s="9"/>
      <c r="Y106" s="9"/>
      <c r="Z106" s="9"/>
      <c r="AA106" s="9"/>
      <c r="AB106" s="9"/>
      <c r="AC106" s="5"/>
      <c r="AD106" s="15"/>
      <c r="AE106" s="5"/>
      <c r="AF106" s="5"/>
      <c r="AG106" s="5"/>
      <c r="AH106" s="5"/>
      <c r="AI106" s="5"/>
      <c r="AJ106" s="5"/>
      <c r="AK106" s="5"/>
      <c r="AL106" s="5"/>
      <c r="AM106" s="22"/>
      <c r="AN106" s="5"/>
      <c r="AO106" s="5"/>
    </row>
    <row r="107" spans="1:41" s="12" customFormat="1" ht="15">
      <c r="A107" s="2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  <c r="S107" s="5"/>
      <c r="T107" s="5"/>
      <c r="U107" s="9"/>
      <c r="V107" s="9"/>
      <c r="W107" s="9"/>
      <c r="X107" s="9"/>
      <c r="Y107" s="9"/>
      <c r="Z107" s="9"/>
      <c r="AA107" s="9"/>
      <c r="AB107" s="9"/>
      <c r="AC107" s="5"/>
      <c r="AD107" s="15"/>
      <c r="AE107" s="5"/>
      <c r="AF107" s="5"/>
      <c r="AG107" s="5"/>
      <c r="AH107" s="5"/>
      <c r="AI107" s="5"/>
      <c r="AJ107" s="5"/>
      <c r="AK107" s="5"/>
      <c r="AL107" s="5"/>
      <c r="AM107" s="22"/>
      <c r="AN107" s="5"/>
      <c r="AO107" s="5"/>
    </row>
    <row r="108" spans="1:41" s="12" customFormat="1" ht="15">
      <c r="A108" s="2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  <c r="S108" s="5"/>
      <c r="T108" s="5"/>
      <c r="U108" s="9"/>
      <c r="V108" s="9"/>
      <c r="W108" s="9"/>
      <c r="X108" s="9"/>
      <c r="Y108" s="9"/>
      <c r="Z108" s="9"/>
      <c r="AA108" s="9"/>
      <c r="AB108" s="9"/>
      <c r="AC108" s="5"/>
      <c r="AD108" s="15"/>
      <c r="AE108" s="5"/>
      <c r="AF108" s="5"/>
      <c r="AG108" s="5"/>
      <c r="AH108" s="5"/>
      <c r="AI108" s="5"/>
      <c r="AJ108" s="5"/>
      <c r="AK108" s="5"/>
      <c r="AL108" s="5"/>
      <c r="AM108" s="22"/>
      <c r="AN108" s="5"/>
      <c r="AO108" s="5"/>
    </row>
    <row r="109" spans="1:41" s="12" customFormat="1" ht="48" customHeight="1">
      <c r="A109" s="2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  <c r="S109" s="5"/>
      <c r="T109" s="5"/>
      <c r="U109" s="9"/>
      <c r="V109" s="9"/>
      <c r="W109" s="9"/>
      <c r="X109" s="9"/>
      <c r="Y109" s="9"/>
      <c r="Z109" s="9"/>
      <c r="AA109" s="9"/>
      <c r="AB109" s="9"/>
      <c r="AC109" s="5"/>
      <c r="AD109" s="15"/>
      <c r="AE109" s="5"/>
      <c r="AF109" s="5"/>
      <c r="AG109" s="5"/>
      <c r="AH109" s="5"/>
      <c r="AI109" s="5"/>
      <c r="AJ109" s="5"/>
      <c r="AK109" s="5"/>
      <c r="AL109" s="5"/>
      <c r="AM109" s="22"/>
      <c r="AN109" s="5"/>
      <c r="AO109" s="5"/>
    </row>
    <row r="110" spans="1:41" s="12" customFormat="1" ht="15">
      <c r="A110" s="2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  <c r="S110" s="5"/>
      <c r="T110" s="5"/>
      <c r="U110" s="9"/>
      <c r="V110" s="9"/>
      <c r="W110" s="9"/>
      <c r="X110" s="9"/>
      <c r="Y110" s="9"/>
      <c r="Z110" s="9"/>
      <c r="AA110" s="9"/>
      <c r="AB110" s="9"/>
      <c r="AC110" s="5"/>
      <c r="AD110" s="15"/>
      <c r="AE110" s="5"/>
      <c r="AF110" s="5"/>
      <c r="AG110" s="5"/>
      <c r="AH110" s="5"/>
      <c r="AI110" s="5"/>
      <c r="AJ110" s="5"/>
      <c r="AK110" s="5"/>
      <c r="AL110" s="5"/>
      <c r="AM110" s="22"/>
      <c r="AN110" s="5"/>
      <c r="AO110" s="5"/>
    </row>
    <row r="111" spans="1:41" s="12" customFormat="1" ht="15">
      <c r="A111" s="2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  <c r="S111" s="5"/>
      <c r="T111" s="5"/>
      <c r="U111" s="9"/>
      <c r="V111" s="9"/>
      <c r="W111" s="9"/>
      <c r="X111" s="9"/>
      <c r="Y111" s="9"/>
      <c r="Z111" s="9"/>
      <c r="AA111" s="9"/>
      <c r="AB111" s="9"/>
      <c r="AC111" s="5"/>
      <c r="AD111" s="15"/>
      <c r="AE111" s="5"/>
      <c r="AF111" s="5"/>
      <c r="AG111" s="5"/>
      <c r="AH111" s="5"/>
      <c r="AI111" s="5"/>
      <c r="AJ111" s="5"/>
      <c r="AK111" s="5"/>
      <c r="AL111" s="5"/>
      <c r="AM111" s="22"/>
      <c r="AN111" s="5"/>
      <c r="AO111" s="5"/>
    </row>
    <row r="112" spans="1:41" s="12" customFormat="1" ht="15">
      <c r="A112" s="2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  <c r="S112" s="5"/>
      <c r="T112" s="5"/>
      <c r="U112" s="9"/>
      <c r="V112" s="9"/>
      <c r="W112" s="9"/>
      <c r="X112" s="9"/>
      <c r="Y112" s="9"/>
      <c r="Z112" s="9"/>
      <c r="AA112" s="9"/>
      <c r="AB112" s="9"/>
      <c r="AC112" s="5"/>
      <c r="AD112" s="15"/>
      <c r="AE112" s="5"/>
      <c r="AF112" s="5"/>
      <c r="AG112" s="5"/>
      <c r="AH112" s="5"/>
      <c r="AI112" s="5"/>
      <c r="AJ112" s="5"/>
      <c r="AK112" s="5"/>
      <c r="AL112" s="5"/>
      <c r="AM112" s="22"/>
      <c r="AN112" s="5"/>
      <c r="AO112" s="5"/>
    </row>
    <row r="113" spans="1:41" s="12" customFormat="1" ht="15">
      <c r="A113" s="2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  <c r="S113" s="5"/>
      <c r="T113" s="5"/>
      <c r="U113" s="9"/>
      <c r="V113" s="9"/>
      <c r="W113" s="9"/>
      <c r="X113" s="9"/>
      <c r="Y113" s="9"/>
      <c r="Z113" s="9"/>
      <c r="AA113" s="9"/>
      <c r="AB113" s="9"/>
      <c r="AC113" s="5"/>
      <c r="AD113" s="15"/>
      <c r="AE113" s="5"/>
      <c r="AF113" s="5"/>
      <c r="AG113" s="5"/>
      <c r="AH113" s="5"/>
      <c r="AI113" s="5"/>
      <c r="AJ113" s="5"/>
      <c r="AK113" s="5"/>
      <c r="AL113" s="5"/>
      <c r="AM113" s="22"/>
      <c r="AN113" s="5"/>
      <c r="AO113" s="5"/>
    </row>
    <row r="114" spans="1:41" s="12" customFormat="1" ht="15">
      <c r="A114" s="2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  <c r="S114" s="5"/>
      <c r="T114" s="5"/>
      <c r="U114" s="9"/>
      <c r="V114" s="9"/>
      <c r="W114" s="9"/>
      <c r="X114" s="9"/>
      <c r="Y114" s="9"/>
      <c r="Z114" s="9"/>
      <c r="AA114" s="9"/>
      <c r="AB114" s="9"/>
      <c r="AC114" s="5"/>
      <c r="AD114" s="1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s="35" customFormat="1" ht="15">
      <c r="A115" s="3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  <c r="S115" s="5"/>
      <c r="T115" s="5"/>
      <c r="U115" s="9"/>
      <c r="V115" s="9"/>
      <c r="W115" s="9"/>
      <c r="X115" s="9"/>
      <c r="Y115" s="9"/>
      <c r="Z115" s="9"/>
      <c r="AA115" s="9"/>
      <c r="AB115" s="9"/>
      <c r="AC115" s="5"/>
      <c r="AD115" s="15"/>
      <c r="AE115" s="5"/>
      <c r="AF115" s="5"/>
      <c r="AG115" s="5"/>
      <c r="AH115" s="5"/>
      <c r="AI115" s="5"/>
      <c r="AJ115" s="5"/>
      <c r="AK115" s="5"/>
      <c r="AL115" s="5"/>
      <c r="AM115" s="5"/>
      <c r="AN115" s="22"/>
      <c r="AO115" s="22"/>
    </row>
    <row r="116" spans="1:41" s="35" customFormat="1" ht="15">
      <c r="A116" s="2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  <c r="S116" s="5"/>
      <c r="T116" s="5"/>
      <c r="U116" s="9"/>
      <c r="V116" s="9"/>
      <c r="W116" s="9"/>
      <c r="X116" s="9"/>
      <c r="Y116" s="9"/>
      <c r="Z116" s="9"/>
      <c r="AA116" s="9"/>
      <c r="AB116" s="9"/>
      <c r="AC116" s="5"/>
      <c r="AD116" s="15"/>
      <c r="AE116" s="5"/>
      <c r="AF116" s="5"/>
      <c r="AG116" s="5"/>
      <c r="AH116" s="5"/>
      <c r="AI116" s="5"/>
      <c r="AJ116" s="5"/>
      <c r="AK116" s="5"/>
      <c r="AL116" s="5"/>
      <c r="AM116" s="5"/>
      <c r="AN116" s="22"/>
      <c r="AO116" s="22"/>
    </row>
    <row r="117" spans="1:41" s="35" customFormat="1" ht="15">
      <c r="A117" s="2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  <c r="S117" s="5"/>
      <c r="T117" s="5"/>
      <c r="U117" s="9"/>
      <c r="V117" s="9"/>
      <c r="W117" s="9"/>
      <c r="X117" s="9"/>
      <c r="Y117" s="9"/>
      <c r="Z117" s="9"/>
      <c r="AA117" s="9"/>
      <c r="AB117" s="9"/>
      <c r="AC117" s="5"/>
      <c r="AD117" s="15"/>
      <c r="AE117" s="5"/>
      <c r="AF117" s="5"/>
      <c r="AG117" s="5"/>
      <c r="AH117" s="5"/>
      <c r="AI117" s="5"/>
      <c r="AJ117" s="5"/>
      <c r="AK117" s="5"/>
      <c r="AL117" s="5"/>
      <c r="AM117" s="5"/>
      <c r="AN117" s="22"/>
      <c r="AO117" s="22"/>
    </row>
    <row r="118" spans="1:41" s="35" customFormat="1" ht="15">
      <c r="A118" s="2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  <c r="S118" s="5"/>
      <c r="T118" s="5"/>
      <c r="U118" s="9"/>
      <c r="V118" s="9"/>
      <c r="W118" s="9"/>
      <c r="X118" s="9"/>
      <c r="Y118" s="9"/>
      <c r="Z118" s="9"/>
      <c r="AA118" s="9"/>
      <c r="AB118" s="9"/>
      <c r="AC118" s="5"/>
      <c r="AD118" s="15"/>
      <c r="AE118" s="5"/>
      <c r="AF118" s="5"/>
      <c r="AG118" s="5"/>
      <c r="AH118" s="5"/>
      <c r="AI118" s="5"/>
      <c r="AJ118" s="5"/>
      <c r="AK118" s="5"/>
      <c r="AL118" s="5"/>
      <c r="AM118" s="5"/>
      <c r="AN118" s="22"/>
      <c r="AO118" s="22"/>
    </row>
    <row r="119" spans="1:41" s="35" customFormat="1" ht="15">
      <c r="A119" s="2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  <c r="S119" s="5"/>
      <c r="T119" s="5"/>
      <c r="U119" s="9"/>
      <c r="V119" s="9"/>
      <c r="W119" s="9"/>
      <c r="X119" s="9"/>
      <c r="Y119" s="9"/>
      <c r="Z119" s="9"/>
      <c r="AA119" s="9"/>
      <c r="AB119" s="9"/>
      <c r="AC119" s="5"/>
      <c r="AD119" s="15"/>
      <c r="AE119" s="5"/>
      <c r="AF119" s="5"/>
      <c r="AG119" s="5"/>
      <c r="AH119" s="5"/>
      <c r="AI119" s="5"/>
      <c r="AJ119" s="5"/>
      <c r="AK119" s="5"/>
      <c r="AL119" s="5"/>
      <c r="AM119" s="5"/>
      <c r="AN119" s="22"/>
      <c r="AO119" s="22"/>
    </row>
    <row r="120" spans="1:41" s="35" customFormat="1" ht="15">
      <c r="A120" s="2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  <c r="S120" s="5"/>
      <c r="T120" s="5"/>
      <c r="U120" s="9"/>
      <c r="V120" s="9"/>
      <c r="W120" s="9"/>
      <c r="X120" s="9"/>
      <c r="Y120" s="9"/>
      <c r="Z120" s="9"/>
      <c r="AA120" s="9"/>
      <c r="AB120" s="9"/>
      <c r="AC120" s="5"/>
      <c r="AD120" s="15"/>
      <c r="AE120" s="5"/>
      <c r="AF120" s="5"/>
      <c r="AG120" s="5"/>
      <c r="AH120" s="5"/>
      <c r="AI120" s="5"/>
      <c r="AJ120" s="5"/>
      <c r="AK120" s="5"/>
      <c r="AL120" s="5"/>
      <c r="AM120" s="5"/>
      <c r="AN120" s="22"/>
      <c r="AO120" s="22"/>
    </row>
    <row r="121" spans="1:41" s="35" customFormat="1" ht="49.5" customHeight="1">
      <c r="A121" s="2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  <c r="S121" s="5"/>
      <c r="T121" s="5"/>
      <c r="U121" s="9"/>
      <c r="V121" s="9"/>
      <c r="W121" s="9"/>
      <c r="X121" s="9"/>
      <c r="Y121" s="9"/>
      <c r="Z121" s="9"/>
      <c r="AA121" s="9"/>
      <c r="AB121" s="9"/>
      <c r="AC121" s="5"/>
      <c r="AD121" s="15"/>
      <c r="AE121" s="5"/>
      <c r="AF121" s="5"/>
      <c r="AG121" s="5"/>
      <c r="AH121" s="5"/>
      <c r="AI121" s="5"/>
      <c r="AJ121" s="5"/>
      <c r="AK121" s="5"/>
      <c r="AL121" s="5"/>
      <c r="AM121" s="5"/>
      <c r="AN121" s="22"/>
      <c r="AO121" s="22"/>
    </row>
    <row r="122" spans="1:41" s="35" customFormat="1" ht="15">
      <c r="A122" s="2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  <c r="S122" s="5"/>
      <c r="T122" s="5"/>
      <c r="U122" s="9"/>
      <c r="V122" s="9"/>
      <c r="W122" s="9"/>
      <c r="X122" s="9"/>
      <c r="Y122" s="9"/>
      <c r="Z122" s="9"/>
      <c r="AA122" s="9"/>
      <c r="AB122" s="9"/>
      <c r="AC122" s="5"/>
      <c r="AD122" s="15"/>
      <c r="AE122" s="5"/>
      <c r="AF122" s="5"/>
      <c r="AG122" s="5"/>
      <c r="AH122" s="5"/>
      <c r="AI122" s="5"/>
      <c r="AJ122" s="5"/>
      <c r="AK122" s="5"/>
      <c r="AL122" s="5"/>
      <c r="AM122" s="5"/>
      <c r="AN122" s="22"/>
      <c r="AO122" s="22"/>
    </row>
    <row r="123" spans="1:41" s="12" customFormat="1" ht="15">
      <c r="A123" s="2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  <c r="S123" s="5"/>
      <c r="T123" s="5"/>
      <c r="U123" s="9"/>
      <c r="V123" s="9"/>
      <c r="W123" s="9"/>
      <c r="X123" s="9"/>
      <c r="Y123" s="9"/>
      <c r="Z123" s="9"/>
      <c r="AA123" s="9"/>
      <c r="AB123" s="9"/>
      <c r="AC123" s="5"/>
      <c r="AD123" s="1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s="12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  <c r="S124" s="5"/>
      <c r="T124" s="5"/>
      <c r="U124" s="9"/>
      <c r="V124" s="9"/>
      <c r="W124" s="9"/>
      <c r="X124" s="9"/>
      <c r="Y124" s="9"/>
      <c r="Z124" s="9"/>
      <c r="AA124" s="9"/>
      <c r="AB124" s="9"/>
      <c r="AC124" s="5"/>
      <c r="AD124" s="1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s="12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  <c r="S125" s="5"/>
      <c r="T125" s="5"/>
      <c r="U125" s="9"/>
      <c r="V125" s="9"/>
      <c r="W125" s="9"/>
      <c r="X125" s="9"/>
      <c r="Y125" s="9"/>
      <c r="Z125" s="9"/>
      <c r="AA125" s="9"/>
      <c r="AB125" s="9"/>
      <c r="AC125" s="5"/>
      <c r="AD125" s="1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s="12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  <c r="S126" s="5"/>
      <c r="T126" s="5"/>
      <c r="U126" s="9"/>
      <c r="V126" s="9"/>
      <c r="W126" s="9"/>
      <c r="X126" s="9"/>
      <c r="Y126" s="9"/>
      <c r="Z126" s="9"/>
      <c r="AA126" s="9"/>
      <c r="AB126" s="9"/>
      <c r="AC126" s="5"/>
      <c r="AD126" s="1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12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  <c r="S127" s="5"/>
      <c r="T127" s="5"/>
      <c r="U127" s="9"/>
      <c r="V127" s="9"/>
      <c r="W127" s="9"/>
      <c r="X127" s="9"/>
      <c r="Y127" s="9"/>
      <c r="Z127" s="9"/>
      <c r="AA127" s="9"/>
      <c r="AB127" s="9"/>
      <c r="AC127" s="5"/>
      <c r="AD127" s="1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s="12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  <c r="S128" s="5"/>
      <c r="T128" s="5"/>
      <c r="U128" s="9"/>
      <c r="V128" s="9"/>
      <c r="W128" s="9"/>
      <c r="X128" s="9"/>
      <c r="Y128" s="9"/>
      <c r="Z128" s="9"/>
      <c r="AA128" s="9"/>
      <c r="AB128" s="9"/>
      <c r="AC128" s="5"/>
      <c r="AD128" s="1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12" customFormat="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  <c r="S129" s="5"/>
      <c r="T129" s="5"/>
      <c r="U129" s="9"/>
      <c r="V129" s="9"/>
      <c r="W129" s="9"/>
      <c r="X129" s="9"/>
      <c r="Y129" s="9"/>
      <c r="Z129" s="9"/>
      <c r="AA129" s="9"/>
      <c r="AB129" s="9"/>
      <c r="AC129" s="5"/>
      <c r="AD129" s="1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12" customFormat="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  <c r="S130" s="5"/>
      <c r="T130" s="5"/>
      <c r="U130" s="9"/>
      <c r="V130" s="9"/>
      <c r="W130" s="9"/>
      <c r="X130" s="9"/>
      <c r="Y130" s="9"/>
      <c r="Z130" s="9"/>
      <c r="AA130" s="9"/>
      <c r="AB130" s="9"/>
      <c r="AC130" s="5"/>
      <c r="AD130" s="1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s="12" customFormat="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  <c r="S131" s="5"/>
      <c r="T131" s="5"/>
      <c r="U131" s="9"/>
      <c r="V131" s="9"/>
      <c r="W131" s="9"/>
      <c r="X131" s="9"/>
      <c r="Y131" s="9"/>
      <c r="Z131" s="9"/>
      <c r="AA131" s="9"/>
      <c r="AB131" s="9"/>
      <c r="AC131" s="5"/>
      <c r="AD131" s="1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12" customFormat="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  <c r="S132" s="5"/>
      <c r="T132" s="5"/>
      <c r="U132" s="9"/>
      <c r="V132" s="9"/>
      <c r="W132" s="9"/>
      <c r="X132" s="9"/>
      <c r="Y132" s="9"/>
      <c r="Z132" s="9"/>
      <c r="AA132" s="9"/>
      <c r="AB132" s="9"/>
      <c r="AC132" s="5"/>
      <c r="AD132" s="1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12" customFormat="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  <c r="S133" s="5"/>
      <c r="T133" s="5"/>
      <c r="U133" s="9"/>
      <c r="V133" s="9"/>
      <c r="W133" s="9"/>
      <c r="X133" s="9"/>
      <c r="Y133" s="9"/>
      <c r="Z133" s="9"/>
      <c r="AA133" s="9"/>
      <c r="AB133" s="9"/>
      <c r="AC133" s="5"/>
      <c r="AD133" s="1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12" customFormat="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  <c r="S134" s="5"/>
      <c r="T134" s="5"/>
      <c r="U134" s="9"/>
      <c r="V134" s="9"/>
      <c r="W134" s="9"/>
      <c r="X134" s="9"/>
      <c r="Y134" s="9"/>
      <c r="Z134" s="9"/>
      <c r="AA134" s="9"/>
      <c r="AB134" s="9"/>
      <c r="AC134" s="5"/>
      <c r="AD134" s="1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12" customFormat="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  <c r="S135" s="5"/>
      <c r="T135" s="5"/>
      <c r="U135" s="9"/>
      <c r="V135" s="9"/>
      <c r="W135" s="9"/>
      <c r="X135" s="9"/>
      <c r="Y135" s="9"/>
      <c r="Z135" s="9"/>
      <c r="AA135" s="9"/>
      <c r="AB135" s="9"/>
      <c r="AC135" s="5"/>
      <c r="AD135" s="1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12" customFormat="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  <c r="S136" s="5"/>
      <c r="T136" s="5"/>
      <c r="U136" s="9"/>
      <c r="V136" s="9"/>
      <c r="W136" s="9"/>
      <c r="X136" s="9"/>
      <c r="Y136" s="9"/>
      <c r="Z136" s="9"/>
      <c r="AA136" s="9"/>
      <c r="AB136" s="9"/>
      <c r="AC136" s="5"/>
      <c r="AD136" s="1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12" customFormat="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  <c r="S137" s="5"/>
      <c r="T137" s="5"/>
      <c r="U137" s="9"/>
      <c r="V137" s="9"/>
      <c r="W137" s="9"/>
      <c r="X137" s="9"/>
      <c r="Y137" s="9"/>
      <c r="Z137" s="9"/>
      <c r="AA137" s="9"/>
      <c r="AB137" s="9"/>
      <c r="AC137" s="5"/>
      <c r="AD137" s="1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12" customFormat="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  <c r="S138" s="5"/>
      <c r="T138" s="5"/>
      <c r="U138" s="9"/>
      <c r="V138" s="9"/>
      <c r="W138" s="9"/>
      <c r="X138" s="9"/>
      <c r="Y138" s="9"/>
      <c r="Z138" s="9"/>
      <c r="AA138" s="9"/>
      <c r="AB138" s="9"/>
      <c r="AC138" s="5"/>
      <c r="AD138" s="1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12" customFormat="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  <c r="S139" s="5"/>
      <c r="T139" s="5"/>
      <c r="U139" s="9"/>
      <c r="V139" s="9"/>
      <c r="W139" s="9"/>
      <c r="X139" s="9"/>
      <c r="Y139" s="9"/>
      <c r="Z139" s="9"/>
      <c r="AA139" s="9"/>
      <c r="AB139" s="9"/>
      <c r="AC139" s="5"/>
      <c r="AD139" s="1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s="12" customFormat="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  <c r="S140" s="5"/>
      <c r="T140" s="5"/>
      <c r="U140" s="9"/>
      <c r="V140" s="9"/>
      <c r="W140" s="9"/>
      <c r="X140" s="9"/>
      <c r="Y140" s="9"/>
      <c r="Z140" s="9"/>
      <c r="AA140" s="9"/>
      <c r="AB140" s="9"/>
      <c r="AC140" s="5"/>
      <c r="AD140" s="1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s="12" customFormat="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  <c r="S141" s="5"/>
      <c r="T141" s="5"/>
      <c r="U141" s="9"/>
      <c r="V141" s="9"/>
      <c r="W141" s="9"/>
      <c r="X141" s="9"/>
      <c r="Y141" s="9"/>
      <c r="Z141" s="9"/>
      <c r="AA141" s="9"/>
      <c r="AB141" s="9"/>
      <c r="AC141" s="5"/>
      <c r="AD141" s="1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s="12" customFormat="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  <c r="S142" s="5"/>
      <c r="T142" s="5"/>
      <c r="U142" s="9"/>
      <c r="V142" s="9"/>
      <c r="W142" s="9"/>
      <c r="X142" s="9"/>
      <c r="Y142" s="9"/>
      <c r="Z142" s="9"/>
      <c r="AA142" s="9"/>
      <c r="AB142" s="9"/>
      <c r="AC142" s="5"/>
      <c r="AD142" s="1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s="12" customFormat="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  <c r="S143" s="5"/>
      <c r="T143" s="5"/>
      <c r="U143" s="9"/>
      <c r="V143" s="9"/>
      <c r="W143" s="9"/>
      <c r="X143" s="9"/>
      <c r="Y143" s="9"/>
      <c r="Z143" s="9"/>
      <c r="AA143" s="9"/>
      <c r="AB143" s="9"/>
      <c r="AC143" s="5"/>
      <c r="AD143" s="1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s="12" customFormat="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  <c r="S144" s="5"/>
      <c r="T144" s="5"/>
      <c r="U144" s="9"/>
      <c r="V144" s="9"/>
      <c r="W144" s="9"/>
      <c r="X144" s="9"/>
      <c r="Y144" s="9"/>
      <c r="Z144" s="9"/>
      <c r="AA144" s="9"/>
      <c r="AB144" s="9"/>
      <c r="AC144" s="5"/>
      <c r="AD144" s="1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s="12" customFormat="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  <c r="S145" s="5"/>
      <c r="T145" s="5"/>
      <c r="U145" s="9"/>
      <c r="V145" s="9"/>
      <c r="W145" s="9"/>
      <c r="X145" s="9"/>
      <c r="Y145" s="9"/>
      <c r="Z145" s="9"/>
      <c r="AA145" s="9"/>
      <c r="AB145" s="9"/>
      <c r="AC145" s="5"/>
      <c r="AD145" s="1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s="12" customFormat="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  <c r="S146" s="5"/>
      <c r="T146" s="5"/>
      <c r="U146" s="9"/>
      <c r="V146" s="9"/>
      <c r="W146" s="9"/>
      <c r="X146" s="9"/>
      <c r="Y146" s="9"/>
      <c r="Z146" s="9"/>
      <c r="AA146" s="9"/>
      <c r="AB146" s="9"/>
      <c r="AC146" s="5"/>
      <c r="AD146" s="1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s="12" customFormat="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  <c r="S147" s="5"/>
      <c r="T147" s="5"/>
      <c r="U147" s="9"/>
      <c r="V147" s="9"/>
      <c r="W147" s="9"/>
      <c r="X147" s="9"/>
      <c r="Y147" s="9"/>
      <c r="Z147" s="9"/>
      <c r="AA147" s="9"/>
      <c r="AB147" s="9"/>
      <c r="AC147" s="5"/>
      <c r="AD147" s="1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s="12" customFormat="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  <c r="S148" s="5"/>
      <c r="T148" s="5"/>
      <c r="U148" s="9"/>
      <c r="V148" s="9"/>
      <c r="W148" s="9"/>
      <c r="X148" s="9"/>
      <c r="Y148" s="9"/>
      <c r="Z148" s="9"/>
      <c r="AA148" s="9"/>
      <c r="AB148" s="9"/>
      <c r="AC148" s="5"/>
      <c r="AD148" s="1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12" customFormat="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  <c r="S149" s="5"/>
      <c r="T149" s="5"/>
      <c r="U149" s="9"/>
      <c r="V149" s="9"/>
      <c r="W149" s="9"/>
      <c r="X149" s="9"/>
      <c r="Y149" s="9"/>
      <c r="Z149" s="9"/>
      <c r="AA149" s="9"/>
      <c r="AB149" s="9"/>
      <c r="AC149" s="5"/>
      <c r="AD149" s="1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s="12" customFormat="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  <c r="S150" s="5"/>
      <c r="T150" s="5"/>
      <c r="U150" s="9"/>
      <c r="V150" s="9"/>
      <c r="W150" s="9"/>
      <c r="X150" s="9"/>
      <c r="Y150" s="9"/>
      <c r="Z150" s="9"/>
      <c r="AA150" s="9"/>
      <c r="AB150" s="9"/>
      <c r="AC150" s="5"/>
      <c r="AD150" s="1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s="12" customFormat="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  <c r="S151" s="5"/>
      <c r="T151" s="5"/>
      <c r="U151" s="9"/>
      <c r="V151" s="9"/>
      <c r="W151" s="9"/>
      <c r="X151" s="9"/>
      <c r="Y151" s="9"/>
      <c r="Z151" s="9"/>
      <c r="AA151" s="9"/>
      <c r="AB151" s="9"/>
      <c r="AC151" s="5"/>
      <c r="AD151" s="1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s="12" customFormat="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  <c r="S152" s="5"/>
      <c r="T152" s="5"/>
      <c r="U152" s="9"/>
      <c r="V152" s="9"/>
      <c r="W152" s="9"/>
      <c r="X152" s="9"/>
      <c r="Y152" s="9"/>
      <c r="Z152" s="9"/>
      <c r="AA152" s="9"/>
      <c r="AB152" s="9"/>
      <c r="AC152" s="5"/>
      <c r="AD152" s="1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s="12" customFormat="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  <c r="S153" s="5"/>
      <c r="T153" s="5"/>
      <c r="U153" s="9"/>
      <c r="V153" s="9"/>
      <c r="W153" s="9"/>
      <c r="X153" s="9"/>
      <c r="Y153" s="9"/>
      <c r="Z153" s="9"/>
      <c r="AA153" s="9"/>
      <c r="AB153" s="9"/>
      <c r="AC153" s="5"/>
      <c r="AD153" s="1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s="12" customFormat="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  <c r="S154" s="5"/>
      <c r="T154" s="5"/>
      <c r="U154" s="9"/>
      <c r="V154" s="9"/>
      <c r="W154" s="9"/>
      <c r="X154" s="9"/>
      <c r="Y154" s="9"/>
      <c r="Z154" s="9"/>
      <c r="AA154" s="9"/>
      <c r="AB154" s="9"/>
      <c r="AC154" s="5"/>
      <c r="AD154" s="1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s="12" customFormat="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  <c r="S155" s="5"/>
      <c r="T155" s="5"/>
      <c r="U155" s="9"/>
      <c r="V155" s="9"/>
      <c r="W155" s="9"/>
      <c r="X155" s="9"/>
      <c r="Y155" s="9"/>
      <c r="Z155" s="9"/>
      <c r="AA155" s="9"/>
      <c r="AB155" s="9"/>
      <c r="AC155" s="5"/>
      <c r="AD155" s="1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s="12" customFormat="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  <c r="S156" s="5"/>
      <c r="T156" s="5"/>
      <c r="U156" s="9"/>
      <c r="V156" s="9"/>
      <c r="W156" s="9"/>
      <c r="X156" s="9"/>
      <c r="Y156" s="9"/>
      <c r="Z156" s="9"/>
      <c r="AA156" s="9"/>
      <c r="AB156" s="9"/>
      <c r="AC156" s="5"/>
      <c r="AD156" s="1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s="12" customFormat="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  <c r="S157" s="5"/>
      <c r="T157" s="5"/>
      <c r="U157" s="9"/>
      <c r="V157" s="9"/>
      <c r="W157" s="9"/>
      <c r="X157" s="9"/>
      <c r="Y157" s="9"/>
      <c r="Z157" s="9"/>
      <c r="AA157" s="9"/>
      <c r="AB157" s="9"/>
      <c r="AC157" s="5"/>
      <c r="AD157" s="1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s="12" customFormat="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  <c r="S158" s="5"/>
      <c r="T158" s="5"/>
      <c r="U158" s="9"/>
      <c r="V158" s="9"/>
      <c r="W158" s="9"/>
      <c r="X158" s="9"/>
      <c r="Y158" s="9"/>
      <c r="Z158" s="9"/>
      <c r="AA158" s="9"/>
      <c r="AB158" s="9"/>
      <c r="AC158" s="5"/>
      <c r="AD158" s="1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12" customFormat="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  <c r="S159" s="5"/>
      <c r="T159" s="5"/>
      <c r="U159" s="9"/>
      <c r="V159" s="9"/>
      <c r="W159" s="9"/>
      <c r="X159" s="9"/>
      <c r="Y159" s="9"/>
      <c r="Z159" s="9"/>
      <c r="AA159" s="9"/>
      <c r="AB159" s="9"/>
      <c r="AC159" s="5"/>
      <c r="AD159" s="1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12" customFormat="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  <c r="S160" s="5"/>
      <c r="T160" s="5"/>
      <c r="U160" s="9"/>
      <c r="V160" s="9"/>
      <c r="W160" s="9"/>
      <c r="X160" s="9"/>
      <c r="Y160" s="9"/>
      <c r="Z160" s="9"/>
      <c r="AA160" s="9"/>
      <c r="AB160" s="9"/>
      <c r="AC160" s="5"/>
      <c r="AD160" s="1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12" customFormat="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  <c r="S161" s="5"/>
      <c r="T161" s="5"/>
      <c r="U161" s="9"/>
      <c r="V161" s="9"/>
      <c r="W161" s="9"/>
      <c r="X161" s="9"/>
      <c r="Y161" s="9"/>
      <c r="Z161" s="9"/>
      <c r="AA161" s="9"/>
      <c r="AB161" s="9"/>
      <c r="AC161" s="5"/>
      <c r="AD161" s="1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12" customFormat="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  <c r="S162" s="5"/>
      <c r="T162" s="5"/>
      <c r="U162" s="9"/>
      <c r="V162" s="9"/>
      <c r="W162" s="9"/>
      <c r="X162" s="9"/>
      <c r="Y162" s="9"/>
      <c r="Z162" s="9"/>
      <c r="AA162" s="9"/>
      <c r="AB162" s="9"/>
      <c r="AC162" s="5"/>
      <c r="AD162" s="1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s="12" customFormat="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  <c r="S163" s="5"/>
      <c r="T163" s="5"/>
      <c r="U163" s="9"/>
      <c r="V163" s="9"/>
      <c r="W163" s="9"/>
      <c r="X163" s="9"/>
      <c r="Y163" s="9"/>
      <c r="Z163" s="9"/>
      <c r="AA163" s="9"/>
      <c r="AB163" s="9"/>
      <c r="AC163" s="5"/>
      <c r="AD163" s="1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s="12" customFormat="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  <c r="S164" s="5"/>
      <c r="T164" s="5"/>
      <c r="U164" s="9"/>
      <c r="V164" s="9"/>
      <c r="W164" s="9"/>
      <c r="X164" s="9"/>
      <c r="Y164" s="9"/>
      <c r="Z164" s="9"/>
      <c r="AA164" s="9"/>
      <c r="AB164" s="9"/>
      <c r="AC164" s="5"/>
      <c r="AD164" s="1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s="12" customFormat="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  <c r="S165" s="5"/>
      <c r="T165" s="5"/>
      <c r="U165" s="9"/>
      <c r="V165" s="9"/>
      <c r="W165" s="9"/>
      <c r="X165" s="9"/>
      <c r="Y165" s="9"/>
      <c r="Z165" s="9"/>
      <c r="AA165" s="9"/>
      <c r="AB165" s="9"/>
      <c r="AC165" s="5"/>
      <c r="AD165" s="1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s="12" customFormat="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  <c r="S166" s="5"/>
      <c r="T166" s="5"/>
      <c r="U166" s="9"/>
      <c r="V166" s="9"/>
      <c r="W166" s="9"/>
      <c r="X166" s="9"/>
      <c r="Y166" s="9"/>
      <c r="Z166" s="9"/>
      <c r="AA166" s="9"/>
      <c r="AB166" s="9"/>
      <c r="AC166" s="5"/>
      <c r="AD166" s="1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s="12" customFormat="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  <c r="S167" s="5"/>
      <c r="T167" s="5"/>
      <c r="U167" s="9"/>
      <c r="V167" s="9"/>
      <c r="W167" s="9"/>
      <c r="X167" s="9"/>
      <c r="Y167" s="9"/>
      <c r="Z167" s="9"/>
      <c r="AA167" s="9"/>
      <c r="AB167" s="9"/>
      <c r="AC167" s="5"/>
      <c r="AD167" s="1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s="12" customFormat="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  <c r="S168" s="5"/>
      <c r="T168" s="5"/>
      <c r="U168" s="9"/>
      <c r="V168" s="9"/>
      <c r="W168" s="9"/>
      <c r="X168" s="9"/>
      <c r="Y168" s="9"/>
      <c r="Z168" s="9"/>
      <c r="AA168" s="9"/>
      <c r="AB168" s="9"/>
      <c r="AC168" s="5"/>
      <c r="AD168" s="1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s="12" customFormat="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  <c r="S169" s="5"/>
      <c r="T169" s="5"/>
      <c r="U169" s="9"/>
      <c r="V169" s="9"/>
      <c r="W169" s="9"/>
      <c r="X169" s="9"/>
      <c r="Y169" s="9"/>
      <c r="Z169" s="9"/>
      <c r="AA169" s="9"/>
      <c r="AB169" s="9"/>
      <c r="AC169" s="5"/>
      <c r="AD169" s="1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s="12" customFormat="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  <c r="S170" s="5"/>
      <c r="T170" s="5"/>
      <c r="U170" s="9"/>
      <c r="V170" s="9"/>
      <c r="W170" s="9"/>
      <c r="X170" s="9"/>
      <c r="Y170" s="9"/>
      <c r="Z170" s="9"/>
      <c r="AA170" s="9"/>
      <c r="AB170" s="9"/>
      <c r="AC170" s="5"/>
      <c r="AD170" s="1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s="12" customFormat="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  <c r="S171" s="5"/>
      <c r="T171" s="5"/>
      <c r="U171" s="9"/>
      <c r="V171" s="9"/>
      <c r="W171" s="9"/>
      <c r="X171" s="9"/>
      <c r="Y171" s="9"/>
      <c r="Z171" s="9"/>
      <c r="AA171" s="9"/>
      <c r="AB171" s="9"/>
      <c r="AC171" s="5"/>
      <c r="AD171" s="1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s="12" customFormat="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  <c r="S172" s="5"/>
      <c r="T172" s="5"/>
      <c r="U172" s="9"/>
      <c r="V172" s="9"/>
      <c r="W172" s="9"/>
      <c r="X172" s="9"/>
      <c r="Y172" s="9"/>
      <c r="Z172" s="9"/>
      <c r="AA172" s="9"/>
      <c r="AB172" s="9"/>
      <c r="AC172" s="5"/>
      <c r="AD172" s="1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s="12" customFormat="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  <c r="S173" s="5"/>
      <c r="T173" s="5"/>
      <c r="U173" s="9"/>
      <c r="V173" s="9"/>
      <c r="W173" s="9"/>
      <c r="X173" s="9"/>
      <c r="Y173" s="9"/>
      <c r="Z173" s="9"/>
      <c r="AA173" s="9"/>
      <c r="AB173" s="9"/>
      <c r="AC173" s="5"/>
      <c r="AD173" s="1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s="12" customFormat="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  <c r="S174" s="5"/>
      <c r="T174" s="5"/>
      <c r="U174" s="9"/>
      <c r="V174" s="9"/>
      <c r="W174" s="9"/>
      <c r="X174" s="9"/>
      <c r="Y174" s="9"/>
      <c r="Z174" s="9"/>
      <c r="AA174" s="9"/>
      <c r="AB174" s="9"/>
      <c r="AC174" s="5"/>
      <c r="AD174" s="1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s="12" customFormat="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  <c r="S175" s="5"/>
      <c r="T175" s="5"/>
      <c r="U175" s="9"/>
      <c r="V175" s="9"/>
      <c r="W175" s="9"/>
      <c r="X175" s="9"/>
      <c r="Y175" s="9"/>
      <c r="Z175" s="9"/>
      <c r="AA175" s="9"/>
      <c r="AB175" s="9"/>
      <c r="AC175" s="5"/>
      <c r="AD175" s="1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s="12" customFormat="1" ht="15">
      <c r="A176" s="6"/>
      <c r="B176" s="6"/>
      <c r="C176" s="6"/>
      <c r="D176" s="6"/>
      <c r="E176" s="6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  <c r="S176" s="5"/>
      <c r="T176" s="5"/>
      <c r="U176" s="9"/>
      <c r="V176" s="9"/>
      <c r="W176" s="9"/>
      <c r="X176" s="9"/>
      <c r="Y176" s="9"/>
      <c r="Z176" s="9"/>
      <c r="AA176" s="9"/>
      <c r="AB176" s="9"/>
      <c r="AC176" s="5"/>
      <c r="AD176" s="1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s="12" customFormat="1" ht="15">
      <c r="A177" s="6"/>
      <c r="B177" s="6"/>
      <c r="C177" s="6"/>
      <c r="D177" s="6"/>
      <c r="E177" s="6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  <c r="S177" s="5"/>
      <c r="T177" s="5"/>
      <c r="U177" s="9"/>
      <c r="V177" s="9"/>
      <c r="W177" s="9"/>
      <c r="X177" s="9"/>
      <c r="Y177" s="9"/>
      <c r="Z177" s="9"/>
      <c r="AA177" s="9"/>
      <c r="AB177" s="9"/>
      <c r="AC177" s="5"/>
      <c r="AD177" s="1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s="12" customFormat="1" ht="15">
      <c r="A178" s="6"/>
      <c r="B178" s="6"/>
      <c r="C178" s="6"/>
      <c r="D178" s="6"/>
      <c r="E178" s="6"/>
      <c r="F178" s="8"/>
      <c r="G178" s="8"/>
      <c r="H178" s="8"/>
      <c r="I178" s="6"/>
      <c r="J178" s="6"/>
      <c r="K178" s="6"/>
      <c r="L178" s="6"/>
      <c r="M178" s="6"/>
      <c r="N178" s="6"/>
      <c r="O178" s="6"/>
      <c r="P178" s="5"/>
      <c r="Q178" s="5"/>
      <c r="R178" s="5"/>
      <c r="S178" s="5"/>
      <c r="T178" s="5"/>
      <c r="U178" s="9"/>
      <c r="V178" s="9"/>
      <c r="W178" s="9"/>
      <c r="X178" s="9"/>
      <c r="Y178" s="9"/>
      <c r="Z178" s="9"/>
      <c r="AA178" s="9"/>
      <c r="AB178" s="9"/>
      <c r="AC178" s="5"/>
      <c r="AD178" s="1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s="12" customFormat="1" ht="15">
      <c r="A179" s="6"/>
      <c r="B179" s="6"/>
      <c r="C179" s="6"/>
      <c r="D179" s="6"/>
      <c r="E179" s="6"/>
      <c r="F179" s="8"/>
      <c r="G179" s="8"/>
      <c r="H179" s="8"/>
      <c r="I179" s="6"/>
      <c r="J179" s="6"/>
      <c r="K179" s="6"/>
      <c r="L179" s="6"/>
      <c r="M179" s="6"/>
      <c r="N179" s="6"/>
      <c r="O179" s="6"/>
      <c r="P179" s="5"/>
      <c r="Q179" s="5"/>
      <c r="R179" s="5"/>
      <c r="S179" s="5"/>
      <c r="T179" s="5"/>
      <c r="U179" s="9"/>
      <c r="V179" s="9"/>
      <c r="W179" s="9"/>
      <c r="X179" s="9"/>
      <c r="Y179" s="9"/>
      <c r="Z179" s="9"/>
      <c r="AA179" s="9"/>
      <c r="AB179" s="9"/>
      <c r="AC179" s="5"/>
      <c r="AD179" s="1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s="12" customFormat="1" ht="15">
      <c r="A180" s="6"/>
      <c r="B180" s="6"/>
      <c r="C180" s="6"/>
      <c r="D180" s="6"/>
      <c r="E180" s="6"/>
      <c r="F180" s="8"/>
      <c r="G180" s="8"/>
      <c r="H180" s="8"/>
      <c r="I180" s="8"/>
      <c r="J180" s="6"/>
      <c r="K180" s="6"/>
      <c r="L180" s="6"/>
      <c r="M180" s="6"/>
      <c r="N180" s="6"/>
      <c r="O180" s="6"/>
      <c r="P180" s="5"/>
      <c r="Q180" s="5"/>
      <c r="R180" s="5"/>
      <c r="S180" s="5"/>
      <c r="T180" s="5"/>
      <c r="U180" s="9"/>
      <c r="V180" s="9"/>
      <c r="W180" s="9"/>
      <c r="X180" s="9"/>
      <c r="Y180" s="9"/>
      <c r="Z180" s="9"/>
      <c r="AA180" s="9"/>
      <c r="AB180" s="9"/>
      <c r="AC180" s="5"/>
      <c r="AD180" s="1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s="12" customFormat="1" ht="15">
      <c r="A181" s="6"/>
      <c r="B181" s="6"/>
      <c r="C181" s="6"/>
      <c r="D181" s="6"/>
      <c r="E181" s="6"/>
      <c r="F181" s="8"/>
      <c r="G181" s="8"/>
      <c r="H181" s="8"/>
      <c r="I181" s="8"/>
      <c r="J181" s="6"/>
      <c r="K181" s="6"/>
      <c r="L181" s="6"/>
      <c r="M181" s="6"/>
      <c r="N181" s="6"/>
      <c r="O181" s="6"/>
      <c r="P181" s="5"/>
      <c r="Q181" s="5"/>
      <c r="R181" s="5"/>
      <c r="S181" s="5"/>
      <c r="T181" s="5"/>
      <c r="U181" s="9"/>
      <c r="V181" s="9"/>
      <c r="W181" s="9"/>
      <c r="X181" s="9"/>
      <c r="Y181" s="9"/>
      <c r="Z181" s="9"/>
      <c r="AA181" s="9"/>
      <c r="AB181" s="9"/>
      <c r="AC181" s="5"/>
      <c r="AD181" s="1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s="12" customFormat="1" ht="15">
      <c r="A182" s="6"/>
      <c r="B182" s="6"/>
      <c r="C182" s="6"/>
      <c r="D182" s="6"/>
      <c r="E182" s="6"/>
      <c r="F182" s="8"/>
      <c r="G182" s="8"/>
      <c r="H182" s="8"/>
      <c r="I182" s="8"/>
      <c r="J182" s="6"/>
      <c r="K182" s="6"/>
      <c r="L182" s="6"/>
      <c r="M182" s="6"/>
      <c r="N182" s="6"/>
      <c r="O182" s="6"/>
      <c r="P182" s="5"/>
      <c r="Q182" s="5"/>
      <c r="R182" s="5"/>
      <c r="S182" s="5"/>
      <c r="T182" s="5"/>
      <c r="U182" s="9"/>
      <c r="V182" s="9"/>
      <c r="W182" s="9"/>
      <c r="X182" s="9"/>
      <c r="Y182" s="9"/>
      <c r="Z182" s="9"/>
      <c r="AA182" s="9"/>
      <c r="AB182" s="9"/>
      <c r="AC182" s="5"/>
      <c r="AD182" s="1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s="12" customFormat="1" ht="15">
      <c r="A183" s="6"/>
      <c r="B183" s="6"/>
      <c r="C183" s="8"/>
      <c r="D183" s="8"/>
      <c r="E183" s="8"/>
      <c r="F183" s="8"/>
      <c r="G183" s="8"/>
      <c r="H183" s="8"/>
      <c r="I183" s="8"/>
      <c r="J183" s="6"/>
      <c r="K183" s="6"/>
      <c r="L183" s="6"/>
      <c r="M183" s="6"/>
      <c r="N183" s="6"/>
      <c r="O183" s="6"/>
      <c r="P183" s="5"/>
      <c r="Q183" s="5"/>
      <c r="R183" s="5"/>
      <c r="S183" s="5"/>
      <c r="T183" s="5"/>
      <c r="U183" s="9"/>
      <c r="V183" s="9"/>
      <c r="W183" s="9"/>
      <c r="X183" s="9"/>
      <c r="Y183" s="9"/>
      <c r="Z183" s="9"/>
      <c r="AA183" s="9"/>
      <c r="AB183" s="9"/>
      <c r="AC183" s="5"/>
      <c r="AD183" s="1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s="12" customFormat="1" ht="15">
      <c r="A184" s="6"/>
      <c r="B184" s="6"/>
      <c r="C184" s="8"/>
      <c r="D184" s="8"/>
      <c r="E184" s="8"/>
      <c r="F184" s="8"/>
      <c r="G184" s="8"/>
      <c r="H184" s="8"/>
      <c r="I184" s="8"/>
      <c r="J184" s="6"/>
      <c r="K184" s="6"/>
      <c r="L184" s="6"/>
      <c r="M184" s="6"/>
      <c r="N184" s="6"/>
      <c r="O184" s="6"/>
      <c r="P184" s="5"/>
      <c r="Q184" s="5"/>
      <c r="R184" s="5"/>
      <c r="S184" s="5"/>
      <c r="T184" s="5"/>
      <c r="U184" s="9"/>
      <c r="V184" s="9"/>
      <c r="W184" s="9"/>
      <c r="X184" s="9"/>
      <c r="Y184" s="9"/>
      <c r="Z184" s="9"/>
      <c r="AA184" s="9"/>
      <c r="AB184" s="9"/>
      <c r="AC184" s="5"/>
      <c r="AD184" s="1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s="12" customFormat="1" ht="15">
      <c r="A185" s="6"/>
      <c r="B185" s="6"/>
      <c r="C185" s="8"/>
      <c r="D185" s="8"/>
      <c r="E185" s="8"/>
      <c r="F185" s="8"/>
      <c r="G185" s="8"/>
      <c r="H185" s="8"/>
      <c r="I185" s="8"/>
      <c r="J185" s="6"/>
      <c r="K185" s="6"/>
      <c r="L185" s="6"/>
      <c r="M185" s="6"/>
      <c r="N185" s="6"/>
      <c r="O185" s="6"/>
      <c r="P185" s="5"/>
      <c r="Q185" s="5"/>
      <c r="R185" s="5"/>
      <c r="S185" s="5"/>
      <c r="T185" s="5"/>
      <c r="U185" s="9"/>
      <c r="V185" s="9"/>
      <c r="W185" s="9"/>
      <c r="X185" s="9"/>
      <c r="Y185" s="9"/>
      <c r="Z185" s="9"/>
      <c r="AA185" s="9"/>
      <c r="AB185" s="9"/>
      <c r="AC185" s="5"/>
      <c r="AD185" s="1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s="12" customFormat="1" ht="15">
      <c r="A186" s="6"/>
      <c r="B186" s="6"/>
      <c r="C186" s="8"/>
      <c r="D186" s="8"/>
      <c r="E186" s="8"/>
      <c r="F186" s="8"/>
      <c r="G186" s="8"/>
      <c r="H186" s="8"/>
      <c r="I186" s="8"/>
      <c r="J186" s="6"/>
      <c r="K186" s="6"/>
      <c r="L186" s="6"/>
      <c r="M186" s="6"/>
      <c r="N186" s="6"/>
      <c r="O186" s="6"/>
      <c r="P186" s="5"/>
      <c r="Q186" s="5"/>
      <c r="R186" s="5"/>
      <c r="S186" s="5"/>
      <c r="T186" s="5"/>
      <c r="U186" s="9"/>
      <c r="V186" s="9"/>
      <c r="W186" s="9"/>
      <c r="X186" s="9"/>
      <c r="Y186" s="9"/>
      <c r="Z186" s="9"/>
      <c r="AA186" s="9"/>
      <c r="AB186" s="9"/>
      <c r="AC186" s="5"/>
      <c r="AD186" s="1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s="12" customFormat="1" ht="15">
      <c r="A187" s="6"/>
      <c r="B187" s="6"/>
      <c r="C187" s="8"/>
      <c r="D187" s="8"/>
      <c r="E187" s="8"/>
      <c r="F187" s="8"/>
      <c r="G187" s="8"/>
      <c r="H187" s="8"/>
      <c r="I187" s="8"/>
      <c r="J187" s="6"/>
      <c r="K187" s="8"/>
      <c r="L187" s="8"/>
      <c r="M187" s="8"/>
      <c r="N187" s="8"/>
      <c r="O187" s="8"/>
      <c r="P187" s="7"/>
      <c r="Q187" s="7"/>
      <c r="R187" s="7"/>
      <c r="S187" s="5"/>
      <c r="T187" s="5"/>
      <c r="U187" s="9"/>
      <c r="V187" s="9"/>
      <c r="W187" s="9"/>
      <c r="X187" s="9"/>
      <c r="Y187" s="9"/>
      <c r="Z187" s="9"/>
      <c r="AA187" s="9"/>
      <c r="AB187" s="9"/>
      <c r="AC187" s="5"/>
      <c r="AD187" s="1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s="12" customFormat="1" ht="15">
      <c r="A188" s="6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7"/>
      <c r="Q188" s="7"/>
      <c r="R188" s="7"/>
      <c r="S188" s="5"/>
      <c r="T188" s="5"/>
      <c r="U188" s="9"/>
      <c r="V188" s="9"/>
      <c r="W188" s="9"/>
      <c r="X188" s="9"/>
      <c r="Y188" s="9"/>
      <c r="Z188" s="9"/>
      <c r="AA188" s="9"/>
      <c r="AB188" s="9"/>
      <c r="AC188" s="5"/>
      <c r="AD188" s="1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s="12" customFormat="1" ht="15">
      <c r="A189" s="6"/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7"/>
      <c r="Q189" s="7"/>
      <c r="R189" s="7"/>
      <c r="S189" s="7"/>
      <c r="T189" s="5"/>
      <c r="U189" s="9"/>
      <c r="V189" s="9"/>
      <c r="W189" s="9"/>
      <c r="X189" s="9"/>
      <c r="Y189" s="9"/>
      <c r="Z189" s="9"/>
      <c r="AA189" s="9"/>
      <c r="AB189" s="9"/>
      <c r="AC189" s="5"/>
      <c r="AD189" s="1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12" customFormat="1" ht="15">
      <c r="A190" s="6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7"/>
      <c r="Q190" s="7"/>
      <c r="R190" s="7"/>
      <c r="S190" s="7"/>
      <c r="T190" s="5"/>
      <c r="U190" s="9"/>
      <c r="V190" s="9"/>
      <c r="W190" s="9"/>
      <c r="X190" s="9"/>
      <c r="Y190" s="9"/>
      <c r="Z190" s="9"/>
      <c r="AA190" s="9"/>
      <c r="AB190" s="9"/>
      <c r="AC190" s="5"/>
      <c r="AD190" s="1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12" customFormat="1" ht="15">
      <c r="A191" s="6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7"/>
      <c r="Q191" s="7"/>
      <c r="R191" s="7"/>
      <c r="S191" s="7"/>
      <c r="T191" s="7"/>
      <c r="U191" s="10"/>
      <c r="V191" s="10"/>
      <c r="W191" s="9"/>
      <c r="X191" s="9"/>
      <c r="Y191" s="9"/>
      <c r="Z191" s="9"/>
      <c r="AA191" s="9"/>
      <c r="AB191" s="9"/>
      <c r="AC191" s="5"/>
      <c r="AD191" s="1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12" customFormat="1" ht="15">
      <c r="A192" s="6"/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7"/>
      <c r="Q192" s="7"/>
      <c r="R192" s="7"/>
      <c r="S192" s="7"/>
      <c r="T192" s="7"/>
      <c r="U192" s="10"/>
      <c r="V192" s="10"/>
      <c r="W192" s="9"/>
      <c r="X192" s="9"/>
      <c r="Y192" s="9"/>
      <c r="Z192" s="9"/>
      <c r="AA192" s="9"/>
      <c r="AB192" s="9"/>
      <c r="AC192" s="5"/>
      <c r="AD192" s="1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12" customFormat="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7"/>
      <c r="Q193" s="7"/>
      <c r="R193" s="7"/>
      <c r="S193" s="7"/>
      <c r="T193" s="7"/>
      <c r="U193" s="10"/>
      <c r="V193" s="10"/>
      <c r="W193" s="10"/>
      <c r="X193" s="10"/>
      <c r="Y193" s="10"/>
      <c r="Z193" s="10"/>
      <c r="AA193" s="10"/>
      <c r="AB193" s="9"/>
      <c r="AC193" s="5"/>
      <c r="AD193" s="1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12" customFormat="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7"/>
      <c r="Q194" s="7"/>
      <c r="R194" s="7"/>
      <c r="S194" s="7"/>
      <c r="T194" s="7"/>
      <c r="U194" s="10"/>
      <c r="V194" s="10"/>
      <c r="W194" s="10"/>
      <c r="X194" s="10"/>
      <c r="Y194" s="10"/>
      <c r="Z194" s="10"/>
      <c r="AA194" s="10"/>
      <c r="AB194" s="9"/>
      <c r="AC194" s="5"/>
      <c r="AD194" s="1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12" customFormat="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7"/>
      <c r="Q195" s="7"/>
      <c r="R195" s="7"/>
      <c r="S195" s="7"/>
      <c r="T195" s="7"/>
      <c r="U195" s="10"/>
      <c r="V195" s="10"/>
      <c r="W195" s="10"/>
      <c r="X195" s="10"/>
      <c r="Y195" s="10"/>
      <c r="Z195" s="10"/>
      <c r="AA195" s="10"/>
      <c r="AB195" s="9"/>
      <c r="AC195" s="5"/>
      <c r="AD195" s="1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12" customFormat="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7"/>
      <c r="Q196" s="7"/>
      <c r="R196" s="7"/>
      <c r="S196" s="7"/>
      <c r="T196" s="7"/>
      <c r="U196" s="10"/>
      <c r="V196" s="10"/>
      <c r="W196" s="10"/>
      <c r="X196" s="10"/>
      <c r="Y196" s="10"/>
      <c r="Z196" s="10"/>
      <c r="AA196" s="10"/>
      <c r="AB196" s="9"/>
      <c r="AC196" s="5"/>
      <c r="AD196" s="15"/>
      <c r="AE196" s="5"/>
      <c r="AF196" s="5"/>
      <c r="AG196" s="5"/>
      <c r="AH196" s="5"/>
      <c r="AI196" s="5"/>
      <c r="AJ196" s="5"/>
      <c r="AK196" s="5"/>
      <c r="AL196" s="5"/>
      <c r="AM196" s="7"/>
      <c r="AN196" s="5"/>
      <c r="AO196" s="5"/>
    </row>
    <row r="197" spans="1:41" s="12" customFormat="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7"/>
      <c r="Q197" s="7"/>
      <c r="R197" s="7"/>
      <c r="S197" s="7"/>
      <c r="T197" s="7"/>
      <c r="U197" s="10"/>
      <c r="V197" s="10"/>
      <c r="W197" s="10"/>
      <c r="X197" s="10"/>
      <c r="Y197" s="10"/>
      <c r="Z197" s="10"/>
      <c r="AA197" s="10"/>
      <c r="AB197" s="9"/>
      <c r="AC197" s="5"/>
      <c r="AD197" s="15"/>
      <c r="AE197" s="5"/>
      <c r="AF197" s="5"/>
      <c r="AG197" s="5"/>
      <c r="AH197" s="5"/>
      <c r="AI197" s="5"/>
      <c r="AJ197" s="5"/>
      <c r="AK197" s="5"/>
      <c r="AL197" s="5"/>
      <c r="AM197" s="7"/>
      <c r="AN197" s="5"/>
      <c r="AO197" s="5"/>
    </row>
    <row r="198" spans="1:41" s="12" customFormat="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7"/>
      <c r="Q198" s="7"/>
      <c r="R198" s="7"/>
      <c r="S198" s="7"/>
      <c r="T198" s="7"/>
      <c r="U198" s="10"/>
      <c r="V198" s="10"/>
      <c r="W198" s="10"/>
      <c r="X198" s="10"/>
      <c r="Y198" s="10"/>
      <c r="Z198" s="10"/>
      <c r="AA198" s="10"/>
      <c r="AB198" s="9"/>
      <c r="AC198" s="5"/>
      <c r="AD198" s="76"/>
      <c r="AE198" s="7"/>
      <c r="AF198" s="7"/>
      <c r="AG198" s="7"/>
      <c r="AH198" s="7"/>
      <c r="AI198" s="7"/>
      <c r="AJ198" s="7"/>
      <c r="AK198" s="7"/>
      <c r="AL198" s="7"/>
      <c r="AM198" s="7"/>
      <c r="AN198" s="5"/>
      <c r="AO198" s="5"/>
    </row>
    <row r="199" spans="1:41" s="12" customFormat="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7"/>
      <c r="Q199" s="7"/>
      <c r="R199" s="7"/>
      <c r="S199" s="7"/>
      <c r="T199" s="7"/>
      <c r="U199" s="10"/>
      <c r="V199" s="10"/>
      <c r="W199" s="10"/>
      <c r="X199" s="10"/>
      <c r="Y199" s="10"/>
      <c r="Z199" s="10"/>
      <c r="AA199" s="10"/>
      <c r="AB199" s="9"/>
      <c r="AC199" s="7"/>
      <c r="AD199" s="76"/>
      <c r="AE199" s="7"/>
      <c r="AF199" s="7"/>
      <c r="AG199" s="7"/>
      <c r="AH199" s="7"/>
      <c r="AI199" s="7"/>
      <c r="AJ199" s="7"/>
      <c r="AK199" s="7"/>
      <c r="AL199" s="7"/>
      <c r="AM199" s="7"/>
      <c r="AN199" s="5"/>
      <c r="AO199" s="5"/>
    </row>
    <row r="200" spans="1:41" s="12" customFormat="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7"/>
      <c r="Q200" s="7"/>
      <c r="R200" s="7"/>
      <c r="S200" s="7"/>
      <c r="T200" s="7"/>
      <c r="U200" s="10"/>
      <c r="V200" s="10"/>
      <c r="W200" s="10"/>
      <c r="X200" s="10"/>
      <c r="Y200" s="10"/>
      <c r="Z200" s="10"/>
      <c r="AA200" s="10"/>
      <c r="AB200" s="10"/>
      <c r="AC200" s="7"/>
      <c r="AD200" s="76"/>
      <c r="AE200" s="7"/>
      <c r="AF200" s="7"/>
      <c r="AG200" s="7"/>
      <c r="AH200" s="7"/>
      <c r="AI200" s="7"/>
      <c r="AJ200" s="7"/>
      <c r="AK200" s="7"/>
      <c r="AL200" s="7"/>
      <c r="AM200" s="7"/>
      <c r="AN200" s="5"/>
      <c r="AO200" s="5"/>
    </row>
    <row r="201" spans="1:41" s="12" customFormat="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7"/>
      <c r="Q201" s="7"/>
      <c r="R201" s="7"/>
      <c r="S201" s="7"/>
      <c r="T201" s="7"/>
      <c r="U201" s="10"/>
      <c r="V201" s="10"/>
      <c r="W201" s="10"/>
      <c r="X201" s="10"/>
      <c r="Y201" s="10"/>
      <c r="Z201" s="10"/>
      <c r="AA201" s="10"/>
      <c r="AB201" s="10"/>
      <c r="AC201" s="7"/>
      <c r="AD201" s="76"/>
      <c r="AE201" s="7"/>
      <c r="AF201" s="7"/>
      <c r="AG201" s="7"/>
      <c r="AH201" s="7"/>
      <c r="AI201" s="7"/>
      <c r="AJ201" s="7"/>
      <c r="AK201" s="7"/>
      <c r="AL201" s="7"/>
      <c r="AM201" s="7"/>
      <c r="AN201" s="5"/>
      <c r="AO201" s="5"/>
    </row>
    <row r="202" spans="1:41" s="12" customFormat="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7"/>
      <c r="Q202" s="7"/>
      <c r="R202" s="7"/>
      <c r="S202" s="7"/>
      <c r="T202" s="7"/>
      <c r="U202" s="10"/>
      <c r="V202" s="10"/>
      <c r="W202" s="10"/>
      <c r="X202" s="10"/>
      <c r="Y202" s="10"/>
      <c r="Z202" s="10"/>
      <c r="AA202" s="10"/>
      <c r="AB202" s="10"/>
      <c r="AC202" s="7"/>
      <c r="AD202" s="76"/>
      <c r="AE202" s="7"/>
      <c r="AF202" s="7"/>
      <c r="AG202" s="7"/>
      <c r="AH202" s="7"/>
      <c r="AI202" s="7"/>
      <c r="AJ202" s="7"/>
      <c r="AK202" s="7"/>
      <c r="AL202" s="7"/>
      <c r="AM202" s="7"/>
      <c r="AN202" s="5"/>
      <c r="AO202" s="5"/>
    </row>
    <row r="203" spans="1:41" s="12" customFormat="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7"/>
      <c r="Q203" s="7"/>
      <c r="R203" s="7"/>
      <c r="S203" s="7"/>
      <c r="T203" s="7"/>
      <c r="U203" s="10"/>
      <c r="V203" s="10"/>
      <c r="W203" s="10"/>
      <c r="X203" s="10"/>
      <c r="Y203" s="10"/>
      <c r="Z203" s="10"/>
      <c r="AA203" s="10"/>
      <c r="AB203" s="10"/>
      <c r="AC203" s="7"/>
      <c r="AD203" s="76"/>
      <c r="AE203" s="7"/>
      <c r="AF203" s="7"/>
      <c r="AG203" s="7"/>
      <c r="AH203" s="7"/>
      <c r="AI203" s="7"/>
      <c r="AJ203" s="7"/>
      <c r="AK203" s="7"/>
      <c r="AL203" s="7"/>
      <c r="AM203" s="7"/>
      <c r="AN203" s="5"/>
      <c r="AO203" s="5"/>
    </row>
    <row r="204" spans="1:41" s="12" customFormat="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7"/>
      <c r="Q204" s="7"/>
      <c r="R204" s="7"/>
      <c r="S204" s="7"/>
      <c r="T204" s="7"/>
      <c r="U204" s="10"/>
      <c r="V204" s="10"/>
      <c r="W204" s="10"/>
      <c r="X204" s="10"/>
      <c r="Y204" s="10"/>
      <c r="Z204" s="10"/>
      <c r="AA204" s="10"/>
      <c r="AB204" s="10"/>
      <c r="AC204" s="7"/>
      <c r="AD204" s="76"/>
      <c r="AE204" s="7"/>
      <c r="AF204" s="7"/>
      <c r="AG204" s="7"/>
      <c r="AH204" s="7"/>
      <c r="AI204" s="7"/>
      <c r="AJ204" s="7"/>
      <c r="AK204" s="7"/>
      <c r="AL204" s="7"/>
      <c r="AM204" s="7"/>
      <c r="AN204" s="5"/>
      <c r="AO204" s="5"/>
    </row>
    <row r="205" spans="1:4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7"/>
      <c r="Q205" s="7"/>
      <c r="R205" s="7"/>
      <c r="S205" s="7"/>
      <c r="T205" s="7"/>
      <c r="U205" s="10"/>
      <c r="V205" s="10"/>
      <c r="W205" s="10"/>
      <c r="X205" s="10"/>
      <c r="Y205" s="10"/>
      <c r="Z205" s="10"/>
      <c r="AA205" s="10"/>
      <c r="AB205" s="10"/>
      <c r="AC205" s="7"/>
      <c r="AD205" s="76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7"/>
      <c r="Q206" s="7"/>
      <c r="R206" s="7"/>
      <c r="S206" s="7"/>
      <c r="T206" s="7"/>
      <c r="U206" s="10"/>
      <c r="V206" s="10"/>
      <c r="W206" s="10"/>
      <c r="X206" s="10"/>
      <c r="Y206" s="10"/>
      <c r="Z206" s="10"/>
      <c r="AA206" s="10"/>
      <c r="AB206" s="10"/>
      <c r="AC206" s="7"/>
      <c r="AD206" s="76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7"/>
      <c r="Q207" s="7"/>
      <c r="R207" s="7"/>
      <c r="S207" s="7"/>
      <c r="T207" s="7"/>
      <c r="U207" s="10"/>
      <c r="V207" s="10"/>
      <c r="W207" s="10"/>
      <c r="X207" s="10"/>
      <c r="Y207" s="10"/>
      <c r="Z207" s="10"/>
      <c r="AA207" s="10"/>
      <c r="AB207" s="10"/>
      <c r="AC207" s="7"/>
      <c r="AD207" s="76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7"/>
      <c r="Q208" s="7"/>
      <c r="R208" s="7"/>
      <c r="S208" s="7"/>
      <c r="T208" s="7"/>
      <c r="U208" s="10"/>
      <c r="V208" s="10"/>
      <c r="W208" s="10"/>
      <c r="X208" s="10"/>
      <c r="Y208" s="10"/>
      <c r="Z208" s="10"/>
      <c r="AA208" s="10"/>
      <c r="AB208" s="10"/>
      <c r="AC208" s="7"/>
      <c r="AD208" s="76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7"/>
      <c r="Q209" s="7"/>
      <c r="R209" s="7"/>
      <c r="S209" s="7"/>
      <c r="T209" s="7"/>
      <c r="U209" s="10"/>
      <c r="V209" s="10"/>
      <c r="W209" s="10"/>
      <c r="X209" s="10"/>
      <c r="Y209" s="10"/>
      <c r="Z209" s="10"/>
      <c r="AA209" s="10"/>
      <c r="AB209" s="10"/>
      <c r="AC209" s="7"/>
      <c r="AD209" s="76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7"/>
      <c r="Q210" s="7"/>
      <c r="R210" s="7"/>
      <c r="S210" s="7"/>
      <c r="T210" s="7"/>
      <c r="U210" s="10"/>
      <c r="V210" s="10"/>
      <c r="W210" s="10"/>
      <c r="X210" s="10"/>
      <c r="Y210" s="10"/>
      <c r="Z210" s="10"/>
      <c r="AA210" s="10"/>
      <c r="AB210" s="10"/>
      <c r="AC210" s="7"/>
      <c r="AD210" s="76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7"/>
      <c r="Q211" s="7"/>
      <c r="R211" s="7"/>
      <c r="S211" s="7"/>
      <c r="T211" s="7"/>
      <c r="U211" s="10"/>
      <c r="V211" s="10"/>
      <c r="W211" s="10"/>
      <c r="X211" s="10"/>
      <c r="Y211" s="10"/>
      <c r="Z211" s="10"/>
      <c r="AA211" s="10"/>
      <c r="AB211" s="10"/>
      <c r="AC211" s="7"/>
      <c r="AD211" s="76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7"/>
      <c r="Q212" s="7"/>
      <c r="R212" s="7"/>
      <c r="S212" s="7"/>
      <c r="T212" s="7"/>
      <c r="U212" s="10"/>
      <c r="V212" s="10"/>
      <c r="W212" s="10"/>
      <c r="X212" s="10"/>
      <c r="Y212" s="10"/>
      <c r="Z212" s="10"/>
      <c r="AA212" s="10"/>
      <c r="AB212" s="10"/>
      <c r="AC212" s="7"/>
      <c r="AD212" s="76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7"/>
      <c r="Q213" s="7"/>
      <c r="R213" s="7"/>
      <c r="S213" s="7"/>
      <c r="T213" s="7"/>
      <c r="U213" s="10"/>
      <c r="V213" s="10"/>
      <c r="W213" s="10"/>
      <c r="X213" s="10"/>
      <c r="Y213" s="10"/>
      <c r="Z213" s="10"/>
      <c r="AA213" s="10"/>
      <c r="AB213" s="10"/>
      <c r="AC213" s="7"/>
      <c r="AD213" s="76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7"/>
      <c r="Q214" s="7"/>
      <c r="R214" s="7"/>
      <c r="S214" s="7"/>
      <c r="T214" s="7"/>
      <c r="U214" s="10"/>
      <c r="V214" s="10"/>
      <c r="W214" s="10"/>
      <c r="X214" s="10"/>
      <c r="Y214" s="10"/>
      <c r="Z214" s="10"/>
      <c r="AA214" s="10"/>
      <c r="AB214" s="10"/>
      <c r="AC214" s="7"/>
      <c r="AD214" s="76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7"/>
      <c r="Q215" s="7"/>
      <c r="R215" s="7"/>
      <c r="S215" s="7"/>
      <c r="T215" s="7"/>
      <c r="U215" s="10"/>
      <c r="V215" s="10"/>
      <c r="W215" s="10"/>
      <c r="X215" s="10"/>
      <c r="Y215" s="10"/>
      <c r="Z215" s="10"/>
      <c r="AA215" s="10"/>
      <c r="AB215" s="10"/>
      <c r="AC215" s="7"/>
      <c r="AD215" s="76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7"/>
      <c r="Q216" s="7"/>
      <c r="R216" s="7"/>
      <c r="S216" s="7"/>
      <c r="T216" s="7"/>
      <c r="U216" s="10"/>
      <c r="V216" s="10"/>
      <c r="W216" s="10"/>
      <c r="X216" s="10"/>
      <c r="Y216" s="10"/>
      <c r="Z216" s="10"/>
      <c r="AA216" s="10"/>
      <c r="AB216" s="10"/>
      <c r="AC216" s="7"/>
      <c r="AD216" s="76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7"/>
      <c r="Q217" s="7"/>
      <c r="R217" s="7"/>
      <c r="S217" s="7"/>
      <c r="T217" s="7"/>
      <c r="U217" s="10"/>
      <c r="V217" s="10"/>
      <c r="W217" s="10"/>
      <c r="X217" s="10"/>
      <c r="Y217" s="10"/>
      <c r="Z217" s="10"/>
      <c r="AA217" s="10"/>
      <c r="AB217" s="10"/>
      <c r="AC217" s="7"/>
      <c r="AD217" s="76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7"/>
      <c r="Q218" s="7"/>
      <c r="R218" s="7"/>
      <c r="S218" s="7"/>
      <c r="T218" s="7"/>
      <c r="U218" s="10"/>
      <c r="V218" s="10"/>
      <c r="W218" s="10"/>
      <c r="X218" s="10"/>
      <c r="Y218" s="10"/>
      <c r="Z218" s="10"/>
      <c r="AA218" s="10"/>
      <c r="AB218" s="10"/>
      <c r="AC218" s="7"/>
      <c r="AD218" s="76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7"/>
      <c r="Q219" s="7"/>
      <c r="R219" s="7"/>
      <c r="S219" s="7"/>
      <c r="T219" s="7"/>
      <c r="U219" s="10"/>
      <c r="V219" s="10"/>
      <c r="W219" s="10"/>
      <c r="X219" s="10"/>
      <c r="Y219" s="10"/>
      <c r="Z219" s="10"/>
      <c r="AA219" s="10"/>
      <c r="AB219" s="10"/>
      <c r="AC219" s="7"/>
      <c r="AD219" s="76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7"/>
      <c r="Q220" s="7"/>
      <c r="R220" s="7"/>
      <c r="S220" s="7"/>
      <c r="T220" s="7"/>
      <c r="U220" s="10"/>
      <c r="V220" s="10"/>
      <c r="W220" s="10"/>
      <c r="X220" s="10"/>
      <c r="Y220" s="10"/>
      <c r="Z220" s="10"/>
      <c r="AA220" s="10"/>
      <c r="AB220" s="10"/>
      <c r="AC220" s="7"/>
      <c r="AD220" s="76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7"/>
      <c r="Q221" s="7"/>
      <c r="R221" s="7"/>
      <c r="S221" s="7"/>
      <c r="T221" s="7"/>
      <c r="U221" s="10"/>
      <c r="V221" s="10"/>
      <c r="W221" s="10"/>
      <c r="X221" s="10"/>
      <c r="Y221" s="10"/>
      <c r="Z221" s="10"/>
      <c r="AA221" s="10"/>
      <c r="AB221" s="10"/>
      <c r="AC221" s="7"/>
      <c r="AD221" s="76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7"/>
      <c r="Q222" s="7"/>
      <c r="R222" s="7"/>
      <c r="S222" s="7"/>
      <c r="T222" s="7"/>
      <c r="U222" s="10"/>
      <c r="V222" s="10"/>
      <c r="W222" s="10"/>
      <c r="X222" s="10"/>
      <c r="Y222" s="10"/>
      <c r="Z222" s="10"/>
      <c r="AA222" s="10"/>
      <c r="AB222" s="10"/>
      <c r="AC222" s="7"/>
      <c r="AD222" s="76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7"/>
      <c r="Q223" s="7"/>
      <c r="R223" s="7"/>
      <c r="S223" s="7"/>
      <c r="T223" s="7"/>
      <c r="U223" s="10"/>
      <c r="V223" s="10"/>
      <c r="W223" s="10"/>
      <c r="X223" s="10"/>
      <c r="Y223" s="10"/>
      <c r="Z223" s="10"/>
      <c r="AA223" s="10"/>
      <c r="AB223" s="10"/>
      <c r="AC223" s="7"/>
      <c r="AD223" s="76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7"/>
      <c r="Q224" s="7"/>
      <c r="R224" s="7"/>
      <c r="S224" s="7"/>
      <c r="T224" s="7"/>
      <c r="U224" s="10"/>
      <c r="V224" s="10"/>
      <c r="W224" s="10"/>
      <c r="X224" s="10"/>
      <c r="Y224" s="10"/>
      <c r="Z224" s="10"/>
      <c r="AA224" s="10"/>
      <c r="AB224" s="10"/>
      <c r="AC224" s="7"/>
      <c r="AD224" s="76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7"/>
      <c r="Q225" s="7"/>
      <c r="R225" s="7"/>
      <c r="S225" s="7"/>
      <c r="T225" s="7"/>
      <c r="U225" s="10"/>
      <c r="V225" s="10"/>
      <c r="W225" s="10"/>
      <c r="X225" s="10"/>
      <c r="Y225" s="10"/>
      <c r="Z225" s="10"/>
      <c r="AA225" s="10"/>
      <c r="AB225" s="10"/>
      <c r="AC225" s="7"/>
      <c r="AD225" s="76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7"/>
      <c r="Q226" s="7"/>
      <c r="R226" s="7"/>
      <c r="S226" s="7"/>
      <c r="T226" s="7"/>
      <c r="U226" s="10"/>
      <c r="V226" s="10"/>
      <c r="W226" s="10"/>
      <c r="X226" s="10"/>
      <c r="Y226" s="10"/>
      <c r="Z226" s="10"/>
      <c r="AA226" s="10"/>
      <c r="AB226" s="10"/>
      <c r="AC226" s="7"/>
      <c r="AD226" s="76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7"/>
      <c r="Q227" s="7"/>
      <c r="R227" s="7"/>
      <c r="S227" s="7"/>
      <c r="T227" s="7"/>
      <c r="U227" s="10"/>
      <c r="V227" s="10"/>
      <c r="W227" s="10"/>
      <c r="X227" s="10"/>
      <c r="Y227" s="10"/>
      <c r="Z227" s="10"/>
      <c r="AA227" s="10"/>
      <c r="AB227" s="10"/>
      <c r="AC227" s="7"/>
      <c r="AD227" s="76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7"/>
      <c r="Q228" s="7"/>
      <c r="R228" s="7"/>
      <c r="S228" s="7"/>
      <c r="T228" s="7"/>
      <c r="U228" s="10"/>
      <c r="V228" s="10"/>
      <c r="W228" s="10"/>
      <c r="X228" s="10"/>
      <c r="Y228" s="10"/>
      <c r="Z228" s="10"/>
      <c r="AA228" s="10"/>
      <c r="AB228" s="10"/>
      <c r="AC228" s="7"/>
      <c r="AD228" s="76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7"/>
      <c r="Q229" s="7"/>
      <c r="R229" s="7"/>
      <c r="S229" s="7"/>
      <c r="T229" s="7"/>
      <c r="U229" s="10"/>
      <c r="V229" s="10"/>
      <c r="W229" s="10"/>
      <c r="X229" s="10"/>
      <c r="Y229" s="10"/>
      <c r="Z229" s="10"/>
      <c r="AA229" s="10"/>
      <c r="AB229" s="10"/>
      <c r="AC229" s="7"/>
      <c r="AD229" s="76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7"/>
      <c r="Q230" s="7"/>
      <c r="R230" s="7"/>
      <c r="S230" s="7"/>
      <c r="T230" s="7"/>
      <c r="U230" s="10"/>
      <c r="V230" s="10"/>
      <c r="W230" s="10"/>
      <c r="X230" s="10"/>
      <c r="Y230" s="10"/>
      <c r="Z230" s="10"/>
      <c r="AA230" s="10"/>
      <c r="AB230" s="10"/>
      <c r="AC230" s="7"/>
      <c r="AD230" s="76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7"/>
      <c r="Q231" s="7"/>
      <c r="R231" s="7"/>
      <c r="S231" s="7"/>
      <c r="T231" s="7"/>
      <c r="U231" s="10"/>
      <c r="V231" s="10"/>
      <c r="W231" s="10"/>
      <c r="X231" s="10"/>
      <c r="Y231" s="10"/>
      <c r="Z231" s="10"/>
      <c r="AA231" s="10"/>
      <c r="AB231" s="10"/>
      <c r="AC231" s="7"/>
      <c r="AD231" s="76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7"/>
      <c r="Q232" s="7"/>
      <c r="R232" s="7"/>
      <c r="S232" s="7"/>
      <c r="T232" s="7"/>
      <c r="U232" s="10"/>
      <c r="V232" s="10"/>
      <c r="W232" s="10"/>
      <c r="X232" s="10"/>
      <c r="Y232" s="10"/>
      <c r="Z232" s="10"/>
      <c r="AA232" s="10"/>
      <c r="AB232" s="10"/>
      <c r="AC232" s="7"/>
      <c r="AD232" s="76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7"/>
      <c r="Q233" s="7"/>
      <c r="R233" s="7"/>
      <c r="S233" s="7"/>
      <c r="T233" s="7"/>
      <c r="U233" s="10"/>
      <c r="V233" s="10"/>
      <c r="W233" s="10"/>
      <c r="X233" s="10"/>
      <c r="Y233" s="10"/>
      <c r="Z233" s="10"/>
      <c r="AA233" s="10"/>
      <c r="AB233" s="10"/>
      <c r="AC233" s="7"/>
      <c r="AD233" s="76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7"/>
      <c r="Q234" s="7"/>
      <c r="R234" s="7"/>
      <c r="S234" s="7"/>
      <c r="T234" s="7"/>
      <c r="U234" s="10"/>
      <c r="V234" s="10"/>
      <c r="W234" s="10"/>
      <c r="X234" s="10"/>
      <c r="Y234" s="10"/>
      <c r="Z234" s="10"/>
      <c r="AA234" s="10"/>
      <c r="AB234" s="10"/>
      <c r="AC234" s="7"/>
      <c r="AD234" s="76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7"/>
      <c r="Q235" s="7"/>
      <c r="R235" s="7"/>
      <c r="S235" s="7"/>
      <c r="T235" s="7"/>
      <c r="U235" s="10"/>
      <c r="V235" s="10"/>
      <c r="W235" s="10"/>
      <c r="X235" s="10"/>
      <c r="Y235" s="10"/>
      <c r="Z235" s="10"/>
      <c r="AA235" s="10"/>
      <c r="AB235" s="10"/>
      <c r="AC235" s="7"/>
      <c r="AD235" s="76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7"/>
      <c r="Q236" s="7"/>
      <c r="R236" s="7"/>
      <c r="S236" s="7"/>
      <c r="T236" s="7"/>
      <c r="U236" s="10"/>
      <c r="V236" s="10"/>
      <c r="W236" s="10"/>
      <c r="X236" s="10"/>
      <c r="Y236" s="10"/>
      <c r="Z236" s="10"/>
      <c r="AA236" s="10"/>
      <c r="AB236" s="10"/>
      <c r="AC236" s="7"/>
      <c r="AD236" s="76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7"/>
      <c r="Q237" s="7"/>
      <c r="R237" s="7"/>
      <c r="S237" s="7"/>
      <c r="T237" s="7"/>
      <c r="U237" s="10"/>
      <c r="V237" s="10"/>
      <c r="W237" s="10"/>
      <c r="X237" s="10"/>
      <c r="Y237" s="10"/>
      <c r="Z237" s="10"/>
      <c r="AA237" s="10"/>
      <c r="AB237" s="10"/>
      <c r="AC237" s="7"/>
      <c r="AD237" s="76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7"/>
      <c r="Q238" s="7"/>
      <c r="R238" s="7"/>
      <c r="S238" s="7"/>
      <c r="T238" s="7"/>
      <c r="U238" s="10"/>
      <c r="V238" s="10"/>
      <c r="W238" s="10"/>
      <c r="X238" s="10"/>
      <c r="Y238" s="10"/>
      <c r="Z238" s="10"/>
      <c r="AA238" s="10"/>
      <c r="AB238" s="10"/>
      <c r="AC238" s="7"/>
      <c r="AD238" s="76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7"/>
      <c r="Q239" s="7"/>
      <c r="R239" s="7"/>
      <c r="S239" s="7"/>
      <c r="T239" s="7"/>
      <c r="U239" s="10"/>
      <c r="V239" s="10"/>
      <c r="W239" s="10"/>
      <c r="X239" s="10"/>
      <c r="Y239" s="10"/>
      <c r="Z239" s="10"/>
      <c r="AA239" s="10"/>
      <c r="AB239" s="10"/>
      <c r="AC239" s="7"/>
      <c r="AD239" s="76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7"/>
      <c r="Q240" s="7"/>
      <c r="R240" s="7"/>
      <c r="S240" s="7"/>
      <c r="T240" s="7"/>
      <c r="U240" s="10"/>
      <c r="V240" s="10"/>
      <c r="W240" s="10"/>
      <c r="X240" s="10"/>
      <c r="Y240" s="10"/>
      <c r="Z240" s="10"/>
      <c r="AA240" s="10"/>
      <c r="AB240" s="10"/>
      <c r="AC240" s="7"/>
      <c r="AD240" s="76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7"/>
      <c r="Q241" s="7"/>
      <c r="R241" s="7"/>
      <c r="S241" s="7"/>
      <c r="T241" s="7"/>
      <c r="U241" s="10"/>
      <c r="V241" s="10"/>
      <c r="W241" s="10"/>
      <c r="X241" s="10"/>
      <c r="Y241" s="10"/>
      <c r="Z241" s="10"/>
      <c r="AA241" s="10"/>
      <c r="AB241" s="10"/>
      <c r="AC241" s="7"/>
      <c r="AD241" s="76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7"/>
      <c r="Q242" s="7"/>
      <c r="R242" s="7"/>
      <c r="S242" s="7"/>
      <c r="T242" s="7"/>
      <c r="U242" s="10"/>
      <c r="V242" s="10"/>
      <c r="W242" s="10"/>
      <c r="X242" s="10"/>
      <c r="Y242" s="10"/>
      <c r="Z242" s="10"/>
      <c r="AA242" s="10"/>
      <c r="AB242" s="10"/>
      <c r="AC242" s="7"/>
      <c r="AD242" s="76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7"/>
      <c r="Q243" s="7"/>
      <c r="R243" s="7"/>
      <c r="S243" s="7"/>
      <c r="T243" s="7"/>
      <c r="U243" s="10"/>
      <c r="V243" s="10"/>
      <c r="W243" s="10"/>
      <c r="X243" s="10"/>
      <c r="Y243" s="10"/>
      <c r="Z243" s="10"/>
      <c r="AA243" s="10"/>
      <c r="AB243" s="10"/>
      <c r="AC243" s="7"/>
      <c r="AD243" s="76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7"/>
      <c r="Q244" s="7"/>
      <c r="R244" s="7"/>
      <c r="S244" s="7"/>
      <c r="T244" s="7"/>
      <c r="U244" s="10"/>
      <c r="V244" s="10"/>
      <c r="W244" s="10"/>
      <c r="X244" s="10"/>
      <c r="Y244" s="10"/>
      <c r="Z244" s="10"/>
      <c r="AA244" s="10"/>
      <c r="AB244" s="10"/>
      <c r="AC244" s="7"/>
      <c r="AD244" s="76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7"/>
      <c r="Q245" s="7"/>
      <c r="R245" s="7"/>
      <c r="S245" s="7"/>
      <c r="T245" s="7"/>
      <c r="U245" s="10"/>
      <c r="V245" s="10"/>
      <c r="W245" s="10"/>
      <c r="X245" s="10"/>
      <c r="Y245" s="10"/>
      <c r="Z245" s="10"/>
      <c r="AA245" s="10"/>
      <c r="AB245" s="10"/>
      <c r="AC245" s="7"/>
      <c r="AD245" s="76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7"/>
      <c r="Q246" s="7"/>
      <c r="R246" s="7"/>
      <c r="S246" s="7"/>
      <c r="T246" s="7"/>
      <c r="U246" s="10"/>
      <c r="V246" s="10"/>
      <c r="W246" s="10"/>
      <c r="X246" s="10"/>
      <c r="Y246" s="10"/>
      <c r="Z246" s="10"/>
      <c r="AA246" s="10"/>
      <c r="AB246" s="10"/>
      <c r="AC246" s="7"/>
      <c r="AD246" s="76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7"/>
      <c r="Q247" s="7"/>
      <c r="R247" s="7"/>
      <c r="S247" s="7"/>
      <c r="T247" s="7"/>
      <c r="U247" s="10"/>
      <c r="V247" s="10"/>
      <c r="W247" s="10"/>
      <c r="X247" s="10"/>
      <c r="Y247" s="10"/>
      <c r="Z247" s="10"/>
      <c r="AA247" s="10"/>
      <c r="AB247" s="10"/>
      <c r="AC247" s="7"/>
      <c r="AD247" s="76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7"/>
      <c r="Q248" s="7"/>
      <c r="R248" s="7"/>
      <c r="S248" s="7"/>
      <c r="T248" s="7"/>
      <c r="U248" s="10"/>
      <c r="V248" s="10"/>
      <c r="W248" s="10"/>
      <c r="X248" s="10"/>
      <c r="Y248" s="10"/>
      <c r="Z248" s="10"/>
      <c r="AA248" s="10"/>
      <c r="AB248" s="10"/>
      <c r="AC248" s="7"/>
      <c r="AD248" s="76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7"/>
      <c r="Q249" s="7"/>
      <c r="R249" s="7"/>
      <c r="S249" s="7"/>
      <c r="T249" s="7"/>
      <c r="U249" s="10"/>
      <c r="V249" s="10"/>
      <c r="W249" s="10"/>
      <c r="X249" s="10"/>
      <c r="Y249" s="10"/>
      <c r="Z249" s="10"/>
      <c r="AA249" s="10"/>
      <c r="AB249" s="10"/>
      <c r="AC249" s="7"/>
      <c r="AD249" s="76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7"/>
      <c r="Q250" s="7"/>
      <c r="R250" s="7"/>
      <c r="S250" s="7"/>
      <c r="T250" s="7"/>
      <c r="U250" s="10"/>
      <c r="V250" s="10"/>
      <c r="W250" s="10"/>
      <c r="X250" s="10"/>
      <c r="Y250" s="10"/>
      <c r="Z250" s="10"/>
      <c r="AA250" s="10"/>
      <c r="AB250" s="10"/>
      <c r="AC250" s="7"/>
      <c r="AD250" s="76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7"/>
      <c r="Q251" s="7"/>
      <c r="R251" s="7"/>
      <c r="S251" s="7"/>
      <c r="T251" s="7"/>
      <c r="U251" s="10"/>
      <c r="V251" s="10"/>
      <c r="W251" s="10"/>
      <c r="X251" s="10"/>
      <c r="Y251" s="10"/>
      <c r="Z251" s="10"/>
      <c r="AA251" s="10"/>
      <c r="AB251" s="10"/>
      <c r="AC251" s="7"/>
      <c r="AD251" s="76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7"/>
      <c r="Q252" s="7"/>
      <c r="R252" s="7"/>
      <c r="S252" s="7"/>
      <c r="T252" s="7"/>
      <c r="U252" s="10"/>
      <c r="V252" s="10"/>
      <c r="W252" s="10"/>
      <c r="X252" s="10"/>
      <c r="Y252" s="10"/>
      <c r="Z252" s="10"/>
      <c r="AA252" s="10"/>
      <c r="AB252" s="10"/>
      <c r="AC252" s="7"/>
      <c r="AD252" s="76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7"/>
      <c r="Q253" s="7"/>
      <c r="R253" s="7"/>
      <c r="S253" s="7"/>
      <c r="T253" s="7"/>
      <c r="U253" s="10"/>
      <c r="V253" s="10"/>
      <c r="W253" s="10"/>
      <c r="X253" s="10"/>
      <c r="Y253" s="10"/>
      <c r="Z253" s="10"/>
      <c r="AA253" s="10"/>
      <c r="AB253" s="10"/>
      <c r="AC253" s="7"/>
      <c r="AD253" s="76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7"/>
      <c r="Q254" s="7"/>
      <c r="R254" s="7"/>
      <c r="S254" s="7"/>
      <c r="T254" s="7"/>
      <c r="U254" s="10"/>
      <c r="V254" s="10"/>
      <c r="W254" s="10"/>
      <c r="X254" s="10"/>
      <c r="Y254" s="10"/>
      <c r="Z254" s="10"/>
      <c r="AA254" s="10"/>
      <c r="AB254" s="10"/>
      <c r="AC254" s="7"/>
      <c r="AD254" s="76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7"/>
      <c r="Q255" s="7"/>
      <c r="R255" s="7"/>
      <c r="S255" s="7"/>
      <c r="T255" s="7"/>
      <c r="U255" s="10"/>
      <c r="V255" s="10"/>
      <c r="W255" s="10"/>
      <c r="X255" s="10"/>
      <c r="Y255" s="10"/>
      <c r="Z255" s="10"/>
      <c r="AA255" s="10"/>
      <c r="AB255" s="10"/>
      <c r="AC255" s="7"/>
      <c r="AD255" s="76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7"/>
      <c r="Q256" s="7"/>
      <c r="R256" s="7"/>
      <c r="S256" s="7"/>
      <c r="T256" s="7"/>
      <c r="U256" s="10"/>
      <c r="V256" s="10"/>
      <c r="W256" s="10"/>
      <c r="X256" s="10"/>
      <c r="Y256" s="10"/>
      <c r="Z256" s="10"/>
      <c r="AA256" s="10"/>
      <c r="AB256" s="10"/>
      <c r="AC256" s="7"/>
      <c r="AD256" s="76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7"/>
      <c r="Q257" s="7"/>
      <c r="R257" s="7"/>
      <c r="S257" s="7"/>
      <c r="T257" s="7"/>
      <c r="U257" s="10"/>
      <c r="V257" s="10"/>
      <c r="W257" s="10"/>
      <c r="X257" s="10"/>
      <c r="Y257" s="10"/>
      <c r="Z257" s="10"/>
      <c r="AA257" s="10"/>
      <c r="AB257" s="10"/>
      <c r="AC257" s="7"/>
      <c r="AD257" s="76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7"/>
      <c r="Q258" s="7"/>
      <c r="R258" s="7"/>
      <c r="S258" s="7"/>
      <c r="T258" s="7"/>
      <c r="U258" s="10"/>
      <c r="V258" s="10"/>
      <c r="W258" s="10"/>
      <c r="X258" s="10"/>
      <c r="Y258" s="10"/>
      <c r="Z258" s="10"/>
      <c r="AA258" s="10"/>
      <c r="AB258" s="10"/>
      <c r="AC258" s="7"/>
      <c r="AD258" s="76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7"/>
      <c r="Q259" s="7"/>
      <c r="R259" s="7"/>
      <c r="S259" s="7"/>
      <c r="T259" s="7"/>
      <c r="U259" s="10"/>
      <c r="V259" s="10"/>
      <c r="W259" s="10"/>
      <c r="X259" s="10"/>
      <c r="Y259" s="10"/>
      <c r="Z259" s="10"/>
      <c r="AA259" s="10"/>
      <c r="AB259" s="10"/>
      <c r="AC259" s="7"/>
      <c r="AD259" s="76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7"/>
      <c r="Q260" s="7"/>
      <c r="R260" s="7"/>
      <c r="S260" s="7"/>
      <c r="T260" s="7"/>
      <c r="U260" s="10"/>
      <c r="V260" s="10"/>
      <c r="W260" s="10"/>
      <c r="X260" s="10"/>
      <c r="Y260" s="10"/>
      <c r="Z260" s="10"/>
      <c r="AA260" s="10"/>
      <c r="AB260" s="10"/>
      <c r="AC260" s="7"/>
      <c r="AD260" s="76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/>
      <c r="Q261" s="7"/>
      <c r="R261" s="7"/>
      <c r="S261" s="7"/>
      <c r="T261" s="7"/>
      <c r="U261" s="10"/>
      <c r="V261" s="10"/>
      <c r="W261" s="10"/>
      <c r="X261" s="10"/>
      <c r="Y261" s="10"/>
      <c r="Z261" s="10"/>
      <c r="AA261" s="10"/>
      <c r="AB261" s="10"/>
      <c r="AC261" s="7"/>
      <c r="AD261" s="76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/>
      <c r="Q262" s="7"/>
      <c r="R262" s="7"/>
      <c r="S262" s="7"/>
      <c r="T262" s="7"/>
      <c r="U262" s="10"/>
      <c r="V262" s="10"/>
      <c r="W262" s="10"/>
      <c r="X262" s="10"/>
      <c r="Y262" s="10"/>
      <c r="Z262" s="10"/>
      <c r="AA262" s="10"/>
      <c r="AB262" s="10"/>
      <c r="AC262" s="7"/>
      <c r="AD262" s="76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7"/>
      <c r="Q263" s="7"/>
      <c r="R263" s="7"/>
      <c r="S263" s="7"/>
      <c r="T263" s="7"/>
      <c r="U263" s="10"/>
      <c r="V263" s="10"/>
      <c r="W263" s="10"/>
      <c r="X263" s="10"/>
      <c r="Y263" s="10"/>
      <c r="Z263" s="10"/>
      <c r="AA263" s="10"/>
      <c r="AB263" s="10"/>
      <c r="AC263" s="7"/>
      <c r="AD263" s="76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7"/>
      <c r="Q264" s="7"/>
      <c r="R264" s="7"/>
      <c r="S264" s="7"/>
      <c r="T264" s="7"/>
      <c r="U264" s="10"/>
      <c r="V264" s="10"/>
      <c r="W264" s="10"/>
      <c r="X264" s="10"/>
      <c r="Y264" s="10"/>
      <c r="Z264" s="10"/>
      <c r="AA264" s="10"/>
      <c r="AB264" s="10"/>
      <c r="AC264" s="7"/>
      <c r="AD264" s="76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7"/>
      <c r="Q265" s="7"/>
      <c r="R265" s="7"/>
      <c r="S265" s="7"/>
      <c r="T265" s="7"/>
      <c r="U265" s="10"/>
      <c r="V265" s="10"/>
      <c r="W265" s="10"/>
      <c r="X265" s="10"/>
      <c r="Y265" s="10"/>
      <c r="Z265" s="10"/>
      <c r="AA265" s="10"/>
      <c r="AB265" s="10"/>
      <c r="AC265" s="7"/>
      <c r="AD265" s="76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7"/>
      <c r="Q266" s="7"/>
      <c r="R266" s="7"/>
      <c r="S266" s="7"/>
      <c r="T266" s="7"/>
      <c r="U266" s="10"/>
      <c r="V266" s="10"/>
      <c r="W266" s="10"/>
      <c r="X266" s="10"/>
      <c r="Y266" s="10"/>
      <c r="Z266" s="10"/>
      <c r="AA266" s="10"/>
      <c r="AB266" s="10"/>
      <c r="AC266" s="7"/>
      <c r="AD266" s="76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7"/>
      <c r="Q267" s="7"/>
      <c r="R267" s="7"/>
      <c r="S267" s="7"/>
      <c r="T267" s="7"/>
      <c r="U267" s="10"/>
      <c r="V267" s="10"/>
      <c r="W267" s="10"/>
      <c r="X267" s="10"/>
      <c r="Y267" s="10"/>
      <c r="Z267" s="10"/>
      <c r="AA267" s="10"/>
      <c r="AB267" s="10"/>
      <c r="AC267" s="7"/>
      <c r="AD267" s="76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7"/>
      <c r="Q268" s="7"/>
      <c r="R268" s="7"/>
      <c r="S268" s="7"/>
      <c r="T268" s="7"/>
      <c r="U268" s="10"/>
      <c r="V268" s="10"/>
      <c r="W268" s="10"/>
      <c r="X268" s="10"/>
      <c r="Y268" s="10"/>
      <c r="Z268" s="10"/>
      <c r="AA268" s="10"/>
      <c r="AB268" s="10"/>
      <c r="AC268" s="7"/>
      <c r="AD268" s="76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">
      <c r="A269" s="8"/>
      <c r="B269" s="8"/>
      <c r="C269" s="8"/>
      <c r="D269" s="8"/>
      <c r="E269" s="8"/>
      <c r="F269" s="7"/>
      <c r="G269" s="7"/>
      <c r="H269" s="8"/>
      <c r="I269" s="8"/>
      <c r="J269" s="8"/>
      <c r="K269" s="8"/>
      <c r="L269" s="8"/>
      <c r="M269" s="8"/>
      <c r="N269" s="8"/>
      <c r="O269" s="8"/>
      <c r="P269" s="7"/>
      <c r="Q269" s="7"/>
      <c r="R269" s="7"/>
      <c r="S269" s="7"/>
      <c r="T269" s="7"/>
      <c r="U269" s="10"/>
      <c r="V269" s="10"/>
      <c r="W269" s="10"/>
      <c r="X269" s="10"/>
      <c r="Y269" s="10"/>
      <c r="Z269" s="10"/>
      <c r="AA269" s="10"/>
      <c r="AB269" s="10"/>
      <c r="AC269" s="7"/>
      <c r="AD269" s="76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">
      <c r="A270" s="8"/>
      <c r="B270" s="8"/>
      <c r="C270" s="8"/>
      <c r="D270" s="8"/>
      <c r="E270" s="8"/>
      <c r="F270" s="7"/>
      <c r="G270" s="7"/>
      <c r="H270" s="8"/>
      <c r="I270" s="8"/>
      <c r="J270" s="8"/>
      <c r="K270" s="8"/>
      <c r="L270" s="8"/>
      <c r="M270" s="8"/>
      <c r="N270" s="8"/>
      <c r="O270" s="8"/>
      <c r="P270" s="7"/>
      <c r="Q270" s="7"/>
      <c r="R270" s="7"/>
      <c r="S270" s="7"/>
      <c r="T270" s="7"/>
      <c r="U270" s="10"/>
      <c r="V270" s="10"/>
      <c r="W270" s="10"/>
      <c r="X270" s="10"/>
      <c r="Y270" s="10"/>
      <c r="Z270" s="10"/>
      <c r="AA270" s="10"/>
      <c r="AB270" s="10"/>
      <c r="AC270" s="7"/>
      <c r="AD270" s="76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">
      <c r="A271" s="8"/>
      <c r="B271" s="8"/>
      <c r="C271" s="8"/>
      <c r="D271" s="8"/>
      <c r="E271" s="8"/>
      <c r="H271" s="7"/>
      <c r="I271" s="8"/>
      <c r="J271" s="8"/>
      <c r="K271" s="8"/>
      <c r="L271" s="8"/>
      <c r="M271" s="8"/>
      <c r="N271" s="8"/>
      <c r="O271" s="8"/>
      <c r="P271" s="7"/>
      <c r="Q271" s="7"/>
      <c r="R271" s="7"/>
      <c r="S271" s="7"/>
      <c r="T271" s="7"/>
      <c r="U271" s="10"/>
      <c r="V271" s="10"/>
      <c r="W271" s="10"/>
      <c r="X271" s="10"/>
      <c r="Y271" s="10"/>
      <c r="Z271" s="10"/>
      <c r="AA271" s="10"/>
      <c r="AB271" s="10"/>
      <c r="AC271" s="7"/>
      <c r="AD271" s="76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">
      <c r="A272" s="8"/>
      <c r="B272" s="8"/>
      <c r="C272" s="8"/>
      <c r="D272" s="8"/>
      <c r="E272" s="8"/>
      <c r="H272" s="7"/>
      <c r="I272" s="8"/>
      <c r="J272" s="8"/>
      <c r="K272" s="8"/>
      <c r="L272" s="8"/>
      <c r="M272" s="8"/>
      <c r="N272" s="8"/>
      <c r="O272" s="8"/>
      <c r="P272" s="7"/>
      <c r="Q272" s="7"/>
      <c r="R272" s="7"/>
      <c r="S272" s="7"/>
      <c r="T272" s="7"/>
      <c r="U272" s="10"/>
      <c r="V272" s="10"/>
      <c r="W272" s="10"/>
      <c r="X272" s="10"/>
      <c r="Y272" s="10"/>
      <c r="Z272" s="10"/>
      <c r="AA272" s="10"/>
      <c r="AB272" s="10"/>
      <c r="AC272" s="7"/>
      <c r="AD272" s="76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">
      <c r="A273" s="8"/>
      <c r="B273" s="8"/>
      <c r="C273" s="8"/>
      <c r="D273" s="8"/>
      <c r="E273" s="8"/>
      <c r="I273" s="7"/>
      <c r="J273" s="8"/>
      <c r="K273" s="8"/>
      <c r="L273" s="8"/>
      <c r="M273" s="8"/>
      <c r="N273" s="8"/>
      <c r="O273" s="8"/>
      <c r="P273" s="7"/>
      <c r="Q273" s="7"/>
      <c r="R273" s="7"/>
      <c r="S273" s="7"/>
      <c r="T273" s="7"/>
      <c r="U273" s="10"/>
      <c r="V273" s="10"/>
      <c r="W273" s="10"/>
      <c r="X273" s="10"/>
      <c r="Y273" s="10"/>
      <c r="Z273" s="10"/>
      <c r="AA273" s="10"/>
      <c r="AB273" s="10"/>
      <c r="AC273" s="7"/>
      <c r="AD273" s="76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">
      <c r="A274" s="8"/>
      <c r="B274" s="8"/>
      <c r="C274" s="8"/>
      <c r="D274" s="8"/>
      <c r="E274" s="8"/>
      <c r="I274" s="7"/>
      <c r="J274" s="8"/>
      <c r="K274" s="8"/>
      <c r="L274" s="8"/>
      <c r="M274" s="8"/>
      <c r="N274" s="8"/>
      <c r="O274" s="8"/>
      <c r="P274" s="7"/>
      <c r="Q274" s="7"/>
      <c r="R274" s="7"/>
      <c r="S274" s="7"/>
      <c r="T274" s="7"/>
      <c r="U274" s="10"/>
      <c r="V274" s="10"/>
      <c r="W274" s="10"/>
      <c r="X274" s="10"/>
      <c r="Y274" s="10"/>
      <c r="Z274" s="10"/>
      <c r="AA274" s="10"/>
      <c r="AB274" s="10"/>
      <c r="AC274" s="7"/>
      <c r="AD274" s="76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">
      <c r="A275" s="8"/>
      <c r="B275" s="8"/>
      <c r="C275" s="8"/>
      <c r="D275" s="8"/>
      <c r="E275" s="8"/>
      <c r="J275" s="8"/>
      <c r="K275" s="8"/>
      <c r="L275" s="8"/>
      <c r="M275" s="8"/>
      <c r="N275" s="8"/>
      <c r="O275" s="8"/>
      <c r="P275" s="7"/>
      <c r="Q275" s="7"/>
      <c r="R275" s="7"/>
      <c r="S275" s="7"/>
      <c r="T275" s="7"/>
      <c r="U275" s="10"/>
      <c r="V275" s="10"/>
      <c r="W275" s="10"/>
      <c r="X275" s="10"/>
      <c r="Y275" s="10"/>
      <c r="Z275" s="10"/>
      <c r="AA275" s="10"/>
      <c r="AB275" s="10"/>
      <c r="AC275" s="7"/>
      <c r="AD275" s="76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">
      <c r="A276" s="8"/>
      <c r="B276" s="8"/>
      <c r="C276" s="7"/>
      <c r="D276" s="7"/>
      <c r="E276" s="7"/>
      <c r="J276" s="8"/>
      <c r="K276" s="8"/>
      <c r="L276" s="8"/>
      <c r="M276" s="8"/>
      <c r="N276" s="8"/>
      <c r="O276" s="8"/>
      <c r="P276" s="7"/>
      <c r="Q276" s="7"/>
      <c r="R276" s="7"/>
      <c r="S276" s="7"/>
      <c r="T276" s="7"/>
      <c r="U276" s="10"/>
      <c r="V276" s="10"/>
      <c r="W276" s="10"/>
      <c r="X276" s="10"/>
      <c r="Y276" s="10"/>
      <c r="Z276" s="10"/>
      <c r="AA276" s="10"/>
      <c r="AB276" s="10"/>
      <c r="AC276" s="7"/>
      <c r="AD276" s="76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">
      <c r="A277" s="8"/>
      <c r="B277" s="8"/>
      <c r="C277" s="7"/>
      <c r="D277" s="7"/>
      <c r="E277" s="7"/>
      <c r="J277" s="8"/>
      <c r="K277" s="8"/>
      <c r="L277" s="8"/>
      <c r="M277" s="8"/>
      <c r="N277" s="8"/>
      <c r="O277" s="8"/>
      <c r="P277" s="7"/>
      <c r="Q277" s="7"/>
      <c r="R277" s="7"/>
      <c r="S277" s="7"/>
      <c r="T277" s="7"/>
      <c r="U277" s="10"/>
      <c r="V277" s="10"/>
      <c r="W277" s="10"/>
      <c r="X277" s="10"/>
      <c r="Y277" s="10"/>
      <c r="Z277" s="10"/>
      <c r="AA277" s="10"/>
      <c r="AB277" s="10"/>
      <c r="AC277" s="7"/>
      <c r="AD277" s="76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">
      <c r="A278" s="8"/>
      <c r="B278" s="8"/>
      <c r="J278" s="8"/>
      <c r="K278" s="8"/>
      <c r="L278" s="8"/>
      <c r="M278" s="8"/>
      <c r="N278" s="8"/>
      <c r="O278" s="8"/>
      <c r="P278" s="7"/>
      <c r="Q278" s="7"/>
      <c r="R278" s="7"/>
      <c r="S278" s="7"/>
      <c r="T278" s="7"/>
      <c r="U278" s="10"/>
      <c r="V278" s="10"/>
      <c r="W278" s="10"/>
      <c r="X278" s="10"/>
      <c r="Y278" s="10"/>
      <c r="Z278" s="10"/>
      <c r="AA278" s="10"/>
      <c r="AB278" s="10"/>
      <c r="AC278" s="7"/>
      <c r="AD278" s="76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">
      <c r="A279" s="8"/>
      <c r="B279" s="8"/>
      <c r="J279" s="8"/>
      <c r="K279" s="8"/>
      <c r="L279" s="8"/>
      <c r="M279" s="8"/>
      <c r="N279" s="8"/>
      <c r="O279" s="8"/>
      <c r="P279" s="7"/>
      <c r="Q279" s="7"/>
      <c r="R279" s="7"/>
      <c r="S279" s="7"/>
      <c r="T279" s="7"/>
      <c r="U279" s="10"/>
      <c r="V279" s="10"/>
      <c r="W279" s="10"/>
      <c r="X279" s="10"/>
      <c r="Y279" s="10"/>
      <c r="Z279" s="10"/>
      <c r="AA279" s="10"/>
      <c r="AB279" s="10"/>
      <c r="AC279" s="7"/>
      <c r="AD279" s="76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">
      <c r="A280" s="8"/>
      <c r="B280" s="8"/>
      <c r="J280" s="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0"/>
      <c r="V280" s="10"/>
      <c r="W280" s="10"/>
      <c r="X280" s="10"/>
      <c r="Y280" s="10"/>
      <c r="Z280" s="10"/>
      <c r="AA280" s="10"/>
      <c r="AB280" s="10"/>
      <c r="AC280" s="7"/>
      <c r="AD280" s="76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">
      <c r="A281" s="8"/>
      <c r="B281" s="8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0"/>
      <c r="V281" s="10"/>
      <c r="W281" s="10"/>
      <c r="X281" s="10"/>
      <c r="Y281" s="10"/>
      <c r="Z281" s="10"/>
      <c r="AA281" s="10"/>
      <c r="AB281" s="10"/>
      <c r="AC281" s="7"/>
      <c r="AD281" s="76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">
      <c r="A282" s="8"/>
      <c r="B282" s="8"/>
      <c r="J282" s="7"/>
      <c r="S282" s="7"/>
      <c r="T282" s="7"/>
      <c r="U282" s="10"/>
      <c r="V282" s="10"/>
      <c r="W282" s="10"/>
      <c r="X282" s="10"/>
      <c r="Y282" s="10"/>
      <c r="Z282" s="10"/>
      <c r="AA282" s="10"/>
      <c r="AB282" s="10"/>
      <c r="AC282" s="7"/>
      <c r="AD282" s="76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">
      <c r="A283" s="8"/>
      <c r="B283" s="8"/>
      <c r="S283" s="7"/>
      <c r="T283" s="7"/>
      <c r="U283" s="10"/>
      <c r="V283" s="10"/>
      <c r="W283" s="10"/>
      <c r="X283" s="10"/>
      <c r="Y283" s="10"/>
      <c r="Z283" s="10"/>
      <c r="AA283" s="10"/>
      <c r="AB283" s="10"/>
      <c r="AC283" s="7"/>
      <c r="AD283" s="76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">
      <c r="A284" s="8"/>
      <c r="B284" s="8"/>
      <c r="T284" s="7"/>
      <c r="U284" s="10"/>
      <c r="V284" s="10"/>
      <c r="W284" s="10"/>
      <c r="X284" s="10"/>
      <c r="Y284" s="10"/>
      <c r="Z284" s="10"/>
      <c r="AA284" s="10"/>
      <c r="AB284" s="10"/>
      <c r="AC284" s="7"/>
      <c r="AD284" s="76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">
      <c r="A285" s="8"/>
      <c r="B285" s="8"/>
      <c r="T285" s="7"/>
      <c r="U285" s="10"/>
      <c r="V285" s="10"/>
      <c r="W285" s="10"/>
      <c r="X285" s="10"/>
      <c r="Y285" s="10"/>
      <c r="Z285" s="10"/>
      <c r="AA285" s="10"/>
      <c r="AB285" s="10"/>
      <c r="AC285" s="7"/>
      <c r="AD285" s="76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">
      <c r="A286" s="8"/>
      <c r="B286" s="7"/>
      <c r="W286" s="10"/>
      <c r="X286" s="10"/>
      <c r="Y286" s="10"/>
      <c r="Z286" s="10"/>
      <c r="AA286" s="10"/>
      <c r="AB286" s="10"/>
      <c r="AC286" s="7"/>
      <c r="AD286" s="76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">
      <c r="A287" s="8"/>
      <c r="B287" s="7"/>
      <c r="W287" s="10"/>
      <c r="X287" s="10"/>
      <c r="Y287" s="10"/>
      <c r="Z287" s="10"/>
      <c r="AA287" s="10"/>
      <c r="AB287" s="10"/>
      <c r="AC287" s="7"/>
      <c r="AD287" s="76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">
      <c r="A288" s="8"/>
      <c r="AB288" s="10"/>
      <c r="AC288" s="7"/>
      <c r="AD288" s="76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">
      <c r="A289" s="8"/>
      <c r="AB289" s="10"/>
      <c r="AC289" s="7"/>
      <c r="AD289" s="76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">
      <c r="A290" s="8"/>
      <c r="AB290" s="10"/>
      <c r="AC290" s="7"/>
      <c r="AD290" s="76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">
      <c r="A291" s="8"/>
      <c r="AB291" s="10"/>
      <c r="AC291" s="7"/>
      <c r="AD291" s="76"/>
      <c r="AE291" s="7"/>
      <c r="AF291" s="7"/>
      <c r="AG291" s="7"/>
      <c r="AH291" s="7"/>
      <c r="AI291" s="7"/>
      <c r="AJ291" s="7"/>
      <c r="AK291" s="7"/>
      <c r="AL291" s="7"/>
      <c r="AN291" s="7"/>
      <c r="AO291" s="7"/>
    </row>
    <row r="292" spans="1:41" ht="15">
      <c r="A292" s="8"/>
      <c r="AB292" s="10"/>
      <c r="AC292" s="7"/>
      <c r="AD292" s="76"/>
      <c r="AE292" s="7"/>
      <c r="AF292" s="7"/>
      <c r="AG292" s="7"/>
      <c r="AH292" s="7"/>
      <c r="AI292" s="7"/>
      <c r="AJ292" s="7"/>
      <c r="AK292" s="7"/>
      <c r="AL292" s="7"/>
      <c r="AN292" s="7"/>
      <c r="AO292" s="7"/>
    </row>
    <row r="293" spans="1:41" ht="15">
      <c r="A293" s="8"/>
      <c r="AB293" s="10"/>
      <c r="AC293" s="7"/>
      <c r="AN293" s="7"/>
      <c r="AO293" s="7"/>
    </row>
    <row r="294" spans="1:41" ht="15">
      <c r="A294" s="8"/>
      <c r="AB294" s="10"/>
      <c r="AN294" s="7"/>
      <c r="AO294" s="7"/>
    </row>
    <row r="295" spans="1:41" ht="15">
      <c r="A295" s="8"/>
      <c r="AN295" s="7"/>
      <c r="AO295" s="7"/>
    </row>
    <row r="296" spans="1:41" ht="15">
      <c r="A296" s="8"/>
      <c r="AN296" s="7"/>
      <c r="AO296" s="7"/>
    </row>
    <row r="297" spans="1:41" ht="15">
      <c r="A297" s="8"/>
      <c r="AN297" s="7"/>
      <c r="AO297" s="7"/>
    </row>
    <row r="298" spans="1:41" ht="15">
      <c r="A298" s="8"/>
      <c r="AN298" s="7"/>
      <c r="AO298" s="7"/>
    </row>
    <row r="299" spans="1:41" ht="15">
      <c r="A299" s="8"/>
      <c r="AN299" s="7"/>
      <c r="AO299" s="7"/>
    </row>
    <row r="300" ht="15">
      <c r="A300" s="8"/>
    </row>
    <row r="301" ht="15">
      <c r="A301" s="8"/>
    </row>
    <row r="302" ht="15">
      <c r="A302" s="8"/>
    </row>
    <row r="303" ht="15">
      <c r="A303" s="8"/>
    </row>
    <row r="304" ht="15">
      <c r="A304" s="8"/>
    </row>
    <row r="305" ht="15">
      <c r="A305" s="8"/>
    </row>
    <row r="306" ht="15">
      <c r="A306" s="8"/>
    </row>
    <row r="307" ht="15">
      <c r="A307" s="8"/>
    </row>
    <row r="308" ht="15">
      <c r="A308" s="8"/>
    </row>
    <row r="309" ht="15">
      <c r="A309" s="8"/>
    </row>
    <row r="310" ht="15">
      <c r="A310" s="8"/>
    </row>
    <row r="311" ht="15">
      <c r="A311" s="8"/>
    </row>
    <row r="312" ht="15">
      <c r="A312" s="8"/>
    </row>
    <row r="313" ht="15">
      <c r="A313" s="8"/>
    </row>
    <row r="314" ht="15">
      <c r="A314" s="8"/>
    </row>
    <row r="315" ht="15">
      <c r="A315" s="8"/>
    </row>
    <row r="316" ht="15">
      <c r="A316" s="8"/>
    </row>
    <row r="317" ht="15">
      <c r="A317" s="8"/>
    </row>
    <row r="318" ht="15">
      <c r="A318" s="7"/>
    </row>
    <row r="319" ht="15">
      <c r="A319" s="7"/>
    </row>
  </sheetData>
  <sheetProtection/>
  <mergeCells count="29">
    <mergeCell ref="J8:AO8"/>
    <mergeCell ref="AD2:AK2"/>
    <mergeCell ref="L13:M14"/>
    <mergeCell ref="AB13:AB14"/>
    <mergeCell ref="S13:T14"/>
    <mergeCell ref="U13:U14"/>
    <mergeCell ref="V13:V14"/>
    <mergeCell ref="W13:W14"/>
    <mergeCell ref="X13:Y14"/>
    <mergeCell ref="Z13:Z14"/>
    <mergeCell ref="J9:AO9"/>
    <mergeCell ref="AD11:AD14"/>
    <mergeCell ref="B11:R11"/>
    <mergeCell ref="AE11:AM13"/>
    <mergeCell ref="B12:D14"/>
    <mergeCell ref="E12:F14"/>
    <mergeCell ref="I13:J14"/>
    <mergeCell ref="K13:K14"/>
    <mergeCell ref="AC11:AC14"/>
    <mergeCell ref="N13:R14"/>
    <mergeCell ref="AD1:AK1"/>
    <mergeCell ref="G12:H14"/>
    <mergeCell ref="I12:R12"/>
    <mergeCell ref="D5:AO5"/>
    <mergeCell ref="D4:AO4"/>
    <mergeCell ref="D6:AO6"/>
    <mergeCell ref="S11:AB11"/>
    <mergeCell ref="AA13:AA14"/>
    <mergeCell ref="D3:AO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2022-01-13T07:59:09Z</cp:lastPrinted>
  <dcterms:created xsi:type="dcterms:W3CDTF">2011-12-09T07:36:49Z</dcterms:created>
  <dcterms:modified xsi:type="dcterms:W3CDTF">2022-01-13T08:01:47Z</dcterms:modified>
  <cp:category/>
  <cp:version/>
  <cp:contentType/>
  <cp:contentStatus/>
</cp:coreProperties>
</file>