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Table1" sheetId="1" r:id="rId1"/>
  </sheets>
  <definedNames>
    <definedName name="_xlnm.Print_Titles" localSheetId="0">'Table1'!$6:$6</definedName>
    <definedName name="_xlnm.Print_Area" localSheetId="0">'Table1'!$A$1:$H$556</definedName>
  </definedNames>
  <calcPr fullCalcOnLoad="1"/>
</workbook>
</file>

<file path=xl/sharedStrings.xml><?xml version="1.0" encoding="utf-8"?>
<sst xmlns="http://schemas.openxmlformats.org/spreadsheetml/2006/main" count="1320" uniqueCount="682">
  <si>
    <t/>
  </si>
  <si>
    <t>КЦСР</t>
  </si>
  <si>
    <t>КВР</t>
  </si>
  <si>
    <t>ППП</t>
  </si>
  <si>
    <t>РП</t>
  </si>
  <si>
    <t>Наименование</t>
  </si>
  <si>
    <t>ВСЕГО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</si>
  <si>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</si>
  <si>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</si>
  <si>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</si>
  <si>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</si>
  <si>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</si>
  <si>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</si>
  <si>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</si>
  <si>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</si>
  <si>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</si>
  <si>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</si>
  <si>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</si>
  <si>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</si>
  <si>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</si>
  <si>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</si>
  <si>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</si>
  <si>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</si>
  <si>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</si>
  <si>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</si>
  <si>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</si>
  <si>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</si>
  <si>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</si>
  <si>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</si>
  <si>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</si>
  <si>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</si>
  <si>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</si>
  <si>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</si>
  <si>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</si>
  <si>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</si>
  <si>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</si>
  <si>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</si>
  <si>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</si>
  <si>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</si>
  <si>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</si>
  <si>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</si>
  <si>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</si>
  <si>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</si>
  <si>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</si>
  <si>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</si>
  <si>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</si>
  <si>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</si>
  <si>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</si>
  <si>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</si>
  <si>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</si>
  <si>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</si>
  <si>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</si>
  <si>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</si>
  <si>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Подпрограмма "Социальная поддержка семьи и детей"</t>
  </si>
  <si>
    <t>Проведение мероприятий и конкурсов для реализации творческого потенциала одаренных детей</t>
  </si>
  <si>
    <t>0800000000</t>
  </si>
  <si>
    <t>0810000000</t>
  </si>
  <si>
    <t>0810100000</t>
  </si>
  <si>
    <t>Поощрение медалистов</t>
  </si>
  <si>
    <t>Выплата муниципальных стипендий студентам высших учебных заведений сферы образования и медицины</t>
  </si>
  <si>
    <t>Задача "Социальная поддержка семей с детьми"</t>
  </si>
  <si>
    <t>Проведение мероприятий к государственным праздникам, посвященным семье и детям</t>
  </si>
  <si>
    <t>0810200000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</si>
  <si>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</si>
  <si>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</si>
  <si>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Оказание адресной материальной помощи специалистам в сфере здравоохранения на оплату жилья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</si>
  <si>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</si>
  <si>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</si>
  <si>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</si>
  <si>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</si>
  <si>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</si>
  <si>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</si>
  <si>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Подпрограмма "Социальная поддержка ветеранов"</t>
  </si>
  <si>
    <t>Задача "Обеспечение социальной поддержки ветеранам и ветеранским общественным организациям"</t>
  </si>
  <si>
    <t>0840000000</t>
  </si>
  <si>
    <t>0840100000</t>
  </si>
  <si>
    <t>Оказание содействия по организации ритуальных услуг при погребении</t>
  </si>
  <si>
    <t>Проведение массовых мероприятий к государственным праздникам с чествованием ветеранов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</si>
  <si>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</si>
  <si>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</si>
  <si>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</si>
  <si>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</si>
  <si>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</si>
  <si>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</si>
  <si>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</si>
  <si>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</si>
  <si>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</si>
  <si>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</si>
  <si>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</si>
  <si>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</si>
  <si>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</si>
  <si>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</si>
  <si>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</si>
  <si>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</si>
  <si>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</si>
  <si>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</si>
  <si>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</si>
  <si>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</si>
  <si>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</si>
  <si>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</si>
  <si>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</si>
  <si>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</si>
  <si>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</si>
  <si>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</si>
  <si>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</si>
  <si>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</si>
  <si>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</si>
  <si>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</si>
  <si>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</si>
  <si>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</si>
  <si>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</si>
  <si>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</si>
  <si>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1200000000</t>
  </si>
  <si>
    <t>1210000000</t>
  </si>
  <si>
    <t>1210100000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</si>
  <si>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</si>
  <si>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</si>
  <si>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</si>
  <si>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</si>
  <si>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</si>
  <si>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</si>
  <si>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</si>
  <si>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</si>
  <si>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</si>
  <si>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</si>
  <si>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</si>
  <si>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</si>
  <si>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</si>
  <si>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</si>
  <si>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</si>
  <si>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</si>
  <si>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</si>
  <si>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</si>
  <si>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</si>
  <si>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</si>
  <si>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</si>
  <si>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</si>
  <si>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</si>
  <si>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</si>
  <si>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</si>
  <si>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</si>
  <si>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</si>
  <si>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</si>
  <si>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</si>
  <si>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</si>
  <si>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</si>
  <si>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</si>
  <si>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</si>
  <si>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</si>
  <si>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</si>
  <si>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</si>
  <si>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</si>
  <si>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</si>
  <si>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</si>
  <si>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</si>
  <si>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</si>
  <si>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</si>
  <si>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</si>
  <si>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</si>
  <si>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</si>
  <si>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</si>
  <si>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</si>
  <si>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</si>
  <si>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1730000000</t>
  </si>
  <si>
    <t>1730100000</t>
  </si>
  <si>
    <t>Подпрограмма "Комплексная безопасность образовательных организаций"</t>
  </si>
  <si>
    <t>Задача"Мероприятия в рамках муниципальных программ направленных на ремонт образовательных организаций"</t>
  </si>
  <si>
    <t>1740000000</t>
  </si>
  <si>
    <t>1740100000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</si>
  <si>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</si>
  <si>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</si>
  <si>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</si>
  <si>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</si>
  <si>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</si>
  <si>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</si>
  <si>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</si>
  <si>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</si>
  <si>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</si>
  <si>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</si>
  <si>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</si>
  <si>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</si>
  <si>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</si>
  <si>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</si>
  <si>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</si>
  <si>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</si>
  <si>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</si>
  <si>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</si>
  <si>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</si>
  <si>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</si>
  <si>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</si>
  <si>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</si>
  <si>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</si>
  <si>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</si>
  <si>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</si>
  <si>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</si>
  <si>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Подпрограмма "Установление на местности границ земельных участков, предоставленных многодетным семьям на территориях сельских поселений"</t>
  </si>
  <si>
    <t>Задача "Проведение кадастровых работ по установлению на местности границ земельных участков, предоставленных многодетным семьям на территориях сельских поселений"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</si>
  <si>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</si>
  <si>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</si>
  <si>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</si>
  <si>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</si>
  <si>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</si>
  <si>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</si>
  <si>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</si>
  <si>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Задача " Предоставление субсидий из бюджета Тверской области по отрасли "Культура"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</si>
  <si>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</si>
  <si>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</si>
  <si>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</si>
  <si>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</si>
  <si>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</si>
  <si>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</si>
  <si>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</si>
  <si>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</si>
  <si>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</si>
  <si>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</si>
  <si>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Задача "Предоставление субсидий на поддержку отрасли Культуры</t>
  </si>
  <si>
    <t>1040000000</t>
  </si>
  <si>
    <t>0830110820</t>
  </si>
  <si>
    <t>Проведение мероприятий для первичных ветеранских организаций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</si>
  <si>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</si>
  <si>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</si>
  <si>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</si>
  <si>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</si>
  <si>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</si>
  <si>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</si>
  <si>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</si>
  <si>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</si>
  <si>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</si>
  <si>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</si>
  <si>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</si>
  <si>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</si>
  <si>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</si>
  <si>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</si>
  <si>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</si>
  <si>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</si>
  <si>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</si>
  <si>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</si>
  <si>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</si>
  <si>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</si>
  <si>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</si>
  <si>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</si>
  <si>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</si>
  <si>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</si>
  <si>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</si>
  <si>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</si>
  <si>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</si>
  <si>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</si>
  <si>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</si>
  <si>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0810120110</t>
  </si>
  <si>
    <t>0810120120</t>
  </si>
  <si>
    <t>0810120140</t>
  </si>
  <si>
    <t>0810220210</t>
  </si>
  <si>
    <t>0810220220</t>
  </si>
  <si>
    <t>360</t>
  </si>
  <si>
    <t>Иные выплаты населению</t>
  </si>
  <si>
    <t>0820120110</t>
  </si>
  <si>
    <t>0820120120</t>
  </si>
  <si>
    <t>0840120110</t>
  </si>
  <si>
    <t>0840120120</t>
  </si>
  <si>
    <t>0840120130</t>
  </si>
  <si>
    <t>0840120140</t>
  </si>
  <si>
    <t>0840120160</t>
  </si>
  <si>
    <t>0840220210</t>
  </si>
  <si>
    <t>0840320310</t>
  </si>
  <si>
    <t>0840320320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</si>
  <si>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</si>
  <si>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</si>
  <si>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</si>
  <si>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</si>
  <si>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</si>
  <si>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</si>
  <si>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</si>
  <si>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</si>
  <si>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</si>
  <si>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</si>
  <si>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</si>
  <si>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</si>
  <si>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</si>
  <si>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</si>
  <si>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</si>
  <si>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</si>
  <si>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</si>
  <si>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</si>
  <si>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</si>
  <si>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</si>
  <si>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</si>
  <si>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</si>
  <si>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</si>
  <si>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</si>
  <si>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</si>
  <si>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</si>
  <si>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1110220220</t>
  </si>
  <si>
    <t>1130120110</t>
  </si>
  <si>
    <t>1210120110</t>
  </si>
  <si>
    <t>1210320320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</si>
  <si>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</si>
  <si>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</si>
  <si>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14101S0680</t>
  </si>
  <si>
    <t>1420120110</t>
  </si>
  <si>
    <t>14201S0680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</si>
  <si>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</si>
  <si>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</si>
  <si>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</si>
  <si>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</si>
  <si>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</si>
  <si>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1490120110</t>
  </si>
  <si>
    <t>1510120110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</si>
  <si>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</si>
  <si>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</si>
  <si>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</si>
  <si>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</si>
  <si>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</si>
  <si>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</si>
  <si>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</si>
  <si>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</si>
  <si>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</si>
  <si>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</si>
  <si>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</si>
  <si>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</si>
  <si>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</si>
  <si>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</si>
  <si>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</si>
  <si>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</si>
  <si>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17401S1040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</si>
  <si>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</si>
  <si>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</si>
  <si>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</si>
  <si>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</si>
  <si>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</si>
  <si>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</si>
  <si>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</si>
  <si>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</si>
  <si>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</si>
  <si>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</si>
  <si>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</si>
  <si>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</si>
  <si>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</si>
  <si>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</si>
  <si>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</si>
  <si>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</si>
  <si>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</si>
  <si>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</si>
  <si>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</si>
  <si>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</si>
  <si>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</si>
  <si>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</si>
  <si>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</si>
  <si>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</si>
  <si>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</si>
  <si>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</si>
  <si>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</si>
  <si>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</si>
  <si>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</si>
  <si>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</si>
  <si>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</si>
  <si>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</si>
  <si>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</si>
  <si>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</si>
  <si>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</si>
  <si>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</si>
  <si>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в рамках районного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</si>
  <si>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</si>
  <si>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</si>
  <si>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</si>
  <si>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</si>
  <si>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</si>
  <si>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</si>
  <si>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</si>
  <si>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</si>
  <si>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</si>
  <si>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</si>
  <si>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</si>
  <si>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</si>
  <si>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</si>
  <si>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</si>
  <si>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</si>
  <si>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</si>
  <si>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</si>
  <si>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</si>
  <si>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</si>
  <si>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</si>
  <si>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</si>
  <si>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</si>
  <si>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</si>
  <si>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</si>
  <si>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</si>
  <si>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</si>
  <si>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</si>
  <si>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</si>
  <si>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 Привлечение в округ врачей-специалистов с целью улучшения медицинского обслуживания населения 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</si>
  <si>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</si>
  <si>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</si>
  <si>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</si>
  <si>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</si>
  <si>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</si>
  <si>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</si>
  <si>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</si>
  <si>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</si>
  <si>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</si>
  <si>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</si>
  <si>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</si>
  <si>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</si>
  <si>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</si>
  <si>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</si>
  <si>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</si>
  <si>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</si>
  <si>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</si>
  <si>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</si>
  <si>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</si>
  <si>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</si>
  <si>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</si>
  <si>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</si>
  <si>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</si>
  <si>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</si>
  <si>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</si>
  <si>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</si>
  <si>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</si>
  <si>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</si>
  <si>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Расходы на укрепление материально-технической базы муниципальных дошкольных образовательных  организаций</t>
  </si>
  <si>
    <t>Расходы на выплату персоналу государственных (муниципальных) органов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</si>
  <si>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</si>
  <si>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0310200000</t>
  </si>
  <si>
    <t>Задача "Социальная поддержка людей, внёсших значительный вклад в развитие Весьегонского муниципального округа Тверской области"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</si>
  <si>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</si>
  <si>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</si>
  <si>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</si>
  <si>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</si>
  <si>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</si>
  <si>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1810000000</t>
  </si>
  <si>
    <t>1810100000</t>
  </si>
  <si>
    <t>1810120110</t>
  </si>
  <si>
    <t>1910200000</t>
  </si>
  <si>
    <t>1910220210</t>
  </si>
  <si>
    <t>1910220220</t>
  </si>
  <si>
    <t>1910300000</t>
  </si>
  <si>
    <t>1910320310</t>
  </si>
  <si>
    <t>1910320340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</si>
  <si>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</si>
  <si>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</si>
  <si>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</si>
  <si>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</si>
  <si>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</si>
  <si>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</si>
  <si>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</si>
  <si>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</si>
  <si>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</si>
  <si>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>1110000000</t>
  </si>
  <si>
    <t>1110200000</t>
  </si>
  <si>
    <t>1390120110</t>
  </si>
  <si>
    <t>1610220210</t>
  </si>
  <si>
    <t>1720253031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</si>
  <si>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</si>
  <si>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Содержание и техническое обслуживание объектов жизнеобеспечения на территории Весьегонского муниципального округа</t>
  </si>
  <si>
    <t>Озеленение территории</t>
  </si>
  <si>
    <t>1920120160</t>
  </si>
  <si>
    <t>1920120180</t>
  </si>
  <si>
    <t>19202S9002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</si>
  <si>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</si>
  <si>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 календарного плана в Весьегонском муниципальном округе Тверской области</t>
  </si>
  <si>
    <t>Задача"Выявление и поощрение одарённых детей"</t>
  </si>
  <si>
    <r>
  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  </r>
    <r>
      <rPr>
        <sz val="11"/>
        <color indexed="10"/>
        <rFont val="Times New Roman"/>
        <family val="1"/>
      </rPr>
      <t>.........</t>
    </r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</si>
  <si>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</si>
  <si>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1740120120</t>
  </si>
  <si>
    <t>Укрепление технического состояния общеобразовательных организаций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</si>
  <si>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</si>
  <si>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</si>
  <si>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</si>
  <si>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</si>
  <si>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</si>
  <si>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Субвенции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</si>
  <si>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"</t>
  </si>
  <si>
    <t>Подпрограмма "Развитие МБУ 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</si>
  <si>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"Кировец""</t>
    </r>
  </si>
  <si>
    <t>Обеспечение деятельности МБУ МСПЦ"Кировец""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</si>
  <si>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(Кап.ремонт ограждения Николоренского кладбища Весьегонского муниципального округа)</t>
  </si>
  <si>
    <t xml:space="preserve">Обеспечение деятельности организаций дополнительного образования детей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</si>
  <si>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в части обеспечения подвоза учащихся проживающих в сельской местности к месту обучения и обратно за счет средств местного бюджета</t>
  </si>
  <si>
    <t>141А255194</t>
  </si>
  <si>
    <t>141А255193</t>
  </si>
  <si>
    <t>1420310680</t>
  </si>
  <si>
    <t>142А255194</t>
  </si>
  <si>
    <t>142А255193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</si>
  <si>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</si>
  <si>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</si>
  <si>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работникам сельских учреждений культуры)</t>
  </si>
  <si>
    <t>1910600000</t>
  </si>
  <si>
    <t>Задача "Содержание и ремонт муниципального жилого фонда"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</si>
  <si>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</si>
  <si>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</si>
  <si>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</si>
  <si>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19202S9009</t>
  </si>
  <si>
    <t>19202S9010</t>
  </si>
  <si>
    <t>19202S9011</t>
  </si>
  <si>
    <t>19202S9012</t>
  </si>
  <si>
    <t>19202S9013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</si>
  <si>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</si>
  <si>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</si>
  <si>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</si>
  <si>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</si>
  <si>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</si>
  <si>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</si>
  <si>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</si>
  <si>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810</t>
  </si>
  <si>
    <t>1910620620</t>
  </si>
  <si>
    <t>Содержание муниципального жилого фонда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</si>
  <si>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</si>
  <si>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</si>
  <si>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</si>
  <si>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</si>
  <si>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2022-2027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</si>
  <si>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</si>
  <si>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2022-2027 годы"</t>
  </si>
  <si>
    <t>0920300000</t>
  </si>
  <si>
    <t>0920320110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</si>
  <si>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</si>
  <si>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</si>
  <si>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</si>
  <si>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1210400000</t>
  </si>
  <si>
    <t>1210420430</t>
  </si>
  <si>
    <t>Задача "Повышение эффективности использованиямуниципального имущества"</t>
  </si>
  <si>
    <t>Программное обеспечение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</si>
  <si>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</si>
  <si>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</si>
  <si>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</si>
  <si>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</si>
  <si>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</si>
  <si>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2022-2027 годы</t>
  </si>
  <si>
    <t>1910220270</t>
  </si>
  <si>
    <t>Ремонт объектов коммунального хозяйства</t>
  </si>
  <si>
    <t>19201S0280</t>
  </si>
  <si>
    <t>Софинансирование проведения работ по восстановлению воинских захоронений</t>
  </si>
  <si>
    <t>19202S9015</t>
  </si>
  <si>
    <t>19202S9016</t>
  </si>
  <si>
    <t>Задача "Предоставление субсидий в целях возмещения недополученных доходов в связи с осуществлением ими перевозок пассажиров автомобильным транспортом по городскому маршруту"</t>
  </si>
  <si>
    <t>Субсидии юридическим лицам и индивидуальным предпринимателям в целях возмещения недополученных доходов и(или) возмещения фактически понесенных затрат в связи с оказанием услуг по перевозке пассажиров автомобильным транспортом по городскому маршруту"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</si>
  <si>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2022-2027 годы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</si>
  <si>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</si>
  <si>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 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</si>
  <si>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</si>
  <si>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</si>
  <si>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</si>
  <si>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местным бюджетам на осуществление  органами местного самоуправления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</si>
  <si>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</si>
  <si>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</si>
  <si>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</si>
  <si>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</si>
  <si>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</si>
  <si>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</si>
  <si>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14103L5192</t>
  </si>
  <si>
    <t>Субсидии местным бюджетам на государственную поддержку отрасли культуры (в части мероприятий по модернизации библиотек в части комплектования книжных фондов библиотек муниципальных образованияй)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</si>
  <si>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</si>
  <si>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</si>
  <si>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</si>
  <si>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государственных полномочий по выплате компенсаций 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</si>
  <si>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колодцев в с. Кесьма и д. Попадино Весьегонского муниципального округа.)</t>
  </si>
  <si>
    <t>1210420440</t>
  </si>
  <si>
    <t xml:space="preserve">Оплата НДС за аренду помещения </t>
  </si>
  <si>
    <t>Подпрограмма  «Оформление права муниципальной собственности на землю под объектами недвижимости, находящимися в собственности  Весьегонского муниципального округа Тверской области"</t>
  </si>
  <si>
    <t xml:space="preserve">Задача " Проведение кадастровых работ по формированию земельных участков под объектами недвижимости, находящимися в муниципальной собственности  Весьегонского муниципального округа Тверской области" </t>
  </si>
  <si>
    <t xml:space="preserve">  Проведение кадастровых работ для постановки земельного участка на государственный кадастровый учет                                                                                          </t>
  </si>
  <si>
    <t>1220000000</t>
  </si>
  <si>
    <t>1220100000</t>
  </si>
  <si>
    <t>1220120110</t>
  </si>
  <si>
    <t>1910320320</t>
  </si>
  <si>
    <t>Исполнение судебных и правовых актов</t>
  </si>
  <si>
    <t>Подпрограмма"Обустройство помещения для занятий воспитанников МБУ «МСПЦ «Кировец» 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</si>
  <si>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</si>
  <si>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</si>
  <si>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Укрепление материально-технической базы МБУ МСПЦ "Кировец"</t>
  </si>
  <si>
    <t>1520000000</t>
  </si>
  <si>
    <t>1520100000</t>
  </si>
  <si>
    <t>1520120110</t>
  </si>
  <si>
    <t>1520120120</t>
  </si>
  <si>
    <t>Субсидии местным бюджетам на реализацию программ по поддержке местных инициатив Тверской области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</si>
  <si>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1410519014</t>
  </si>
  <si>
    <t>1410519104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</si>
  <si>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</si>
  <si>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</si>
  <si>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1420200000</t>
  </si>
  <si>
    <t>1420220220</t>
  </si>
  <si>
    <t>Задача "Проведение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</si>
  <si>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</si>
  <si>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1080200000</t>
  </si>
  <si>
    <t>1080220210</t>
  </si>
  <si>
    <t>Задача "Погашение кредиторской задолженности"</t>
  </si>
  <si>
    <t>Погашение кредиторской задолженности</t>
  </si>
  <si>
    <t>830</t>
  </si>
  <si>
    <t>Исполнение судебных актов</t>
  </si>
  <si>
    <t>1910220280</t>
  </si>
  <si>
    <t>1920120190</t>
  </si>
  <si>
    <t>Устройство контейнерных площадок</t>
  </si>
  <si>
    <t>Субсидии местным бюджетам на реализацию программ по поддержке местных инициатив в Тверской области  (Капитальный ремонт ограждения Николоренского кладбища Весьегонского муниципального округа)</t>
  </si>
  <si>
    <t>Субсидии местным бюджетам на реализацию программ по поддержке местных инициатив Тверской области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</si>
  <si>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Субсидии местным бюджетам на реализацию программ по поддержке местных инициатив Тверской области (Устройство колодцев в с. Кесьма и д. Попадино Весьегонского муниципального округа.)</t>
  </si>
  <si>
    <t xml:space="preserve"> Субсидии местным бюджетам на реализацию программ по поддержке местных инициатив Тверской области (Устройство детской игровой площадки в г. Весьегонск по ул. Некрасова, д. 21)</t>
  </si>
  <si>
    <t>1920219002</t>
  </si>
  <si>
    <t>1920219010</t>
  </si>
  <si>
    <t>1920219013</t>
  </si>
  <si>
    <t>1920219015</t>
  </si>
  <si>
    <t>1920300000</t>
  </si>
  <si>
    <t>1920320310</t>
  </si>
  <si>
    <t>Задача " Создание условий комфортной городской среды"</t>
  </si>
  <si>
    <t>Приобретение коммунальной техники для уборки общественных территорий</t>
  </si>
  <si>
    <t>Проведение дезинвазии, дегельминтизации сточных вод и осадков сточных вод на очистных сооружениях канализации</t>
  </si>
  <si>
    <t>1910100000</t>
  </si>
  <si>
    <t>1910120130</t>
  </si>
  <si>
    <t>Задача "Развитие системы жилищно-коммунального хорзяйства в населенных пунктах Весьегонского муниципального округа Тверской области"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</si>
  <si>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</si>
  <si>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19202S9017</t>
  </si>
  <si>
    <t>Субсидии юридическим лицам и индивидуальным предпринимателям в целях компенсации недополученных доходов и(или) возмещения фактически понесенных затрат в связи с оказанием услуг по теплоснабжению</t>
  </si>
  <si>
    <t>Исполнение судебных актов по оплате взносов по капитальному ремонту общего имущества в многоквартирных домах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</si>
  <si>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</si>
  <si>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</si>
  <si>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</si>
  <si>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</si>
  <si>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1410320330</t>
  </si>
  <si>
    <t>Комплектование книжных фондов</t>
  </si>
  <si>
    <t>1410200000</t>
  </si>
  <si>
    <t>1410220210</t>
  </si>
  <si>
    <t>Задача" Проведение противопожарных мероприятий и ремонт зданий и помещений муниципальных учреждений культуры "</t>
  </si>
  <si>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Проведение ремонтных работ городских и районных Домов культуры, библиотек и музеев муниципальных образований Тверской области</t>
    </r>
  </si>
  <si>
    <t>1920219009</t>
  </si>
  <si>
    <t xml:space="preserve"> Субсидии местным бюджетам на реализацию программ по поддержке местных инициатив в Тверской области (Устройство детской игровой площадки в г. Весьегонск по ул. Молодежная, д.24)</t>
  </si>
  <si>
    <t>1920219011</t>
  </si>
  <si>
    <t>1920219012</t>
  </si>
  <si>
    <t>Субсидии местным бюджетам на реализацию программ по поддержке местных инициатив Тверской области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</si>
  <si>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Субсидии местным бюджетам на реализацию программ по поддержке местных инициатив Тверской области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</si>
  <si>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1920219016</t>
  </si>
  <si>
    <t>1920219017</t>
  </si>
  <si>
    <t xml:space="preserve"> Субсидии местным бюджетам на реализацию программ по поддержке местных инициатив Тверской области  (Устройство спортивной площадки в г. Весьегонск по ул. Некрасова, д.21.)</t>
  </si>
  <si>
    <t xml:space="preserve"> Субсидии местным бюджетам на реализацию программ по поддержке местных инициатив Тверской области    (Ремонт тротуара по ул. К. Маркса г. Весьегонск Весьегонского муниципального округа Тверской области)</t>
  </si>
  <si>
    <t>1910320350</t>
  </si>
  <si>
    <t>1910500000</t>
  </si>
  <si>
    <t>1910520510</t>
  </si>
  <si>
    <t>Задача "Реализация механизма по техническому обследованию и сносу многоквартирных жилых домов, находящихся в муниципальной собственности"</t>
  </si>
  <si>
    <t>Техническое обследование  многоквартирных жилых домов</t>
  </si>
  <si>
    <t>1920120192</t>
  </si>
  <si>
    <t>Приобретение и установка детской площадки</t>
  </si>
  <si>
    <t>Исполнение судебных  актов</t>
  </si>
  <si>
    <t>1740120130</t>
  </si>
  <si>
    <t xml:space="preserve">Проведение текущего ремонта организаций дополнительного образования </t>
  </si>
  <si>
    <t>1740118000</t>
  </si>
  <si>
    <t>17401S8000</t>
  </si>
  <si>
    <t>Иные межбюджетные трансферты местным бюджетам на реализацию проектов в рамках поддержки школьных инициатив Тверской области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</si>
  <si>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</si>
  <si>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1910220240</t>
  </si>
  <si>
    <t>1910220250</t>
  </si>
  <si>
    <t>Разработка схем теплоснабжения</t>
  </si>
  <si>
    <t>Получение лицензии на право пользования недрами</t>
  </si>
  <si>
    <t>Устройство станции обезжелезивания</t>
  </si>
  <si>
    <t>1910220290</t>
  </si>
  <si>
    <t>9930000000</t>
  </si>
  <si>
    <t>9930010920</t>
  </si>
  <si>
    <t>Расходы на реализацию мероприятий по обращениям, поступающим к депутатам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</si>
  <si>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</si>
  <si>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>08301R0820</t>
  </si>
  <si>
    <t>Подпрограмма "Формирование земельных участков для устройства  контейнерных площадок, детской игровой площадки и колодцев"</t>
  </si>
  <si>
    <t>Задача   "Проведение кадастровых работ для устройства  контейнерных площадок, детской игровой площадки и колодцев"</t>
  </si>
  <si>
    <t>Организация и проведение кадастровых работ для устройства контейнерных площадок, детской игровой площадки и колодцев</t>
  </si>
  <si>
    <t>0810300000</t>
  </si>
  <si>
    <t>0810320310</t>
  </si>
  <si>
    <t>Задача "Социальная поддержка мобилизованных граждан и их семей"</t>
  </si>
  <si>
    <t>Социальная поддержка мобилизованных граждан</t>
  </si>
  <si>
    <t>14301S1390</t>
  </si>
  <si>
    <t>Осуществление единовременной выплаты к началу учебного года работникам муниципальных образовательных организаций</t>
  </si>
  <si>
    <t>1430411390</t>
  </si>
  <si>
    <t>Субсидии на осуществление единовременной выплаты к началу учебного года работникам муниципальных образовательных организаций</t>
  </si>
  <si>
    <t>1710111390</t>
  </si>
  <si>
    <t>17102S1390</t>
  </si>
  <si>
    <t>Осуществление единовременной выплаты к началу учебного года работникам муниципальных образовательных организаций за счет средств местного бюджета</t>
  </si>
  <si>
    <t>1720111390</t>
  </si>
  <si>
    <t>17201S1390</t>
  </si>
  <si>
    <t>1720211390</t>
  </si>
  <si>
    <t>17203S1390</t>
  </si>
  <si>
    <t>17301S01390</t>
  </si>
  <si>
    <t>1730211390</t>
  </si>
  <si>
    <t>1920120193</t>
  </si>
  <si>
    <t>Проведение работ по восстановлению воинских захоронений</t>
  </si>
  <si>
    <t>Утвержденные бюджетные назначения</t>
  </si>
  <si>
    <t>Кассовое исполнение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</si>
  <si>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бюджетов за 2022 год</t>
  </si>
  <si>
    <r>
      <rPr>
        <b/>
        <sz val="11"/>
        <color indexed="8"/>
        <rFont val="Times New Roman"/>
        <family val="1"/>
      </rPr>
      <t>Приложение №  6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30.05.2023  №   306
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</si>
</sst>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\ * #,##0.00&quot;р. &quot;;\-* #,##0.00&quot;р. &quot;;\ * \-#&quot;р. &quot;;\ @\ "/>
  </numFmts>
  <fonts count="86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24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Border="0" applyProtection="0">
      <alignment/>
    </xf>
    <xf numFmtId="0" fontId="49" fillId="20" borderId="0" applyBorder="0" applyProtection="0">
      <alignment/>
    </xf>
    <xf numFmtId="0" fontId="49" fillId="21" borderId="0" applyBorder="0" applyProtection="0">
      <alignment/>
    </xf>
    <xf numFmtId="0" fontId="48" fillId="22" borderId="0" applyBorder="0" applyProtection="0">
      <alignment/>
    </xf>
    <xf numFmtId="0" fontId="50" fillId="23" borderId="0" applyBorder="0" applyProtection="0">
      <alignment/>
    </xf>
    <xf numFmtId="0" fontId="14" fillId="0" borderId="0">
      <alignment/>
      <protection/>
    </xf>
    <xf numFmtId="0" fontId="14" fillId="0" borderId="0">
      <alignment/>
      <protection/>
    </xf>
    <xf numFmtId="0" fontId="51" fillId="24" borderId="0" applyBorder="0" applyProtection="0">
      <alignment/>
    </xf>
    <xf numFmtId="0" fontId="52" fillId="0" borderId="0" applyBorder="0" applyProtection="0">
      <alignment/>
    </xf>
    <xf numFmtId="0" fontId="53" fillId="25" borderId="0" applyBorder="0" applyProtection="0">
      <alignment/>
    </xf>
    <xf numFmtId="0" fontId="54" fillId="0" borderId="0" applyBorder="0" applyProtection="0">
      <alignment/>
    </xf>
    <xf numFmtId="0" fontId="55" fillId="0" borderId="0" applyBorder="0" applyProtection="0">
      <alignment/>
    </xf>
    <xf numFmtId="0" fontId="56" fillId="0" borderId="0" applyBorder="0" applyProtection="0">
      <alignment/>
    </xf>
    <xf numFmtId="0" fontId="57" fillId="0" borderId="0" applyBorder="0" applyProtection="0">
      <alignment/>
    </xf>
    <xf numFmtId="0" fontId="58" fillId="26" borderId="0" applyBorder="0" applyProtection="0">
      <alignment/>
    </xf>
    <xf numFmtId="0" fontId="59" fillId="26" borderId="1" applyProtection="0">
      <alignment/>
    </xf>
    <xf numFmtId="0" fontId="60" fillId="0" borderId="0" applyBorder="0" applyProtection="0">
      <alignment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 applyBorder="0" applyProtection="0">
      <alignment/>
    </xf>
    <xf numFmtId="0" fontId="14" fillId="0" borderId="0">
      <alignment/>
      <protection/>
    </xf>
    <xf numFmtId="0" fontId="50" fillId="0" borderId="0" applyBorder="0" applyProtection="0">
      <alignment/>
    </xf>
    <xf numFmtId="0" fontId="61" fillId="27" borderId="0">
      <alignment/>
      <protection/>
    </xf>
    <xf numFmtId="0" fontId="61" fillId="27" borderId="0">
      <alignment/>
      <protection/>
    </xf>
    <xf numFmtId="0" fontId="62" fillId="0" borderId="2">
      <alignment horizontal="center" vertical="center" wrapText="1"/>
      <protection/>
    </xf>
    <xf numFmtId="1" fontId="62" fillId="0" borderId="2">
      <alignment horizontal="left" vertical="top" wrapText="1" indent="2"/>
      <protection/>
    </xf>
    <xf numFmtId="0" fontId="62" fillId="0" borderId="0">
      <alignment/>
      <protection/>
    </xf>
    <xf numFmtId="1" fontId="62" fillId="0" borderId="2">
      <alignment horizontal="center" vertical="top" shrinkToFit="1"/>
      <protection/>
    </xf>
    <xf numFmtId="0" fontId="63" fillId="0" borderId="2">
      <alignment horizontal="left"/>
      <protection/>
    </xf>
    <xf numFmtId="4" fontId="62" fillId="0" borderId="2">
      <alignment horizontal="right" vertical="top" shrinkToFit="1"/>
      <protection/>
    </xf>
    <xf numFmtId="4" fontId="63" fillId="28" borderId="2">
      <alignment horizontal="right" vertical="top" shrinkToFit="1"/>
      <protection/>
    </xf>
    <xf numFmtId="0" fontId="62" fillId="0" borderId="0">
      <alignment wrapText="1"/>
      <protection/>
    </xf>
    <xf numFmtId="0" fontId="62" fillId="0" borderId="0">
      <alignment horizontal="left" wrapText="1"/>
      <protection/>
    </xf>
    <xf numFmtId="10" fontId="62" fillId="0" borderId="2">
      <alignment horizontal="right" vertical="top" shrinkToFit="1"/>
      <protection/>
    </xf>
    <xf numFmtId="10" fontId="63" fillId="28" borderId="2">
      <alignment horizontal="right" vertical="top" shrinkToFit="1"/>
      <protection/>
    </xf>
    <xf numFmtId="0" fontId="64" fillId="0" borderId="0">
      <alignment horizontal="center" wrapText="1"/>
      <protection/>
    </xf>
    <xf numFmtId="0" fontId="64" fillId="0" borderId="0">
      <alignment horizontal="center"/>
      <protection/>
    </xf>
    <xf numFmtId="0" fontId="62" fillId="0" borderId="0">
      <alignment horizontal="right"/>
      <protection/>
    </xf>
    <xf numFmtId="0" fontId="62" fillId="0" borderId="0">
      <alignment vertical="top"/>
      <protection/>
    </xf>
    <xf numFmtId="0" fontId="63" fillId="0" borderId="2">
      <alignment vertical="top" wrapText="1"/>
      <protection/>
    </xf>
    <xf numFmtId="4" fontId="63" fillId="29" borderId="2">
      <alignment horizontal="right" vertical="top" shrinkToFit="1"/>
      <protection/>
    </xf>
    <xf numFmtId="10" fontId="63" fillId="29" borderId="2">
      <alignment horizontal="right" vertical="top" shrinkToFit="1"/>
      <protection/>
    </xf>
    <xf numFmtId="0" fontId="7" fillId="0" borderId="3">
      <alignment vertical="top" wrapText="1"/>
      <protection/>
    </xf>
    <xf numFmtId="0" fontId="7" fillId="0" borderId="3">
      <alignment vertical="top" wrapText="1"/>
      <protection/>
    </xf>
    <xf numFmtId="0" fontId="63" fillId="0" borderId="4">
      <alignment vertical="top" wrapText="1"/>
      <protection/>
    </xf>
    <xf numFmtId="0" fontId="63" fillId="0" borderId="2">
      <alignment vertical="top" wrapText="1"/>
      <protection/>
    </xf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65" fillId="36" borderId="5" applyNumberFormat="0" applyAlignment="0" applyProtection="0"/>
    <xf numFmtId="0" fontId="66" fillId="37" borderId="6" applyNumberFormat="0" applyAlignment="0" applyProtection="0"/>
    <xf numFmtId="0" fontId="67" fillId="37" borderId="5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60" fillId="0" borderId="0" applyBorder="0" applyProtection="0">
      <alignment/>
    </xf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73" fillId="38" borderId="11" applyNumberFormat="0" applyAlignment="0" applyProtection="0"/>
    <xf numFmtId="0" fontId="74" fillId="0" borderId="0" applyNumberFormat="0" applyFill="0" applyBorder="0" applyAlignment="0" applyProtection="0"/>
    <xf numFmtId="0" fontId="75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0" fillId="0" borderId="0">
      <alignment/>
      <protection/>
    </xf>
    <xf numFmtId="0" fontId="0" fillId="0" borderId="0">
      <alignment vertical="top" wrapText="1"/>
      <protection/>
    </xf>
    <xf numFmtId="0" fontId="14" fillId="0" borderId="0">
      <alignment/>
      <protection/>
    </xf>
    <xf numFmtId="0" fontId="46" fillId="0" borderId="0">
      <alignment/>
      <protection/>
    </xf>
    <xf numFmtId="0" fontId="60" fillId="0" borderId="0">
      <alignment/>
      <protection/>
    </xf>
    <xf numFmtId="0" fontId="76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8" borderId="12" applyNumberFormat="0" applyFont="0" applyAlignment="0" applyProtection="0"/>
    <xf numFmtId="9" fontId="0" fillId="0" borderId="0" applyFont="0" applyFill="0" applyBorder="0" applyAlignment="0" applyProtection="0"/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41" borderId="0" applyNumberFormat="0" applyBorder="0" applyAlignment="0" applyProtection="0"/>
  </cellStyleXfs>
  <cellXfs count="186">
    <xf numFmtId="0" fontId="0" fillId="0" borderId="0" xfId="0" applyFont="1" applyFill="1" applyAlignment="1">
      <alignment vertical="top" wrapText="1"/>
    </xf>
    <xf numFmtId="0" fontId="82" fillId="0" borderId="0" xfId="0" applyFont="1" applyFill="1" applyAlignment="1">
      <alignment vertical="top" wrapText="1"/>
    </xf>
    <xf numFmtId="1" fontId="82" fillId="0" borderId="2" xfId="0" applyNumberFormat="1" applyFont="1" applyFill="1" applyBorder="1" applyAlignment="1">
      <alignment horizontal="center" vertical="top" wrapText="1"/>
    </xf>
    <xf numFmtId="0" fontId="82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83" fillId="0" borderId="2" xfId="0" applyNumberFormat="1" applyFont="1" applyFill="1" applyBorder="1" applyAlignment="1">
      <alignment horizontal="left" vertical="top" wrapText="1"/>
    </xf>
    <xf numFmtId="0" fontId="83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42" borderId="15" xfId="0" applyFont="1" applyFill="1" applyBorder="1" applyAlignment="1">
      <alignment vertical="top" wrapText="1"/>
    </xf>
    <xf numFmtId="0" fontId="84" fillId="0" borderId="0" xfId="0" applyFont="1" applyFill="1" applyAlignment="1">
      <alignment horizontal="justify" wrapText="1"/>
    </xf>
    <xf numFmtId="0" fontId="4" fillId="43" borderId="4" xfId="0" applyFont="1" applyFill="1" applyBorder="1" applyAlignment="1">
      <alignment vertical="top" wrapText="1"/>
    </xf>
    <xf numFmtId="0" fontId="4" fillId="44" borderId="3" xfId="104" applyNumberFormat="1" applyFont="1" applyFill="1" applyBorder="1" applyAlignment="1">
      <alignment vertical="top" wrapText="1"/>
      <protection/>
    </xf>
    <xf numFmtId="0" fontId="4" fillId="43" borderId="15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43" borderId="3" xfId="0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top" wrapText="1"/>
    </xf>
    <xf numFmtId="0" fontId="4" fillId="43" borderId="1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9" fontId="2" fillId="43" borderId="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2" fillId="0" borderId="3" xfId="107" applyFont="1" applyFill="1" applyBorder="1" applyAlignment="1">
      <alignment horizontal="left" vertical="center" wrapText="1"/>
      <protection/>
    </xf>
    <xf numFmtId="0" fontId="2" fillId="0" borderId="14" xfId="107" applyFont="1" applyFill="1" applyBorder="1" applyAlignment="1">
      <alignment horizontal="left" vertical="center" wrapText="1"/>
      <protection/>
    </xf>
    <xf numFmtId="49" fontId="2" fillId="0" borderId="3" xfId="107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6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vertical="center" wrapText="1" inden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8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83" fillId="0" borderId="2" xfId="0" applyNumberFormat="1" applyFont="1" applyFill="1" applyBorder="1" applyAlignment="1">
      <alignment horizontal="right" vertical="center" wrapText="1" inden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43" borderId="3" xfId="0" applyNumberFormat="1" applyFont="1" applyFill="1" applyBorder="1" applyAlignment="1">
      <alignment horizontal="center" vertical="center" wrapText="1"/>
    </xf>
    <xf numFmtId="0" fontId="3" fillId="43" borderId="3" xfId="0" applyFont="1" applyFill="1" applyBorder="1" applyAlignment="1">
      <alignment horizontal="left" vertical="center" wrapText="1"/>
    </xf>
    <xf numFmtId="49" fontId="3" fillId="0" borderId="3" xfId="107" applyNumberFormat="1" applyFont="1" applyFill="1" applyBorder="1" applyAlignment="1">
      <alignment horizontal="center" vertical="center" wrapText="1"/>
      <protection/>
    </xf>
    <xf numFmtId="0" fontId="3" fillId="0" borderId="3" xfId="107" applyFont="1" applyFill="1" applyBorder="1" applyAlignment="1">
      <alignment horizontal="left" vertical="center" wrapText="1"/>
      <protection/>
    </xf>
    <xf numFmtId="0" fontId="83" fillId="0" borderId="2" xfId="0" applyNumberFormat="1" applyFont="1" applyFill="1" applyBorder="1" applyAlignment="1">
      <alignment horizontal="right" vertical="top" wrapText="1"/>
    </xf>
    <xf numFmtId="0" fontId="84" fillId="0" borderId="4" xfId="107" applyFont="1" applyBorder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vertical="top" wrapText="1"/>
    </xf>
    <xf numFmtId="170" fontId="83" fillId="0" borderId="0" xfId="0" applyNumberFormat="1" applyFont="1" applyFill="1" applyAlignment="1">
      <alignment vertical="top" wrapText="1"/>
    </xf>
    <xf numFmtId="0" fontId="2" fillId="43" borderId="14" xfId="0" applyFont="1" applyFill="1" applyBorder="1" applyAlignment="1">
      <alignment horizontal="left" vertical="center" wrapText="1"/>
    </xf>
    <xf numFmtId="0" fontId="2" fillId="0" borderId="4" xfId="107" applyFont="1" applyFill="1" applyBorder="1" applyAlignment="1">
      <alignment horizontal="left" vertical="center" wrapText="1"/>
      <protection/>
    </xf>
    <xf numFmtId="0" fontId="4" fillId="0" borderId="15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2" fillId="0" borderId="0" xfId="107" applyFont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2" fillId="0" borderId="3" xfId="107" applyNumberFormat="1" applyFont="1" applyFill="1" applyBorder="1" applyAlignment="1">
      <alignment horizontal="right" vertical="center" wrapText="1"/>
      <protection/>
    </xf>
    <xf numFmtId="0" fontId="82" fillId="0" borderId="4" xfId="107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2" fillId="0" borderId="20" xfId="107" applyFont="1" applyFill="1" applyBorder="1" applyAlignment="1">
      <alignment horizontal="left" vertical="center" wrapText="1"/>
      <protection/>
    </xf>
    <xf numFmtId="4" fontId="0" fillId="0" borderId="19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right" vertical="center" wrapText="1" indent="1"/>
    </xf>
    <xf numFmtId="0" fontId="2" fillId="43" borderId="4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vertical="top" wrapText="1"/>
      <protection/>
    </xf>
    <xf numFmtId="0" fontId="4" fillId="0" borderId="4" xfId="107" applyFont="1" applyFill="1" applyBorder="1" applyAlignment="1">
      <alignment vertical="center" wrapText="1"/>
      <protection/>
    </xf>
    <xf numFmtId="0" fontId="4" fillId="43" borderId="4" xfId="107" applyFont="1" applyFill="1" applyBorder="1" applyAlignment="1">
      <alignment vertical="center" wrapText="1"/>
      <protection/>
    </xf>
    <xf numFmtId="0" fontId="4" fillId="43" borderId="21" xfId="0" applyFont="1" applyFill="1" applyBorder="1" applyAlignment="1">
      <alignment vertical="top" wrapText="1"/>
    </xf>
    <xf numFmtId="4" fontId="0" fillId="0" borderId="22" xfId="0" applyNumberFormat="1" applyFont="1" applyFill="1" applyBorder="1" applyAlignment="1">
      <alignment horizontal="right" vertical="center" wrapText="1" indent="1"/>
    </xf>
    <xf numFmtId="0" fontId="4" fillId="42" borderId="15" xfId="107" applyFont="1" applyFill="1" applyBorder="1" applyAlignment="1">
      <alignment vertical="top" wrapText="1"/>
      <protection/>
    </xf>
    <xf numFmtId="4" fontId="2" fillId="0" borderId="14" xfId="107" applyNumberFormat="1" applyFont="1" applyFill="1" applyBorder="1" applyAlignment="1">
      <alignment horizontal="right" vertical="center" wrapText="1"/>
      <protection/>
    </xf>
    <xf numFmtId="4" fontId="2" fillId="0" borderId="4" xfId="107" applyNumberFormat="1" applyFont="1" applyFill="1" applyBorder="1" applyAlignment="1">
      <alignment horizontal="right" vertical="center" wrapText="1"/>
      <protection/>
    </xf>
    <xf numFmtId="0" fontId="2" fillId="42" borderId="3" xfId="107" applyFont="1" applyFill="1" applyBorder="1" applyAlignment="1">
      <alignment horizontal="left" vertical="center" wrapText="1"/>
      <protection/>
    </xf>
    <xf numFmtId="0" fontId="2" fillId="42" borderId="14" xfId="107" applyFont="1" applyFill="1" applyBorder="1" applyAlignment="1">
      <alignment horizontal="left" vertical="center" wrapText="1"/>
      <protection/>
    </xf>
    <xf numFmtId="0" fontId="4" fillId="0" borderId="23" xfId="107" applyFont="1" applyFill="1" applyBorder="1" applyAlignment="1">
      <alignment vertical="top" wrapText="1"/>
      <protection/>
    </xf>
    <xf numFmtId="0" fontId="4" fillId="42" borderId="4" xfId="107" applyFont="1" applyFill="1" applyBorder="1" applyAlignment="1">
      <alignment horizontal="justify" vertical="top" wrapText="1"/>
      <protection/>
    </xf>
    <xf numFmtId="0" fontId="4" fillId="43" borderId="4" xfId="107" applyFont="1" applyFill="1" applyBorder="1" applyAlignment="1">
      <alignment horizontal="left"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49" fontId="2" fillId="0" borderId="20" xfId="107" applyNumberFormat="1" applyFont="1" applyFill="1" applyBorder="1" applyAlignment="1">
      <alignment horizontal="center" vertical="center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horizontal="justify"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82" fillId="0" borderId="0" xfId="0" applyNumberFormat="1" applyFont="1" applyFill="1" applyAlignment="1">
      <alignment vertical="top" wrapText="1"/>
    </xf>
    <xf numFmtId="4" fontId="0" fillId="0" borderId="24" xfId="0" applyNumberFormat="1" applyFont="1" applyFill="1" applyBorder="1" applyAlignment="1">
      <alignment horizontal="right" vertical="center" wrapText="1" indent="1"/>
    </xf>
    <xf numFmtId="0" fontId="2" fillId="0" borderId="0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9" fontId="4" fillId="43" borderId="4" xfId="107" applyNumberFormat="1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horizontal="left" vertical="center" wrapText="1"/>
      <protection/>
    </xf>
    <xf numFmtId="0" fontId="4" fillId="43" borderId="3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18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26" xfId="107" applyFont="1" applyFill="1" applyBorder="1" applyAlignment="1">
      <alignment horizontal="left" vertical="center" wrapText="1"/>
      <protection/>
    </xf>
    <xf numFmtId="0" fontId="2" fillId="0" borderId="4" xfId="107" applyFont="1" applyFill="1" applyBorder="1" applyAlignment="1">
      <alignment horizontal="justify" vertical="center" wrapText="1"/>
      <protection/>
    </xf>
    <xf numFmtId="0" fontId="84" fillId="0" borderId="4" xfId="107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 vertical="center" wrapText="1" indent="1"/>
    </xf>
    <xf numFmtId="0" fontId="2" fillId="0" borderId="18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4" fillId="43" borderId="15" xfId="0" applyFont="1" applyFill="1" applyBorder="1" applyAlignment="1">
      <alignment horizontal="justify" vertical="top" wrapText="1"/>
    </xf>
    <xf numFmtId="4" fontId="83" fillId="0" borderId="24" xfId="0" applyNumberFormat="1" applyFont="1" applyFill="1" applyBorder="1" applyAlignment="1">
      <alignment horizontal="right" vertical="center" wrapText="1" indent="1"/>
    </xf>
    <xf numFmtId="4" fontId="0" fillId="0" borderId="29" xfId="0" applyNumberFormat="1" applyFont="1" applyFill="1" applyBorder="1" applyAlignment="1">
      <alignment horizontal="right" vertical="center" wrapText="1" indent="1"/>
    </xf>
    <xf numFmtId="0" fontId="4" fillId="0" borderId="15" xfId="107" applyFont="1" applyFill="1" applyBorder="1" applyAlignment="1">
      <alignment horizontal="justify" vertical="top" wrapText="1"/>
      <protection/>
    </xf>
    <xf numFmtId="0" fontId="2" fillId="0" borderId="28" xfId="107" applyFont="1" applyFill="1" applyBorder="1" applyAlignment="1">
      <alignment horizontal="left" vertical="center" wrapText="1"/>
      <protection/>
    </xf>
    <xf numFmtId="0" fontId="3" fillId="0" borderId="28" xfId="0" applyFont="1" applyFill="1" applyBorder="1" applyAlignment="1">
      <alignment horizontal="left" vertical="center" wrapText="1"/>
    </xf>
    <xf numFmtId="4" fontId="83" fillId="0" borderId="4" xfId="0" applyNumberFormat="1" applyFont="1" applyFill="1" applyBorder="1" applyAlignment="1">
      <alignment horizontal="right" vertical="center" wrapText="1" indent="1"/>
    </xf>
    <xf numFmtId="0" fontId="2" fillId="0" borderId="30" xfId="107" applyFont="1" applyFill="1" applyBorder="1" applyAlignment="1">
      <alignment horizontal="left" vertical="center" wrapText="1"/>
      <protection/>
    </xf>
    <xf numFmtId="4" fontId="0" fillId="0" borderId="31" xfId="0" applyNumberFormat="1" applyFont="1" applyFill="1" applyBorder="1" applyAlignment="1">
      <alignment horizontal="right" vertical="center" wrapText="1" indent="1"/>
    </xf>
    <xf numFmtId="4" fontId="0" fillId="0" borderId="32" xfId="0" applyNumberFormat="1" applyFont="1" applyFill="1" applyBorder="1" applyAlignment="1">
      <alignment horizontal="right" vertical="center" wrapText="1" indent="1"/>
    </xf>
    <xf numFmtId="4" fontId="0" fillId="0" borderId="33" xfId="0" applyNumberFormat="1" applyFont="1" applyFill="1" applyBorder="1" applyAlignment="1">
      <alignment horizontal="right" vertical="center" wrapText="1" indent="1"/>
    </xf>
    <xf numFmtId="4" fontId="0" fillId="0" borderId="2" xfId="0" applyNumberForma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34" xfId="0" applyNumberFormat="1" applyFont="1" applyFill="1" applyBorder="1" applyAlignment="1">
      <alignment horizontal="right" vertical="center" wrapText="1" indent="1"/>
    </xf>
    <xf numFmtId="0" fontId="2" fillId="0" borderId="35" xfId="107" applyFont="1" applyFill="1" applyBorder="1" applyAlignment="1">
      <alignment horizontal="left" vertical="center" wrapText="1"/>
      <protection/>
    </xf>
    <xf numFmtId="4" fontId="9" fillId="0" borderId="3" xfId="107" applyNumberFormat="1" applyFont="1" applyFill="1" applyBorder="1" applyAlignment="1">
      <alignment horizontal="right" vertical="center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2" fillId="0" borderId="15" xfId="107" applyFont="1" applyFill="1" applyBorder="1" applyAlignment="1">
      <alignment horizontal="left" vertical="center" wrapText="1"/>
      <protection/>
    </xf>
    <xf numFmtId="4" fontId="0" fillId="0" borderId="36" xfId="0" applyNumberFormat="1" applyFont="1" applyFill="1" applyBorder="1" applyAlignment="1">
      <alignment horizontal="right" vertical="center" wrapText="1" indent="1"/>
    </xf>
    <xf numFmtId="0" fontId="84" fillId="43" borderId="15" xfId="107" applyFont="1" applyFill="1" applyBorder="1" applyAlignment="1">
      <alignment vertical="top" wrapText="1"/>
      <protection/>
    </xf>
    <xf numFmtId="0" fontId="2" fillId="43" borderId="4" xfId="107" applyFont="1" applyFill="1" applyBorder="1" applyAlignment="1">
      <alignment vertical="top" wrapText="1"/>
      <protection/>
    </xf>
    <xf numFmtId="49" fontId="84" fillId="0" borderId="4" xfId="107" applyNumberFormat="1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14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2" fillId="0" borderId="32" xfId="107" applyFont="1" applyBorder="1" applyAlignment="1">
      <alignment horizontal="justify"/>
      <protection/>
    </xf>
    <xf numFmtId="0" fontId="4" fillId="0" borderId="32" xfId="0" applyFont="1" applyFill="1" applyBorder="1" applyAlignment="1">
      <alignment vertical="top" wrapText="1"/>
    </xf>
    <xf numFmtId="0" fontId="4" fillId="0" borderId="21" xfId="107" applyFont="1" applyFill="1" applyBorder="1" applyAlignment="1">
      <alignment vertical="top" wrapText="1"/>
      <protection/>
    </xf>
    <xf numFmtId="4" fontId="0" fillId="0" borderId="37" xfId="0" applyNumberFormat="1" applyFont="1" applyFill="1" applyBorder="1" applyAlignment="1">
      <alignment horizontal="right" vertical="center" wrapText="1" indent="1"/>
    </xf>
    <xf numFmtId="49" fontId="84" fillId="0" borderId="32" xfId="107" applyNumberFormat="1" applyFont="1" applyBorder="1" applyAlignment="1">
      <alignment horizontal="justify"/>
      <protection/>
    </xf>
    <xf numFmtId="4" fontId="2" fillId="0" borderId="18" xfId="107" applyNumberFormat="1" applyFont="1" applyFill="1" applyBorder="1" applyAlignment="1">
      <alignment horizontal="right" vertical="center" wrapText="1"/>
      <protection/>
    </xf>
    <xf numFmtId="0" fontId="84" fillId="43" borderId="15" xfId="107" applyFont="1" applyFill="1" applyBorder="1" applyAlignment="1">
      <alignment vertical="top" wrapText="1"/>
      <protection/>
    </xf>
    <xf numFmtId="0" fontId="2" fillId="0" borderId="15" xfId="107" applyFont="1" applyFill="1" applyBorder="1" applyAlignment="1">
      <alignment vertical="top" wrapText="1"/>
      <protection/>
    </xf>
    <xf numFmtId="0" fontId="84" fillId="0" borderId="4" xfId="107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49" fontId="0" fillId="0" borderId="22" xfId="0" applyNumberForma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4" fillId="45" borderId="4" xfId="113" applyFont="1" applyFill="1" applyBorder="1" applyAlignment="1">
      <alignment vertical="top" wrapText="1"/>
      <protection/>
    </xf>
    <xf numFmtId="4" fontId="0" fillId="0" borderId="39" xfId="0" applyNumberFormat="1" applyFont="1" applyFill="1" applyBorder="1" applyAlignment="1">
      <alignment horizontal="right" vertical="center" wrapText="1" indent="1"/>
    </xf>
    <xf numFmtId="0" fontId="82" fillId="0" borderId="4" xfId="107" applyFont="1" applyBorder="1" applyAlignment="1">
      <alignment horizontal="justify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83" fillId="0" borderId="22" xfId="0" applyNumberFormat="1" applyFont="1" applyFill="1" applyBorder="1" applyAlignment="1">
      <alignment horizontal="center" vertical="center" wrapText="1"/>
    </xf>
    <xf numFmtId="0" fontId="83" fillId="0" borderId="22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4" fontId="83" fillId="0" borderId="32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42" borderId="4" xfId="107" applyFont="1" applyFill="1" applyBorder="1" applyAlignment="1">
      <alignment horizontal="left" vertical="center" wrapText="1"/>
      <protection/>
    </xf>
    <xf numFmtId="0" fontId="2" fillId="42" borderId="35" xfId="107" applyFont="1" applyFill="1" applyBorder="1" applyAlignment="1">
      <alignment horizontal="left" vertical="center" wrapText="1"/>
      <protection/>
    </xf>
    <xf numFmtId="1" fontId="82" fillId="0" borderId="2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85" fillId="0" borderId="37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36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37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</xdr:row>
      <xdr:rowOff>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619750" y="1104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94"/>
  <sheetViews>
    <sheetView tabSelected="1" view="pageBreakPreview" zoomScale="90" zoomScaleSheetLayoutView="90" workbookViewId="0" topLeftCell="A1">
      <selection activeCell="A1" sqref="A1:H1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7" width="17" style="1" customWidth="1"/>
    <col min="8" max="8" width="17.16015625" style="1" hidden="1" customWidth="1"/>
    <col min="9" max="16384" width="9.33203125" style="1" customWidth="1"/>
  </cols>
  <sheetData>
    <row r="1" spans="1:8" ht="87" customHeight="1">
      <c r="A1" s="176" t="s">
        <v>681</v>
      </c>
      <c r="B1" s="177"/>
      <c r="C1" s="177"/>
      <c r="D1" s="177"/>
      <c r="E1" s="177"/>
      <c r="F1" s="177"/>
      <c r="G1" s="177"/>
      <c r="H1" s="177"/>
    </row>
    <row r="2" spans="1:8" ht="79.5" customHeight="1">
      <c r="A2" s="178" t="s">
        <v>680</v>
      </c>
      <c r="B2" s="178"/>
      <c r="C2" s="178"/>
      <c r="D2" s="178"/>
      <c r="E2" s="178"/>
      <c r="F2" s="179"/>
      <c r="G2" s="178"/>
      <c r="H2" s="178"/>
    </row>
    <row r="3" spans="1:7" ht="15">
      <c r="A3" s="180" t="s">
        <v>1</v>
      </c>
      <c r="B3" s="180" t="s">
        <v>2</v>
      </c>
      <c r="C3" s="180" t="s">
        <v>3</v>
      </c>
      <c r="D3" s="180" t="s">
        <v>4</v>
      </c>
      <c r="E3" s="185" t="s">
        <v>5</v>
      </c>
      <c r="F3" s="181" t="s">
        <v>678</v>
      </c>
      <c r="G3" s="182" t="s">
        <v>679</v>
      </c>
    </row>
    <row r="4" spans="1:7" ht="15" customHeight="1">
      <c r="A4" s="180" t="s">
        <v>0</v>
      </c>
      <c r="B4" s="180" t="s">
        <v>2</v>
      </c>
      <c r="C4" s="180" t="s">
        <v>3</v>
      </c>
      <c r="D4" s="180" t="s">
        <v>4</v>
      </c>
      <c r="E4" s="185" t="s">
        <v>5</v>
      </c>
      <c r="F4" s="181"/>
      <c r="G4" s="183"/>
    </row>
    <row r="5" spans="1:7" ht="15">
      <c r="A5" s="180" t="s">
        <v>0</v>
      </c>
      <c r="B5" s="180" t="s">
        <v>0</v>
      </c>
      <c r="C5" s="180" t="s">
        <v>0</v>
      </c>
      <c r="D5" s="180" t="s">
        <v>0</v>
      </c>
      <c r="E5" s="185" t="s">
        <v>0</v>
      </c>
      <c r="F5" s="181"/>
      <c r="G5" s="184"/>
    </row>
    <row r="6" spans="1:7" ht="15">
      <c r="A6" s="2">
        <v>1</v>
      </c>
      <c r="B6" s="2">
        <v>2</v>
      </c>
      <c r="C6" s="2">
        <v>3</v>
      </c>
      <c r="D6" s="2">
        <v>4</v>
      </c>
      <c r="E6" s="2">
        <v>3</v>
      </c>
      <c r="F6" s="175">
        <v>4</v>
      </c>
      <c r="G6" s="2">
        <v>5</v>
      </c>
    </row>
    <row r="7" spans="1:7" s="5" customFormat="1" ht="12.75">
      <c r="A7" s="47" t="s">
        <v>0</v>
      </c>
      <c r="B7" s="47" t="s">
        <v>0</v>
      </c>
      <c r="C7" s="47" t="s">
        <v>0</v>
      </c>
      <c r="D7" s="47" t="s">
        <v>0</v>
      </c>
      <c r="E7" s="6" t="s">
        <v>6</v>
      </c>
      <c r="F7" s="119">
        <f>F8+F42+F50+F55+F71+F89+F140+F171+F213+F230+F247+F253+F318+F329+F334+F426+F432+F538</f>
        <v>405688156.3299999</v>
      </c>
      <c r="G7" s="119">
        <f>G8+G42+G50+G55+G71+G89+G140+G171++G213+G230+G247++G253+G318+G329+G334+G426+G432+G538</f>
        <v>393822660.3200001</v>
      </c>
    </row>
    <row r="8" spans="1:7" s="5" customFormat="1" ht="114">
      <c r="A8" s="39" t="s">
        <v>7</v>
      </c>
      <c r="B8" s="7"/>
      <c r="C8" s="7"/>
      <c r="D8" s="7"/>
      <c r="E8" s="123" t="s">
        <v>505</v>
      </c>
      <c r="F8" s="124">
        <f>F9+F17+F22+F27</f>
        <v>47276098.870000005</v>
      </c>
      <c r="G8" s="124">
        <f>G9+G17+G22+G27</f>
        <v>43921521.080000006</v>
      </c>
    </row>
    <row r="9" spans="1:7" s="5" customFormat="1" ht="120">
      <c r="A9" s="13" t="s">
        <v>9</v>
      </c>
      <c r="B9" s="12"/>
      <c r="C9" s="8"/>
      <c r="D9" s="8"/>
      <c r="E9" s="117" t="s">
        <v>8</v>
      </c>
      <c r="F9" s="67">
        <f>F10+F13</f>
        <v>516400</v>
      </c>
      <c r="G9" s="67">
        <f>G10+G13</f>
        <v>516400</v>
      </c>
    </row>
    <row r="10" spans="1:7" s="5" customFormat="1" ht="90">
      <c r="A10" s="10" t="s">
        <v>15</v>
      </c>
      <c r="B10" s="12"/>
      <c r="C10" s="8"/>
      <c r="D10" s="8"/>
      <c r="E10" s="118" t="s">
        <v>14</v>
      </c>
      <c r="F10" s="67">
        <f>F11</f>
        <v>55000</v>
      </c>
      <c r="G10" s="67">
        <f>G11</f>
        <v>55000</v>
      </c>
    </row>
    <row r="11" spans="1:7" s="5" customFormat="1" ht="105">
      <c r="A11" s="10" t="s">
        <v>208</v>
      </c>
      <c r="B11" s="12"/>
      <c r="C11" s="8"/>
      <c r="D11" s="8"/>
      <c r="E11" s="16" t="s">
        <v>16</v>
      </c>
      <c r="F11" s="73">
        <f>F12</f>
        <v>55000</v>
      </c>
      <c r="G11" s="73">
        <f>G12</f>
        <v>55000</v>
      </c>
    </row>
    <row r="12" spans="1:7" s="5" customFormat="1" ht="60">
      <c r="A12" s="10" t="s">
        <v>208</v>
      </c>
      <c r="B12" s="13" t="s">
        <v>11</v>
      </c>
      <c r="C12" s="4"/>
      <c r="D12" s="4"/>
      <c r="E12" s="11" t="s">
        <v>13</v>
      </c>
      <c r="F12" s="97">
        <v>55000</v>
      </c>
      <c r="G12" s="97">
        <v>55000</v>
      </c>
    </row>
    <row r="13" spans="1:7" s="5" customFormat="1" ht="75">
      <c r="A13" s="13" t="s">
        <v>198</v>
      </c>
      <c r="B13" s="12"/>
      <c r="C13" s="8"/>
      <c r="D13" s="8"/>
      <c r="E13" s="118" t="s">
        <v>536</v>
      </c>
      <c r="F13" s="67">
        <f>F14</f>
        <v>461400</v>
      </c>
      <c r="G13" s="67">
        <f>G14</f>
        <v>461400</v>
      </c>
    </row>
    <row r="14" spans="1:7" s="5" customFormat="1" ht="60">
      <c r="A14" s="10" t="s">
        <v>220</v>
      </c>
      <c r="B14" s="12"/>
      <c r="C14" s="8"/>
      <c r="D14" s="8"/>
      <c r="E14" s="117" t="s">
        <v>17</v>
      </c>
      <c r="F14" s="67">
        <f>F15+F16</f>
        <v>461400</v>
      </c>
      <c r="G14" s="67">
        <f>G15+G16</f>
        <v>461400</v>
      </c>
    </row>
    <row r="15" spans="1:7" s="5" customFormat="1" ht="45">
      <c r="A15" s="10" t="s">
        <v>220</v>
      </c>
      <c r="B15" s="13" t="s">
        <v>10</v>
      </c>
      <c r="C15" s="8"/>
      <c r="D15" s="8"/>
      <c r="E15" s="11" t="s">
        <v>12</v>
      </c>
      <c r="F15" s="120">
        <v>406832.68</v>
      </c>
      <c r="G15" s="120">
        <v>406832.68</v>
      </c>
    </row>
    <row r="16" spans="1:7" s="5" customFormat="1" ht="60">
      <c r="A16" s="10" t="s">
        <v>220</v>
      </c>
      <c r="B16" s="13" t="s">
        <v>11</v>
      </c>
      <c r="C16" s="4"/>
      <c r="D16" s="4"/>
      <c r="E16" s="117" t="s">
        <v>13</v>
      </c>
      <c r="F16" s="67">
        <v>54567.32</v>
      </c>
      <c r="G16" s="67">
        <v>54567.32</v>
      </c>
    </row>
    <row r="17" spans="1:7" s="5" customFormat="1" ht="148.5" customHeight="1">
      <c r="A17" s="10" t="s">
        <v>35</v>
      </c>
      <c r="B17" s="13"/>
      <c r="C17" s="8"/>
      <c r="D17" s="8"/>
      <c r="E17" s="117" t="s">
        <v>32</v>
      </c>
      <c r="F17" s="67">
        <f>F18</f>
        <v>73380</v>
      </c>
      <c r="G17" s="67">
        <f>G18</f>
        <v>73380</v>
      </c>
    </row>
    <row r="18" spans="1:7" s="5" customFormat="1" ht="105">
      <c r="A18" s="10" t="s">
        <v>36</v>
      </c>
      <c r="B18" s="13"/>
      <c r="C18" s="8"/>
      <c r="D18" s="8"/>
      <c r="E18" s="118" t="s">
        <v>33</v>
      </c>
      <c r="F18" s="67">
        <f>F19</f>
        <v>73380</v>
      </c>
      <c r="G18" s="67">
        <f>G19</f>
        <v>73380</v>
      </c>
    </row>
    <row r="19" spans="1:7" s="5" customFormat="1" ht="120">
      <c r="A19" s="10" t="s">
        <v>209</v>
      </c>
      <c r="B19" s="13"/>
      <c r="C19" s="8"/>
      <c r="D19" s="8"/>
      <c r="E19" s="117" t="s">
        <v>34</v>
      </c>
      <c r="F19" s="67">
        <f>F20+F21</f>
        <v>73380</v>
      </c>
      <c r="G19" s="67">
        <f>G20+G21</f>
        <v>73380</v>
      </c>
    </row>
    <row r="20" spans="1:7" s="5" customFormat="1" ht="45">
      <c r="A20" s="10" t="s">
        <v>209</v>
      </c>
      <c r="B20" s="13" t="s">
        <v>10</v>
      </c>
      <c r="C20" s="8"/>
      <c r="D20" s="8"/>
      <c r="E20" s="11" t="s">
        <v>12</v>
      </c>
      <c r="F20" s="73">
        <v>44993</v>
      </c>
      <c r="G20" s="73">
        <v>44993</v>
      </c>
    </row>
    <row r="21" spans="1:7" s="5" customFormat="1" ht="60">
      <c r="A21" s="10" t="s">
        <v>209</v>
      </c>
      <c r="B21" s="13" t="s">
        <v>11</v>
      </c>
      <c r="C21" s="8"/>
      <c r="D21" s="8"/>
      <c r="E21" s="11" t="s">
        <v>13</v>
      </c>
      <c r="F21" s="97">
        <v>28387</v>
      </c>
      <c r="G21" s="97">
        <v>28387</v>
      </c>
    </row>
    <row r="22" spans="1:7" s="5" customFormat="1" ht="75">
      <c r="A22" s="10" t="s">
        <v>224</v>
      </c>
      <c r="B22" s="13"/>
      <c r="C22" s="65"/>
      <c r="D22" s="65"/>
      <c r="E22" s="121" t="s">
        <v>221</v>
      </c>
      <c r="F22" s="67">
        <f>F23</f>
        <v>547700</v>
      </c>
      <c r="G22" s="67">
        <f>G23</f>
        <v>547700</v>
      </c>
    </row>
    <row r="23" spans="1:7" s="5" customFormat="1" ht="60">
      <c r="A23" s="10" t="s">
        <v>225</v>
      </c>
      <c r="B23" s="13"/>
      <c r="C23" s="65"/>
      <c r="D23" s="65"/>
      <c r="E23" s="122" t="s">
        <v>222</v>
      </c>
      <c r="F23" s="67">
        <f>F24</f>
        <v>547700</v>
      </c>
      <c r="G23" s="67">
        <f>G24</f>
        <v>547700</v>
      </c>
    </row>
    <row r="24" spans="1:7" s="5" customFormat="1" ht="60">
      <c r="A24" s="10" t="s">
        <v>226</v>
      </c>
      <c r="B24" s="13"/>
      <c r="C24" s="65"/>
      <c r="D24" s="65"/>
      <c r="E24" s="122" t="s">
        <v>223</v>
      </c>
      <c r="F24" s="67">
        <f>F25+F26</f>
        <v>547700</v>
      </c>
      <c r="G24" s="67">
        <f>G25+G26</f>
        <v>547700</v>
      </c>
    </row>
    <row r="25" spans="1:7" s="5" customFormat="1" ht="45">
      <c r="A25" s="10" t="s">
        <v>226</v>
      </c>
      <c r="B25" s="13" t="s">
        <v>10</v>
      </c>
      <c r="C25" s="65"/>
      <c r="D25" s="65"/>
      <c r="E25" s="122" t="s">
        <v>12</v>
      </c>
      <c r="F25" s="67">
        <v>307748.75</v>
      </c>
      <c r="G25" s="67">
        <v>307748.75</v>
      </c>
    </row>
    <row r="26" spans="1:7" s="5" customFormat="1" ht="60">
      <c r="A26" s="10" t="s">
        <v>226</v>
      </c>
      <c r="B26" s="13" t="s">
        <v>11</v>
      </c>
      <c r="C26" s="65"/>
      <c r="D26" s="65"/>
      <c r="E26" s="30" t="s">
        <v>13</v>
      </c>
      <c r="F26" s="120">
        <v>239951.25</v>
      </c>
      <c r="G26" s="120">
        <v>239951.25</v>
      </c>
    </row>
    <row r="27" spans="1:7" s="5" customFormat="1" ht="15">
      <c r="A27" s="10" t="s">
        <v>20</v>
      </c>
      <c r="B27" s="12"/>
      <c r="C27" s="8"/>
      <c r="D27" s="8"/>
      <c r="E27" s="117" t="s">
        <v>18</v>
      </c>
      <c r="F27" s="67">
        <f>F28+F30+F35+F37+F39</f>
        <v>46138618.870000005</v>
      </c>
      <c r="G27" s="67">
        <f>G28+G30+G35+G37+G39</f>
        <v>42784041.080000006</v>
      </c>
    </row>
    <row r="28" spans="1:7" s="5" customFormat="1" ht="15">
      <c r="A28" s="10" t="s">
        <v>227</v>
      </c>
      <c r="B28" s="12"/>
      <c r="C28" s="8"/>
      <c r="D28" s="8"/>
      <c r="E28" s="117" t="s">
        <v>19</v>
      </c>
      <c r="F28" s="67">
        <f>F29</f>
        <v>2423657</v>
      </c>
      <c r="G28" s="67">
        <f>G29</f>
        <v>2423657</v>
      </c>
    </row>
    <row r="29" spans="1:7" s="5" customFormat="1" ht="80.25" customHeight="1">
      <c r="A29" s="10" t="s">
        <v>227</v>
      </c>
      <c r="B29" s="13" t="s">
        <v>10</v>
      </c>
      <c r="C29" s="8"/>
      <c r="D29" s="8"/>
      <c r="E29" s="11" t="s">
        <v>12</v>
      </c>
      <c r="F29" s="120">
        <v>2423657</v>
      </c>
      <c r="G29" s="120">
        <v>2423657</v>
      </c>
    </row>
    <row r="30" spans="1:7" s="5" customFormat="1" ht="15">
      <c r="A30" s="10" t="s">
        <v>228</v>
      </c>
      <c r="B30" s="12"/>
      <c r="C30" s="8"/>
      <c r="D30" s="8"/>
      <c r="E30" s="117" t="s">
        <v>21</v>
      </c>
      <c r="F30" s="67">
        <f>F31+F32+F33+F34</f>
        <v>34282816.870000005</v>
      </c>
      <c r="G30" s="67">
        <f>G31+G32+G33+G34</f>
        <v>31892145.82</v>
      </c>
    </row>
    <row r="31" spans="1:7" s="5" customFormat="1" ht="45">
      <c r="A31" s="10" t="s">
        <v>228</v>
      </c>
      <c r="B31" s="13" t="s">
        <v>10</v>
      </c>
      <c r="C31" s="8"/>
      <c r="D31" s="8"/>
      <c r="E31" s="11" t="s">
        <v>12</v>
      </c>
      <c r="F31" s="73">
        <v>23023567</v>
      </c>
      <c r="G31" s="73">
        <v>22727015.84</v>
      </c>
    </row>
    <row r="32" spans="1:7" s="5" customFormat="1" ht="60">
      <c r="A32" s="10" t="s">
        <v>228</v>
      </c>
      <c r="B32" s="13" t="s">
        <v>11</v>
      </c>
      <c r="C32" s="8"/>
      <c r="D32" s="8"/>
      <c r="E32" s="11" t="s">
        <v>13</v>
      </c>
      <c r="F32" s="34">
        <v>10964264.42</v>
      </c>
      <c r="G32" s="34">
        <v>8895129.98</v>
      </c>
    </row>
    <row r="33" spans="1:7" s="5" customFormat="1" ht="15">
      <c r="A33" s="10" t="s">
        <v>228</v>
      </c>
      <c r="B33" s="13" t="s">
        <v>586</v>
      </c>
      <c r="C33" s="153"/>
      <c r="D33" s="153"/>
      <c r="E33" s="11" t="s">
        <v>638</v>
      </c>
      <c r="F33" s="34">
        <v>1485.45</v>
      </c>
      <c r="G33" s="34">
        <v>0</v>
      </c>
    </row>
    <row r="34" spans="1:7" s="5" customFormat="1" ht="30">
      <c r="A34" s="10" t="s">
        <v>228</v>
      </c>
      <c r="B34" s="13" t="s">
        <v>23</v>
      </c>
      <c r="C34" s="4"/>
      <c r="D34" s="4"/>
      <c r="E34" s="11" t="s">
        <v>22</v>
      </c>
      <c r="F34" s="34">
        <v>293500</v>
      </c>
      <c r="G34" s="34">
        <v>270000</v>
      </c>
    </row>
    <row r="35" spans="1:7" s="5" customFormat="1" ht="120">
      <c r="A35" s="10" t="s">
        <v>229</v>
      </c>
      <c r="B35" s="12"/>
      <c r="C35" s="8"/>
      <c r="D35" s="8"/>
      <c r="E35" s="11" t="s">
        <v>387</v>
      </c>
      <c r="F35" s="34">
        <f>F36</f>
        <v>1820000</v>
      </c>
      <c r="G35" s="34">
        <f>G36</f>
        <v>1357518.38</v>
      </c>
    </row>
    <row r="36" spans="1:7" s="5" customFormat="1" ht="60">
      <c r="A36" s="10" t="s">
        <v>229</v>
      </c>
      <c r="B36" s="13" t="s">
        <v>11</v>
      </c>
      <c r="C36" s="8"/>
      <c r="D36" s="8"/>
      <c r="E36" s="11" t="s">
        <v>13</v>
      </c>
      <c r="F36" s="34">
        <v>1820000</v>
      </c>
      <c r="G36" s="34">
        <v>1357518.38</v>
      </c>
    </row>
    <row r="37" spans="1:7" s="5" customFormat="1" ht="30">
      <c r="A37" s="10" t="s">
        <v>230</v>
      </c>
      <c r="B37" s="13"/>
      <c r="C37" s="65"/>
      <c r="D37" s="65"/>
      <c r="E37" s="11" t="s">
        <v>231</v>
      </c>
      <c r="F37" s="34">
        <f>F38</f>
        <v>60000</v>
      </c>
      <c r="G37" s="34">
        <f>G38</f>
        <v>60000</v>
      </c>
    </row>
    <row r="38" spans="1:7" s="5" customFormat="1" ht="30">
      <c r="A38" s="10" t="s">
        <v>230</v>
      </c>
      <c r="B38" s="13" t="s">
        <v>23</v>
      </c>
      <c r="C38" s="65"/>
      <c r="D38" s="65"/>
      <c r="E38" s="11" t="s">
        <v>22</v>
      </c>
      <c r="F38" s="34">
        <v>60000</v>
      </c>
      <c r="G38" s="34">
        <v>60000</v>
      </c>
    </row>
    <row r="39" spans="1:7" s="5" customFormat="1" ht="75">
      <c r="A39" s="10" t="s">
        <v>401</v>
      </c>
      <c r="B39" s="13"/>
      <c r="C39" s="88"/>
      <c r="D39" s="88"/>
      <c r="E39" s="89" t="s">
        <v>457</v>
      </c>
      <c r="F39" s="34">
        <f>F40+F41</f>
        <v>7552145</v>
      </c>
      <c r="G39" s="34">
        <f>G40+G41</f>
        <v>7050719.88</v>
      </c>
    </row>
    <row r="40" spans="1:7" s="5" customFormat="1" ht="45">
      <c r="A40" s="10" t="s">
        <v>401</v>
      </c>
      <c r="B40" s="13" t="s">
        <v>10</v>
      </c>
      <c r="C40" s="88"/>
      <c r="D40" s="88"/>
      <c r="E40" s="30" t="s">
        <v>12</v>
      </c>
      <c r="F40" s="34">
        <v>6128145</v>
      </c>
      <c r="G40" s="34">
        <v>5993647.47</v>
      </c>
    </row>
    <row r="41" spans="1:7" s="5" customFormat="1" ht="60">
      <c r="A41" s="10" t="s">
        <v>401</v>
      </c>
      <c r="B41" s="13" t="s">
        <v>11</v>
      </c>
      <c r="C41" s="88"/>
      <c r="D41" s="88"/>
      <c r="E41" s="30" t="s">
        <v>13</v>
      </c>
      <c r="F41" s="97">
        <v>1424000</v>
      </c>
      <c r="G41" s="97">
        <v>1057072.41</v>
      </c>
    </row>
    <row r="42" spans="1:7" s="5" customFormat="1" ht="114">
      <c r="A42" s="42" t="s">
        <v>26</v>
      </c>
      <c r="B42" s="39"/>
      <c r="C42" s="7"/>
      <c r="D42" s="7"/>
      <c r="E42" s="123" t="s">
        <v>506</v>
      </c>
      <c r="F42" s="124">
        <f>F43</f>
        <v>1898100</v>
      </c>
      <c r="G42" s="124">
        <f>G43</f>
        <v>1898100</v>
      </c>
    </row>
    <row r="43" spans="1:7" s="5" customFormat="1" ht="60">
      <c r="A43" s="10" t="s">
        <v>27</v>
      </c>
      <c r="B43" s="12"/>
      <c r="C43" s="8"/>
      <c r="D43" s="8"/>
      <c r="E43" s="117" t="s">
        <v>358</v>
      </c>
      <c r="F43" s="67">
        <f>F44+F47</f>
        <v>1898100</v>
      </c>
      <c r="G43" s="67">
        <f>G44+G47</f>
        <v>1898100</v>
      </c>
    </row>
    <row r="44" spans="1:7" s="5" customFormat="1" ht="45">
      <c r="A44" s="10" t="s">
        <v>28</v>
      </c>
      <c r="B44" s="12"/>
      <c r="C44" s="8"/>
      <c r="D44" s="8"/>
      <c r="E44" s="17" t="s">
        <v>24</v>
      </c>
      <c r="F44" s="67">
        <f>F45</f>
        <v>900000</v>
      </c>
      <c r="G44" s="67">
        <f>G45</f>
        <v>900000</v>
      </c>
    </row>
    <row r="45" spans="1:7" s="5" customFormat="1" ht="15">
      <c r="A45" s="10" t="s">
        <v>232</v>
      </c>
      <c r="B45" s="14"/>
      <c r="C45" s="4"/>
      <c r="D45" s="4"/>
      <c r="E45" s="117" t="s">
        <v>203</v>
      </c>
      <c r="F45" s="67">
        <f>F46</f>
        <v>900000</v>
      </c>
      <c r="G45" s="67">
        <f>G46</f>
        <v>900000</v>
      </c>
    </row>
    <row r="46" spans="1:7" s="5" customFormat="1" ht="60">
      <c r="A46" s="10" t="s">
        <v>232</v>
      </c>
      <c r="B46" s="13" t="s">
        <v>29</v>
      </c>
      <c r="C46" s="8"/>
      <c r="D46" s="8"/>
      <c r="E46" s="11" t="s">
        <v>25</v>
      </c>
      <c r="F46" s="120">
        <v>900000</v>
      </c>
      <c r="G46" s="120">
        <v>900000</v>
      </c>
    </row>
    <row r="47" spans="1:7" s="5" customFormat="1" ht="45">
      <c r="A47" s="10" t="s">
        <v>421</v>
      </c>
      <c r="B47" s="13"/>
      <c r="C47" s="65"/>
      <c r="D47" s="65"/>
      <c r="E47" s="125" t="s">
        <v>234</v>
      </c>
      <c r="F47" s="67">
        <f>F48</f>
        <v>998100</v>
      </c>
      <c r="G47" s="67">
        <f>G48</f>
        <v>998100</v>
      </c>
    </row>
    <row r="48" spans="1:7" s="5" customFormat="1" ht="30">
      <c r="A48" s="10" t="s">
        <v>233</v>
      </c>
      <c r="B48" s="13"/>
      <c r="C48" s="65"/>
      <c r="D48" s="65"/>
      <c r="E48" s="125" t="s">
        <v>235</v>
      </c>
      <c r="F48" s="67">
        <f>F49</f>
        <v>998100</v>
      </c>
      <c r="G48" s="67">
        <f>G49</f>
        <v>998100</v>
      </c>
    </row>
    <row r="49" spans="1:7" s="5" customFormat="1" ht="60">
      <c r="A49" s="10" t="s">
        <v>233</v>
      </c>
      <c r="B49" s="13" t="s">
        <v>29</v>
      </c>
      <c r="C49" s="65"/>
      <c r="D49" s="65"/>
      <c r="E49" s="63" t="s">
        <v>25</v>
      </c>
      <c r="F49" s="120">
        <v>998100</v>
      </c>
      <c r="G49" s="120">
        <v>998100</v>
      </c>
    </row>
    <row r="50" spans="1:7" s="5" customFormat="1" ht="99.75">
      <c r="A50" s="42" t="s">
        <v>30</v>
      </c>
      <c r="B50" s="39"/>
      <c r="C50" s="7"/>
      <c r="D50" s="7"/>
      <c r="E50" s="123" t="s">
        <v>507</v>
      </c>
      <c r="F50" s="124">
        <f>F51</f>
        <v>70000</v>
      </c>
      <c r="G50" s="124">
        <v>0</v>
      </c>
    </row>
    <row r="51" spans="1:7" s="5" customFormat="1" ht="105">
      <c r="A51" s="10" t="s">
        <v>31</v>
      </c>
      <c r="B51" s="12"/>
      <c r="C51" s="8"/>
      <c r="D51" s="8"/>
      <c r="E51" s="117" t="s">
        <v>236</v>
      </c>
      <c r="F51" s="67">
        <f>F52</f>
        <v>70000</v>
      </c>
      <c r="G51" s="67">
        <v>0</v>
      </c>
    </row>
    <row r="52" spans="1:7" s="5" customFormat="1" ht="90">
      <c r="A52" s="10" t="s">
        <v>202</v>
      </c>
      <c r="B52" s="12"/>
      <c r="C52" s="8"/>
      <c r="D52" s="8"/>
      <c r="E52" s="18" t="s">
        <v>175</v>
      </c>
      <c r="F52" s="67">
        <f>F53</f>
        <v>70000</v>
      </c>
      <c r="G52" s="67">
        <v>0</v>
      </c>
    </row>
    <row r="53" spans="1:7" s="5" customFormat="1" ht="60">
      <c r="A53" s="10" t="s">
        <v>237</v>
      </c>
      <c r="B53" s="12"/>
      <c r="C53" s="8"/>
      <c r="D53" s="8"/>
      <c r="E53" s="117" t="s">
        <v>176</v>
      </c>
      <c r="F53" s="67">
        <f>F54</f>
        <v>70000</v>
      </c>
      <c r="G53" s="67">
        <v>0</v>
      </c>
    </row>
    <row r="54" spans="1:7" s="5" customFormat="1" ht="60">
      <c r="A54" s="10" t="s">
        <v>237</v>
      </c>
      <c r="B54" s="13" t="s">
        <v>11</v>
      </c>
      <c r="C54" s="8"/>
      <c r="D54" s="8"/>
      <c r="E54" s="11" t="s">
        <v>13</v>
      </c>
      <c r="F54" s="73">
        <v>70000</v>
      </c>
      <c r="G54" s="73">
        <v>0</v>
      </c>
    </row>
    <row r="55" spans="1:7" s="5" customFormat="1" ht="99.75">
      <c r="A55" s="42" t="s">
        <v>40</v>
      </c>
      <c r="B55" s="39"/>
      <c r="C55" s="7"/>
      <c r="D55" s="7"/>
      <c r="E55" s="40" t="s">
        <v>508</v>
      </c>
      <c r="F55" s="119">
        <f>F56+F67</f>
        <v>687560</v>
      </c>
      <c r="G55" s="119">
        <f>G56+G67</f>
        <v>529199</v>
      </c>
    </row>
    <row r="56" spans="1:7" s="5" customFormat="1" ht="75">
      <c r="A56" s="10" t="s">
        <v>41</v>
      </c>
      <c r="B56" s="12"/>
      <c r="C56" s="8"/>
      <c r="D56" s="8"/>
      <c r="E56" s="117" t="s">
        <v>37</v>
      </c>
      <c r="F56" s="67">
        <f>F57+F62</f>
        <v>50000</v>
      </c>
      <c r="G56" s="67">
        <f>G57+G62</f>
        <v>20999</v>
      </c>
    </row>
    <row r="57" spans="1:7" s="5" customFormat="1" ht="30">
      <c r="A57" s="10" t="s">
        <v>42</v>
      </c>
      <c r="B57" s="12"/>
      <c r="C57" s="8"/>
      <c r="D57" s="8"/>
      <c r="E57" s="19" t="s">
        <v>38</v>
      </c>
      <c r="F57" s="67">
        <f>F58+F60</f>
        <v>22000</v>
      </c>
      <c r="G57" s="67">
        <f>G58</f>
        <v>5999</v>
      </c>
    </row>
    <row r="58" spans="1:7" s="5" customFormat="1" ht="30">
      <c r="A58" s="10" t="s">
        <v>238</v>
      </c>
      <c r="B58" s="14"/>
      <c r="C58" s="4"/>
      <c r="D58" s="4"/>
      <c r="E58" s="11" t="s">
        <v>39</v>
      </c>
      <c r="F58" s="73">
        <f>F59</f>
        <v>6000</v>
      </c>
      <c r="G58" s="73">
        <f>G59</f>
        <v>5999</v>
      </c>
    </row>
    <row r="59" spans="1:7" s="5" customFormat="1" ht="60">
      <c r="A59" s="10" t="s">
        <v>238</v>
      </c>
      <c r="B59" s="13" t="s">
        <v>11</v>
      </c>
      <c r="C59" s="8"/>
      <c r="D59" s="8"/>
      <c r="E59" s="11" t="s">
        <v>13</v>
      </c>
      <c r="F59" s="34">
        <v>6000</v>
      </c>
      <c r="G59" s="34">
        <v>5999</v>
      </c>
    </row>
    <row r="60" spans="1:7" s="5" customFormat="1" ht="60">
      <c r="A60" s="10" t="s">
        <v>239</v>
      </c>
      <c r="B60" s="12"/>
      <c r="C60" s="8"/>
      <c r="D60" s="8"/>
      <c r="E60" s="11" t="s">
        <v>397</v>
      </c>
      <c r="F60" s="34">
        <f>F61</f>
        <v>16000</v>
      </c>
      <c r="G60" s="34">
        <v>0</v>
      </c>
    </row>
    <row r="61" spans="1:7" s="5" customFormat="1" ht="60">
      <c r="A61" s="10" t="s">
        <v>239</v>
      </c>
      <c r="B61" s="13" t="s">
        <v>11</v>
      </c>
      <c r="C61" s="8"/>
      <c r="D61" s="8"/>
      <c r="E61" s="11" t="s">
        <v>13</v>
      </c>
      <c r="F61" s="97">
        <v>16000</v>
      </c>
      <c r="G61" s="97">
        <v>0</v>
      </c>
    </row>
    <row r="62" spans="1:7" s="5" customFormat="1" ht="90">
      <c r="A62" s="10" t="s">
        <v>44</v>
      </c>
      <c r="B62" s="12"/>
      <c r="C62" s="8"/>
      <c r="D62" s="8"/>
      <c r="E62" s="19" t="s">
        <v>43</v>
      </c>
      <c r="F62" s="67">
        <f>F63+F65</f>
        <v>28000</v>
      </c>
      <c r="G62" s="67">
        <f>G65</f>
        <v>15000</v>
      </c>
    </row>
    <row r="63" spans="1:7" s="5" customFormat="1" ht="60">
      <c r="A63" s="10" t="s">
        <v>240</v>
      </c>
      <c r="B63" s="12"/>
      <c r="C63" s="8"/>
      <c r="D63" s="8"/>
      <c r="E63" s="11" t="s">
        <v>388</v>
      </c>
      <c r="F63" s="73">
        <f>F64</f>
        <v>13000</v>
      </c>
      <c r="G63" s="73">
        <v>0</v>
      </c>
    </row>
    <row r="64" spans="1:7" s="5" customFormat="1" ht="60">
      <c r="A64" s="10" t="s">
        <v>240</v>
      </c>
      <c r="B64" s="13" t="s">
        <v>11</v>
      </c>
      <c r="C64" s="8"/>
      <c r="D64" s="8"/>
      <c r="E64" s="11" t="s">
        <v>13</v>
      </c>
      <c r="F64" s="34">
        <v>13000</v>
      </c>
      <c r="G64" s="34">
        <v>0</v>
      </c>
    </row>
    <row r="65" spans="1:7" s="5" customFormat="1" ht="75">
      <c r="A65" s="10" t="s">
        <v>241</v>
      </c>
      <c r="B65" s="14"/>
      <c r="C65" s="4"/>
      <c r="D65" s="4"/>
      <c r="E65" s="11" t="s">
        <v>467</v>
      </c>
      <c r="F65" s="34">
        <f>F66</f>
        <v>15000</v>
      </c>
      <c r="G65" s="34">
        <f>G66</f>
        <v>15000</v>
      </c>
    </row>
    <row r="66" spans="1:7" s="5" customFormat="1" ht="60">
      <c r="A66" s="10" t="s">
        <v>241</v>
      </c>
      <c r="B66" s="13" t="s">
        <v>11</v>
      </c>
      <c r="C66" s="8"/>
      <c r="D66" s="8"/>
      <c r="E66" s="11" t="s">
        <v>13</v>
      </c>
      <c r="F66" s="97">
        <v>15000</v>
      </c>
      <c r="G66" s="97">
        <v>15000</v>
      </c>
    </row>
    <row r="67" spans="1:7" s="5" customFormat="1" ht="45">
      <c r="A67" s="10" t="s">
        <v>348</v>
      </c>
      <c r="B67" s="13"/>
      <c r="C67" s="66"/>
      <c r="D67" s="66"/>
      <c r="E67" s="122" t="s">
        <v>345</v>
      </c>
      <c r="F67" s="67">
        <f aca="true" t="shared" si="0" ref="F67:G69">F68</f>
        <v>637560</v>
      </c>
      <c r="G67" s="67">
        <f t="shared" si="0"/>
        <v>508200</v>
      </c>
    </row>
    <row r="68" spans="1:7" s="5" customFormat="1" ht="30">
      <c r="A68" s="10" t="s">
        <v>349</v>
      </c>
      <c r="B68" s="13"/>
      <c r="C68" s="66"/>
      <c r="D68" s="66"/>
      <c r="E68" s="122" t="s">
        <v>346</v>
      </c>
      <c r="F68" s="67">
        <f t="shared" si="0"/>
        <v>637560</v>
      </c>
      <c r="G68" s="67">
        <f t="shared" si="0"/>
        <v>508200</v>
      </c>
    </row>
    <row r="69" spans="1:7" s="5" customFormat="1" ht="45">
      <c r="A69" s="10" t="s">
        <v>350</v>
      </c>
      <c r="B69" s="13"/>
      <c r="C69" s="66"/>
      <c r="D69" s="66"/>
      <c r="E69" s="122" t="s">
        <v>347</v>
      </c>
      <c r="F69" s="67">
        <f t="shared" si="0"/>
        <v>637560</v>
      </c>
      <c r="G69" s="67">
        <f t="shared" si="0"/>
        <v>508200</v>
      </c>
    </row>
    <row r="70" spans="1:7" s="5" customFormat="1" ht="45">
      <c r="A70" s="10" t="s">
        <v>350</v>
      </c>
      <c r="B70" s="13" t="s">
        <v>71</v>
      </c>
      <c r="C70" s="66"/>
      <c r="D70" s="66"/>
      <c r="E70" s="30" t="s">
        <v>64</v>
      </c>
      <c r="F70" s="73">
        <v>637560</v>
      </c>
      <c r="G70" s="73">
        <v>508200</v>
      </c>
    </row>
    <row r="71" spans="1:7" s="5" customFormat="1" ht="116.25" customHeight="1">
      <c r="A71" s="42" t="s">
        <v>45</v>
      </c>
      <c r="B71" s="39"/>
      <c r="C71" s="7"/>
      <c r="D71" s="7"/>
      <c r="E71" s="40" t="s">
        <v>509</v>
      </c>
      <c r="F71" s="41">
        <f>F72</f>
        <v>533000</v>
      </c>
      <c r="G71" s="41">
        <f>G72</f>
        <v>417098.36</v>
      </c>
    </row>
    <row r="72" spans="1:7" s="5" customFormat="1" ht="61.5" customHeight="1">
      <c r="A72" s="10" t="s">
        <v>46</v>
      </c>
      <c r="B72" s="12"/>
      <c r="C72" s="8"/>
      <c r="D72" s="8"/>
      <c r="E72" s="11" t="s">
        <v>403</v>
      </c>
      <c r="F72" s="34">
        <f>F73+F86</f>
        <v>533000</v>
      </c>
      <c r="G72" s="34">
        <f>G73+G86</f>
        <v>417098.36</v>
      </c>
    </row>
    <row r="73" spans="1:7" s="5" customFormat="1" ht="120">
      <c r="A73" s="10" t="s">
        <v>47</v>
      </c>
      <c r="B73" s="12"/>
      <c r="C73" s="8"/>
      <c r="D73" s="8"/>
      <c r="E73" s="20" t="s">
        <v>359</v>
      </c>
      <c r="F73" s="97">
        <f>F74+F77+F80+F82+F84</f>
        <v>528000</v>
      </c>
      <c r="G73" s="97">
        <f>G74+G77+G80+G82+G84</f>
        <v>412098.36</v>
      </c>
    </row>
    <row r="74" spans="1:7" s="5" customFormat="1" ht="135">
      <c r="A74" s="10" t="s">
        <v>242</v>
      </c>
      <c r="B74" s="12"/>
      <c r="C74" s="8"/>
      <c r="D74" s="8"/>
      <c r="E74" s="117" t="s">
        <v>360</v>
      </c>
      <c r="F74" s="67">
        <f>F75+F76</f>
        <v>140000</v>
      </c>
      <c r="G74" s="67">
        <f>G75+G76</f>
        <v>104937.48</v>
      </c>
    </row>
    <row r="75" spans="1:7" s="5" customFormat="1" ht="30">
      <c r="A75" s="10" t="s">
        <v>242</v>
      </c>
      <c r="B75" s="13" t="s">
        <v>138</v>
      </c>
      <c r="C75" s="92"/>
      <c r="D75" s="92"/>
      <c r="E75" s="11" t="s">
        <v>415</v>
      </c>
      <c r="F75" s="73">
        <v>25000</v>
      </c>
      <c r="G75" s="73">
        <v>21700</v>
      </c>
    </row>
    <row r="76" spans="1:7" s="5" customFormat="1" ht="60">
      <c r="A76" s="10" t="s">
        <v>242</v>
      </c>
      <c r="B76" s="13" t="s">
        <v>11</v>
      </c>
      <c r="C76" s="8"/>
      <c r="D76" s="8"/>
      <c r="E76" s="11" t="s">
        <v>13</v>
      </c>
      <c r="F76" s="97">
        <v>115000</v>
      </c>
      <c r="G76" s="97">
        <v>83237.48</v>
      </c>
    </row>
    <row r="77" spans="1:7" s="5" customFormat="1" ht="98.25" customHeight="1">
      <c r="A77" s="10" t="s">
        <v>243</v>
      </c>
      <c r="B77" s="12"/>
      <c r="C77" s="8"/>
      <c r="D77" s="8"/>
      <c r="E77" s="117" t="s">
        <v>458</v>
      </c>
      <c r="F77" s="67">
        <f>F78+F79</f>
        <v>98000</v>
      </c>
      <c r="G77" s="67">
        <f>G78+G79</f>
        <v>37671.88</v>
      </c>
    </row>
    <row r="78" spans="1:7" s="5" customFormat="1" ht="30">
      <c r="A78" s="10" t="s">
        <v>243</v>
      </c>
      <c r="B78" s="13" t="s">
        <v>138</v>
      </c>
      <c r="C78" s="92"/>
      <c r="D78" s="92"/>
      <c r="E78" s="104" t="s">
        <v>415</v>
      </c>
      <c r="F78" s="73">
        <v>25000</v>
      </c>
      <c r="G78" s="73">
        <v>2400</v>
      </c>
    </row>
    <row r="79" spans="1:7" s="5" customFormat="1" ht="60">
      <c r="A79" s="10" t="s">
        <v>243</v>
      </c>
      <c r="B79" s="13" t="s">
        <v>11</v>
      </c>
      <c r="C79" s="8"/>
      <c r="D79" s="8"/>
      <c r="E79" s="11" t="s">
        <v>13</v>
      </c>
      <c r="F79" s="34">
        <v>73000</v>
      </c>
      <c r="G79" s="34">
        <v>35271.88</v>
      </c>
    </row>
    <row r="80" spans="1:7" s="5" customFormat="1" ht="75">
      <c r="A80" s="10" t="s">
        <v>244</v>
      </c>
      <c r="B80" s="12"/>
      <c r="C80" s="8"/>
      <c r="D80" s="8"/>
      <c r="E80" s="11" t="s">
        <v>48</v>
      </c>
      <c r="F80" s="34">
        <f>F81</f>
        <v>30000</v>
      </c>
      <c r="G80" s="34">
        <f>G81</f>
        <v>24389</v>
      </c>
    </row>
    <row r="81" spans="1:7" s="5" customFormat="1" ht="60">
      <c r="A81" s="10" t="s">
        <v>244</v>
      </c>
      <c r="B81" s="13" t="s">
        <v>11</v>
      </c>
      <c r="C81" s="8"/>
      <c r="D81" s="8"/>
      <c r="E81" s="11" t="s">
        <v>13</v>
      </c>
      <c r="F81" s="34">
        <v>30000</v>
      </c>
      <c r="G81" s="34">
        <v>24389</v>
      </c>
    </row>
    <row r="82" spans="1:7" s="5" customFormat="1" ht="135">
      <c r="A82" s="10" t="s">
        <v>245</v>
      </c>
      <c r="B82" s="12"/>
      <c r="C82" s="8"/>
      <c r="D82" s="8"/>
      <c r="E82" s="11" t="s">
        <v>361</v>
      </c>
      <c r="F82" s="34">
        <f>F83</f>
        <v>32000</v>
      </c>
      <c r="G82" s="34">
        <f>G83</f>
        <v>31850</v>
      </c>
    </row>
    <row r="83" spans="1:7" s="5" customFormat="1" ht="60">
      <c r="A83" s="10" t="s">
        <v>245</v>
      </c>
      <c r="B83" s="13" t="s">
        <v>11</v>
      </c>
      <c r="C83" s="8"/>
      <c r="D83" s="8"/>
      <c r="E83" s="11" t="s">
        <v>13</v>
      </c>
      <c r="F83" s="34">
        <v>32000</v>
      </c>
      <c r="G83" s="34">
        <v>31850</v>
      </c>
    </row>
    <row r="84" spans="1:7" s="5" customFormat="1" ht="30">
      <c r="A84" s="10" t="s">
        <v>246</v>
      </c>
      <c r="B84" s="14"/>
      <c r="C84" s="4"/>
      <c r="D84" s="4"/>
      <c r="E84" s="11" t="s">
        <v>49</v>
      </c>
      <c r="F84" s="34">
        <f>F85</f>
        <v>228000</v>
      </c>
      <c r="G84" s="34">
        <f>G85</f>
        <v>213250</v>
      </c>
    </row>
    <row r="85" spans="1:7" s="5" customFormat="1" ht="60">
      <c r="A85" s="10" t="s">
        <v>246</v>
      </c>
      <c r="B85" s="13" t="s">
        <v>11</v>
      </c>
      <c r="C85" s="8"/>
      <c r="D85" s="8"/>
      <c r="E85" s="11" t="s">
        <v>13</v>
      </c>
      <c r="F85" s="97">
        <v>228000</v>
      </c>
      <c r="G85" s="97">
        <v>213250</v>
      </c>
    </row>
    <row r="86" spans="1:7" s="5" customFormat="1" ht="30">
      <c r="A86" s="10" t="s">
        <v>52</v>
      </c>
      <c r="B86" s="12"/>
      <c r="C86" s="8"/>
      <c r="D86" s="8"/>
      <c r="E86" s="117" t="s">
        <v>50</v>
      </c>
      <c r="F86" s="67">
        <f>F87</f>
        <v>5000</v>
      </c>
      <c r="G86" s="67">
        <f>G87</f>
        <v>5000</v>
      </c>
    </row>
    <row r="87" spans="1:7" s="5" customFormat="1" ht="30">
      <c r="A87" s="10" t="s">
        <v>247</v>
      </c>
      <c r="B87" s="12"/>
      <c r="C87" s="8"/>
      <c r="D87" s="8"/>
      <c r="E87" s="117" t="s">
        <v>51</v>
      </c>
      <c r="F87" s="67">
        <f>F88</f>
        <v>5000</v>
      </c>
      <c r="G87" s="67">
        <f>G88</f>
        <v>5000</v>
      </c>
    </row>
    <row r="88" spans="1:7" s="5" customFormat="1" ht="60">
      <c r="A88" s="10" t="s">
        <v>247</v>
      </c>
      <c r="B88" s="13" t="s">
        <v>11</v>
      </c>
      <c r="C88" s="8"/>
      <c r="D88" s="8"/>
      <c r="E88" s="11" t="s">
        <v>13</v>
      </c>
      <c r="F88" s="120">
        <v>5000</v>
      </c>
      <c r="G88" s="120">
        <v>5000</v>
      </c>
    </row>
    <row r="89" spans="1:7" s="5" customFormat="1" ht="128.25">
      <c r="A89" s="42" t="s">
        <v>55</v>
      </c>
      <c r="B89" s="39"/>
      <c r="C89" s="7"/>
      <c r="D89" s="7"/>
      <c r="E89" s="123" t="s">
        <v>510</v>
      </c>
      <c r="F89" s="124">
        <f>F90+F106+F112+F118</f>
        <v>4321100</v>
      </c>
      <c r="G89" s="124">
        <f>G90+G106+G112+G118</f>
        <v>3309922.17</v>
      </c>
    </row>
    <row r="90" spans="1:7" s="5" customFormat="1" ht="30">
      <c r="A90" s="10" t="s">
        <v>56</v>
      </c>
      <c r="B90" s="12"/>
      <c r="C90" s="8"/>
      <c r="D90" s="8"/>
      <c r="E90" s="11" t="s">
        <v>53</v>
      </c>
      <c r="F90" s="120">
        <f>F91+F98+F103</f>
        <v>572710</v>
      </c>
      <c r="G90" s="120">
        <f>G91+G98+G103</f>
        <v>396217.37</v>
      </c>
    </row>
    <row r="91" spans="1:7" s="5" customFormat="1" ht="30">
      <c r="A91" s="10" t="s">
        <v>57</v>
      </c>
      <c r="B91" s="12"/>
      <c r="C91" s="8"/>
      <c r="D91" s="8"/>
      <c r="E91" s="21" t="s">
        <v>459</v>
      </c>
      <c r="F91" s="67">
        <f>F92+F94+F96</f>
        <v>145710</v>
      </c>
      <c r="G91" s="67">
        <f>G92+G94+G96</f>
        <v>144996.37</v>
      </c>
    </row>
    <row r="92" spans="1:7" s="5" customFormat="1" ht="87.75" customHeight="1">
      <c r="A92" s="10" t="s">
        <v>248</v>
      </c>
      <c r="B92" s="12"/>
      <c r="C92" s="8"/>
      <c r="D92" s="8"/>
      <c r="E92" s="11" t="s">
        <v>54</v>
      </c>
      <c r="F92" s="73">
        <f>F93</f>
        <v>53000</v>
      </c>
      <c r="G92" s="73">
        <f>G93</f>
        <v>52286.37</v>
      </c>
    </row>
    <row r="93" spans="1:7" s="5" customFormat="1" ht="60">
      <c r="A93" s="10" t="s">
        <v>248</v>
      </c>
      <c r="B93" s="13" t="s">
        <v>11</v>
      </c>
      <c r="C93" s="8"/>
      <c r="D93" s="8"/>
      <c r="E93" s="11" t="s">
        <v>13</v>
      </c>
      <c r="F93" s="34">
        <v>53000</v>
      </c>
      <c r="G93" s="34">
        <v>52286.37</v>
      </c>
    </row>
    <row r="94" spans="1:7" s="5" customFormat="1" ht="49.5" customHeight="1">
      <c r="A94" s="10" t="s">
        <v>249</v>
      </c>
      <c r="B94" s="12"/>
      <c r="C94" s="8"/>
      <c r="D94" s="8"/>
      <c r="E94" s="11" t="s">
        <v>58</v>
      </c>
      <c r="F94" s="34">
        <f>F95</f>
        <v>12710</v>
      </c>
      <c r="G94" s="34">
        <f>G95</f>
        <v>12710</v>
      </c>
    </row>
    <row r="95" spans="1:7" s="5" customFormat="1" ht="15">
      <c r="A95" s="10" t="s">
        <v>249</v>
      </c>
      <c r="B95" s="13" t="s">
        <v>253</v>
      </c>
      <c r="C95" s="8"/>
      <c r="D95" s="8"/>
      <c r="E95" s="11" t="s">
        <v>254</v>
      </c>
      <c r="F95" s="34">
        <v>12710</v>
      </c>
      <c r="G95" s="34">
        <v>12710</v>
      </c>
    </row>
    <row r="96" spans="1:7" s="5" customFormat="1" ht="60">
      <c r="A96" s="10" t="s">
        <v>250</v>
      </c>
      <c r="B96" s="12"/>
      <c r="C96" s="8"/>
      <c r="D96" s="8"/>
      <c r="E96" s="22" t="s">
        <v>59</v>
      </c>
      <c r="F96" s="34">
        <f>F97</f>
        <v>80000</v>
      </c>
      <c r="G96" s="34">
        <f>G97</f>
        <v>80000</v>
      </c>
    </row>
    <row r="97" spans="1:7" s="5" customFormat="1" ht="15">
      <c r="A97" s="10" t="s">
        <v>250</v>
      </c>
      <c r="B97" s="13" t="s">
        <v>253</v>
      </c>
      <c r="C97" s="8"/>
      <c r="D97" s="8"/>
      <c r="E97" s="11" t="s">
        <v>254</v>
      </c>
      <c r="F97" s="97">
        <v>80000</v>
      </c>
      <c r="G97" s="97">
        <v>80000</v>
      </c>
    </row>
    <row r="98" spans="1:7" s="5" customFormat="1" ht="30">
      <c r="A98" s="10" t="s">
        <v>62</v>
      </c>
      <c r="B98" s="12"/>
      <c r="C98" s="8"/>
      <c r="D98" s="8"/>
      <c r="E98" s="21" t="s">
        <v>60</v>
      </c>
      <c r="F98" s="67">
        <f>F99+F101</f>
        <v>77000</v>
      </c>
      <c r="G98" s="67">
        <f>G99</f>
        <v>76900</v>
      </c>
    </row>
    <row r="99" spans="1:7" s="5" customFormat="1" ht="45">
      <c r="A99" s="10" t="s">
        <v>251</v>
      </c>
      <c r="B99" s="12"/>
      <c r="C99" s="8"/>
      <c r="D99" s="8"/>
      <c r="E99" s="11" t="s">
        <v>61</v>
      </c>
      <c r="F99" s="73">
        <f>F100</f>
        <v>77000</v>
      </c>
      <c r="G99" s="73">
        <f>G100</f>
        <v>76900</v>
      </c>
    </row>
    <row r="100" spans="1:7" s="5" customFormat="1" ht="60">
      <c r="A100" s="10" t="s">
        <v>251</v>
      </c>
      <c r="B100" s="13" t="s">
        <v>11</v>
      </c>
      <c r="C100" s="8"/>
      <c r="D100" s="8"/>
      <c r="E100" s="11" t="s">
        <v>13</v>
      </c>
      <c r="F100" s="34">
        <v>77000</v>
      </c>
      <c r="G100" s="34">
        <v>76900</v>
      </c>
    </row>
    <row r="101" spans="1:7" s="5" customFormat="1" ht="105">
      <c r="A101" s="10" t="s">
        <v>252</v>
      </c>
      <c r="B101" s="14"/>
      <c r="C101" s="4"/>
      <c r="D101" s="4"/>
      <c r="E101" s="11" t="s">
        <v>63</v>
      </c>
      <c r="F101" s="34">
        <f>F102</f>
        <v>0</v>
      </c>
      <c r="G101" s="34">
        <v>0</v>
      </c>
    </row>
    <row r="102" spans="1:7" s="5" customFormat="1" ht="60">
      <c r="A102" s="10" t="s">
        <v>252</v>
      </c>
      <c r="B102" s="13" t="s">
        <v>11</v>
      </c>
      <c r="C102" s="8"/>
      <c r="D102" s="8"/>
      <c r="E102" s="11" t="s">
        <v>13</v>
      </c>
      <c r="F102" s="97">
        <v>0</v>
      </c>
      <c r="G102" s="97">
        <v>0</v>
      </c>
    </row>
    <row r="103" spans="1:7" s="5" customFormat="1" ht="45">
      <c r="A103" s="10" t="s">
        <v>659</v>
      </c>
      <c r="B103" s="13"/>
      <c r="C103" s="171"/>
      <c r="D103" s="171"/>
      <c r="E103" s="117" t="s">
        <v>661</v>
      </c>
      <c r="F103" s="67">
        <f>F104</f>
        <v>350000</v>
      </c>
      <c r="G103" s="67">
        <f>G104</f>
        <v>174321</v>
      </c>
    </row>
    <row r="104" spans="1:7" s="5" customFormat="1" ht="30">
      <c r="A104" s="10" t="s">
        <v>660</v>
      </c>
      <c r="B104" s="13"/>
      <c r="C104" s="171"/>
      <c r="D104" s="171"/>
      <c r="E104" s="117" t="s">
        <v>662</v>
      </c>
      <c r="F104" s="67">
        <f>F105</f>
        <v>350000</v>
      </c>
      <c r="G104" s="67">
        <f>G105</f>
        <v>174321</v>
      </c>
    </row>
    <row r="105" spans="1:7" s="5" customFormat="1" ht="60">
      <c r="A105" s="10" t="s">
        <v>660</v>
      </c>
      <c r="B105" s="13" t="s">
        <v>11</v>
      </c>
      <c r="C105" s="171"/>
      <c r="D105" s="171"/>
      <c r="E105" s="117" t="s">
        <v>13</v>
      </c>
      <c r="F105" s="67">
        <v>350000</v>
      </c>
      <c r="G105" s="67">
        <v>174321</v>
      </c>
    </row>
    <row r="106" spans="1:7" s="5" customFormat="1" ht="60">
      <c r="A106" s="10" t="s">
        <v>68</v>
      </c>
      <c r="B106" s="12"/>
      <c r="C106" s="8"/>
      <c r="D106" s="8"/>
      <c r="E106" s="117" t="s">
        <v>362</v>
      </c>
      <c r="F106" s="67">
        <f>F107</f>
        <v>309400</v>
      </c>
      <c r="G106" s="67">
        <f>G107</f>
        <v>226895.15</v>
      </c>
    </row>
    <row r="107" spans="1:7" s="5" customFormat="1" ht="60">
      <c r="A107" s="10" t="s">
        <v>69</v>
      </c>
      <c r="B107" s="12"/>
      <c r="C107" s="8"/>
      <c r="D107" s="8"/>
      <c r="E107" s="21" t="s">
        <v>389</v>
      </c>
      <c r="F107" s="67">
        <f>F108+F110</f>
        <v>309400</v>
      </c>
      <c r="G107" s="67">
        <f>G108+G110</f>
        <v>226895.15</v>
      </c>
    </row>
    <row r="108" spans="1:7" s="5" customFormat="1" ht="45">
      <c r="A108" s="10" t="s">
        <v>255</v>
      </c>
      <c r="B108" s="12"/>
      <c r="C108" s="8"/>
      <c r="D108" s="8"/>
      <c r="E108" s="11" t="s">
        <v>65</v>
      </c>
      <c r="F108" s="73">
        <f>F109</f>
        <v>86000</v>
      </c>
      <c r="G108" s="73">
        <f>G109</f>
        <v>56895.15</v>
      </c>
    </row>
    <row r="109" spans="1:7" s="5" customFormat="1" ht="30">
      <c r="A109" s="10" t="s">
        <v>255</v>
      </c>
      <c r="B109" s="13" t="s">
        <v>70</v>
      </c>
      <c r="C109" s="8"/>
      <c r="D109" s="8"/>
      <c r="E109" s="11" t="s">
        <v>66</v>
      </c>
      <c r="F109" s="34">
        <v>86000</v>
      </c>
      <c r="G109" s="34">
        <v>56895.15</v>
      </c>
    </row>
    <row r="110" spans="1:7" s="5" customFormat="1" ht="30">
      <c r="A110" s="10" t="s">
        <v>256</v>
      </c>
      <c r="B110" s="12"/>
      <c r="C110" s="8"/>
      <c r="D110" s="8"/>
      <c r="E110" s="11" t="s">
        <v>67</v>
      </c>
      <c r="F110" s="34">
        <f>F111</f>
        <v>223400</v>
      </c>
      <c r="G110" s="34">
        <f>G111</f>
        <v>170000</v>
      </c>
    </row>
    <row r="111" spans="1:7" s="5" customFormat="1" ht="30">
      <c r="A111" s="10" t="s">
        <v>256</v>
      </c>
      <c r="B111" s="13" t="s">
        <v>70</v>
      </c>
      <c r="C111" s="8"/>
      <c r="D111" s="8"/>
      <c r="E111" s="11" t="s">
        <v>66</v>
      </c>
      <c r="F111" s="97">
        <v>223400</v>
      </c>
      <c r="G111" s="97">
        <v>170000</v>
      </c>
    </row>
    <row r="112" spans="1:7" s="5" customFormat="1" ht="60">
      <c r="A112" s="10" t="s">
        <v>179</v>
      </c>
      <c r="B112" s="13"/>
      <c r="C112" s="33"/>
      <c r="D112" s="33"/>
      <c r="E112" s="117" t="s">
        <v>177</v>
      </c>
      <c r="F112" s="67">
        <f>F113</f>
        <v>1964700</v>
      </c>
      <c r="G112" s="67">
        <f>G113</f>
        <v>1674025.92</v>
      </c>
    </row>
    <row r="113" spans="1:7" s="5" customFormat="1" ht="90">
      <c r="A113" s="10" t="s">
        <v>180</v>
      </c>
      <c r="B113" s="13"/>
      <c r="C113" s="33"/>
      <c r="D113" s="33"/>
      <c r="E113" s="21" t="s">
        <v>363</v>
      </c>
      <c r="F113" s="67">
        <f>F114+F116</f>
        <v>1964700</v>
      </c>
      <c r="G113" s="67">
        <f>G116</f>
        <v>1674025.92</v>
      </c>
    </row>
    <row r="114" spans="1:7" s="5" customFormat="1" ht="195">
      <c r="A114" s="10" t="s">
        <v>217</v>
      </c>
      <c r="B114" s="13"/>
      <c r="C114" s="33"/>
      <c r="D114" s="33"/>
      <c r="E114" s="11" t="s">
        <v>414</v>
      </c>
      <c r="F114" s="73">
        <f>F115</f>
        <v>0</v>
      </c>
      <c r="G114" s="73"/>
    </row>
    <row r="115" spans="1:7" s="5" customFormat="1" ht="15">
      <c r="A115" s="10" t="s">
        <v>217</v>
      </c>
      <c r="B115" s="13" t="s">
        <v>181</v>
      </c>
      <c r="C115" s="33"/>
      <c r="D115" s="33"/>
      <c r="E115" s="11" t="s">
        <v>178</v>
      </c>
      <c r="F115" s="34">
        <v>0</v>
      </c>
      <c r="G115" s="34"/>
    </row>
    <row r="116" spans="1:7" s="5" customFormat="1" ht="165">
      <c r="A116" s="10" t="s">
        <v>655</v>
      </c>
      <c r="B116" s="13"/>
      <c r="C116" s="90"/>
      <c r="D116" s="90"/>
      <c r="E116" s="11" t="s">
        <v>460</v>
      </c>
      <c r="F116" s="34">
        <f>F117</f>
        <v>1964700</v>
      </c>
      <c r="G116" s="34">
        <f>G117</f>
        <v>1674025.92</v>
      </c>
    </row>
    <row r="117" spans="1:7" s="5" customFormat="1" ht="15">
      <c r="A117" s="10" t="s">
        <v>655</v>
      </c>
      <c r="B117" s="13" t="s">
        <v>181</v>
      </c>
      <c r="C117" s="90"/>
      <c r="D117" s="90"/>
      <c r="E117" s="11" t="s">
        <v>178</v>
      </c>
      <c r="F117" s="97">
        <v>1964700</v>
      </c>
      <c r="G117" s="97">
        <v>1674025.92</v>
      </c>
    </row>
    <row r="118" spans="1:7" s="5" customFormat="1" ht="153.75" customHeight="1">
      <c r="A118" s="10" t="s">
        <v>74</v>
      </c>
      <c r="B118" s="14"/>
      <c r="C118" s="4"/>
      <c r="D118" s="4"/>
      <c r="E118" s="117" t="s">
        <v>72</v>
      </c>
      <c r="F118" s="67">
        <f>F119+F130+F133</f>
        <v>1474290</v>
      </c>
      <c r="G118" s="67">
        <f>G119+G130+G133</f>
        <v>1012783.73</v>
      </c>
    </row>
    <row r="119" spans="1:7" s="5" customFormat="1" ht="45">
      <c r="A119" s="10" t="s">
        <v>75</v>
      </c>
      <c r="B119" s="12"/>
      <c r="C119" s="8"/>
      <c r="D119" s="8"/>
      <c r="E119" s="21" t="s">
        <v>73</v>
      </c>
      <c r="F119" s="67">
        <f>F120+F122+F124+F126+F128</f>
        <v>221000</v>
      </c>
      <c r="G119" s="67">
        <f>G120+G122+G124+G126+G128</f>
        <v>207351.06</v>
      </c>
    </row>
    <row r="120" spans="1:7" s="5" customFormat="1" ht="60">
      <c r="A120" s="10" t="s">
        <v>257</v>
      </c>
      <c r="B120" s="12"/>
      <c r="C120" s="8"/>
      <c r="D120" s="8"/>
      <c r="E120" s="11" t="s">
        <v>364</v>
      </c>
      <c r="F120" s="73">
        <f>F121</f>
        <v>20000</v>
      </c>
      <c r="G120" s="73">
        <f>G121</f>
        <v>19805.3</v>
      </c>
    </row>
    <row r="121" spans="1:7" s="5" customFormat="1" ht="60">
      <c r="A121" s="10" t="s">
        <v>257</v>
      </c>
      <c r="B121" s="13" t="s">
        <v>11</v>
      </c>
      <c r="C121" s="8"/>
      <c r="D121" s="8"/>
      <c r="E121" s="11" t="s">
        <v>13</v>
      </c>
      <c r="F121" s="34">
        <v>20000</v>
      </c>
      <c r="G121" s="34">
        <v>19805.3</v>
      </c>
    </row>
    <row r="122" spans="1:7" s="5" customFormat="1" ht="60">
      <c r="A122" s="10" t="s">
        <v>258</v>
      </c>
      <c r="B122" s="12"/>
      <c r="C122" s="8"/>
      <c r="D122" s="8"/>
      <c r="E122" s="11" t="s">
        <v>365</v>
      </c>
      <c r="F122" s="34">
        <f>F123</f>
        <v>110000</v>
      </c>
      <c r="G122" s="34">
        <f>G123</f>
        <v>103987.55</v>
      </c>
    </row>
    <row r="123" spans="1:7" s="5" customFormat="1" ht="35.25" customHeight="1">
      <c r="A123" s="10" t="s">
        <v>258</v>
      </c>
      <c r="B123" s="13" t="s">
        <v>71</v>
      </c>
      <c r="C123" s="8"/>
      <c r="D123" s="8"/>
      <c r="E123" s="11" t="s">
        <v>64</v>
      </c>
      <c r="F123" s="34">
        <v>110000</v>
      </c>
      <c r="G123" s="34">
        <v>103987.55</v>
      </c>
    </row>
    <row r="124" spans="1:7" s="5" customFormat="1" ht="30">
      <c r="A124" s="10" t="s">
        <v>259</v>
      </c>
      <c r="B124" s="13"/>
      <c r="C124" s="60"/>
      <c r="D124" s="60"/>
      <c r="E124" s="11" t="s">
        <v>218</v>
      </c>
      <c r="F124" s="34">
        <f>F125</f>
        <v>39000</v>
      </c>
      <c r="G124" s="34">
        <f>G125</f>
        <v>37158.21</v>
      </c>
    </row>
    <row r="125" spans="1:7" s="5" customFormat="1" ht="60">
      <c r="A125" s="10" t="s">
        <v>259</v>
      </c>
      <c r="B125" s="13" t="s">
        <v>11</v>
      </c>
      <c r="C125" s="60"/>
      <c r="D125" s="60"/>
      <c r="E125" s="11" t="s">
        <v>13</v>
      </c>
      <c r="F125" s="34">
        <v>39000</v>
      </c>
      <c r="G125" s="34">
        <v>37158.21</v>
      </c>
    </row>
    <row r="126" spans="1:7" s="5" customFormat="1" ht="60">
      <c r="A126" s="10" t="s">
        <v>260</v>
      </c>
      <c r="B126" s="12"/>
      <c r="C126" s="8"/>
      <c r="D126" s="8"/>
      <c r="E126" s="11" t="s">
        <v>537</v>
      </c>
      <c r="F126" s="34">
        <f>F127</f>
        <v>42000</v>
      </c>
      <c r="G126" s="34">
        <f>G127</f>
        <v>42000</v>
      </c>
    </row>
    <row r="127" spans="1:7" s="5" customFormat="1" ht="30">
      <c r="A127" s="10" t="s">
        <v>260</v>
      </c>
      <c r="B127" s="13" t="s">
        <v>70</v>
      </c>
      <c r="C127" s="8"/>
      <c r="D127" s="8"/>
      <c r="E127" s="11" t="s">
        <v>66</v>
      </c>
      <c r="F127" s="34">
        <v>42000</v>
      </c>
      <c r="G127" s="34">
        <v>42000</v>
      </c>
    </row>
    <row r="128" spans="1:7" s="5" customFormat="1" ht="30">
      <c r="A128" s="10" t="s">
        <v>261</v>
      </c>
      <c r="B128" s="12"/>
      <c r="C128" s="8"/>
      <c r="D128" s="8"/>
      <c r="E128" s="22" t="s">
        <v>76</v>
      </c>
      <c r="F128" s="34">
        <f>F129</f>
        <v>10000</v>
      </c>
      <c r="G128" s="34">
        <f>G129</f>
        <v>4400</v>
      </c>
    </row>
    <row r="129" spans="1:7" s="5" customFormat="1" ht="60">
      <c r="A129" s="10" t="s">
        <v>261</v>
      </c>
      <c r="B129" s="13" t="s">
        <v>11</v>
      </c>
      <c r="C129" s="4"/>
      <c r="D129" s="4"/>
      <c r="E129" s="11" t="s">
        <v>13</v>
      </c>
      <c r="F129" s="97">
        <v>10000</v>
      </c>
      <c r="G129" s="97">
        <v>4400</v>
      </c>
    </row>
    <row r="130" spans="1:7" s="5" customFormat="1" ht="60">
      <c r="A130" s="10" t="s">
        <v>79</v>
      </c>
      <c r="B130" s="13"/>
      <c r="C130" s="4"/>
      <c r="D130" s="4"/>
      <c r="E130" s="122" t="s">
        <v>399</v>
      </c>
      <c r="F130" s="67">
        <f>F131</f>
        <v>787000</v>
      </c>
      <c r="G130" s="67">
        <f>G131</f>
        <v>389012.97</v>
      </c>
    </row>
    <row r="131" spans="1:7" s="5" customFormat="1" ht="60">
      <c r="A131" s="10" t="s">
        <v>262</v>
      </c>
      <c r="B131" s="13"/>
      <c r="C131" s="4"/>
      <c r="D131" s="4"/>
      <c r="E131" s="122" t="s">
        <v>398</v>
      </c>
      <c r="F131" s="67">
        <f>F132</f>
        <v>787000</v>
      </c>
      <c r="G131" s="67">
        <f>G132</f>
        <v>389012.97</v>
      </c>
    </row>
    <row r="132" spans="1:7" s="5" customFormat="1" ht="30">
      <c r="A132" s="10" t="s">
        <v>262</v>
      </c>
      <c r="B132" s="13" t="s">
        <v>70</v>
      </c>
      <c r="C132" s="4"/>
      <c r="D132" s="4"/>
      <c r="E132" s="11" t="s">
        <v>66</v>
      </c>
      <c r="F132" s="120">
        <v>787000</v>
      </c>
      <c r="G132" s="120">
        <v>389012.97</v>
      </c>
    </row>
    <row r="133" spans="1:7" s="5" customFormat="1" ht="75">
      <c r="A133" s="10" t="s">
        <v>78</v>
      </c>
      <c r="B133" s="12"/>
      <c r="C133" s="8"/>
      <c r="D133" s="8"/>
      <c r="E133" s="21" t="s">
        <v>422</v>
      </c>
      <c r="F133" s="67">
        <f>F134+F136+F138</f>
        <v>466290</v>
      </c>
      <c r="G133" s="67">
        <f>G134+G136+G138</f>
        <v>416419.7</v>
      </c>
    </row>
    <row r="134" spans="1:7" s="5" customFormat="1" ht="45">
      <c r="A134" s="10" t="s">
        <v>263</v>
      </c>
      <c r="B134" s="12"/>
      <c r="C134" s="8"/>
      <c r="D134" s="8"/>
      <c r="E134" s="11" t="s">
        <v>77</v>
      </c>
      <c r="F134" s="73">
        <f>F135</f>
        <v>275500</v>
      </c>
      <c r="G134" s="73">
        <f>G135</f>
        <v>233679.63</v>
      </c>
    </row>
    <row r="135" spans="1:7" s="5" customFormat="1" ht="71.25" customHeight="1">
      <c r="A135" s="10" t="s">
        <v>263</v>
      </c>
      <c r="B135" s="13" t="s">
        <v>11</v>
      </c>
      <c r="C135" s="4"/>
      <c r="D135" s="4"/>
      <c r="E135" s="11" t="s">
        <v>13</v>
      </c>
      <c r="F135" s="34">
        <v>275500</v>
      </c>
      <c r="G135" s="34">
        <v>233679.63</v>
      </c>
    </row>
    <row r="136" spans="1:7" s="5" customFormat="1" ht="75">
      <c r="A136" s="10" t="s">
        <v>264</v>
      </c>
      <c r="B136" s="12"/>
      <c r="C136" s="8"/>
      <c r="D136" s="8"/>
      <c r="E136" s="11" t="s">
        <v>366</v>
      </c>
      <c r="F136" s="34">
        <f>F137</f>
        <v>75290</v>
      </c>
      <c r="G136" s="34">
        <f>G137</f>
        <v>67240.07</v>
      </c>
    </row>
    <row r="137" spans="1:7" s="5" customFormat="1" ht="60">
      <c r="A137" s="10" t="s">
        <v>264</v>
      </c>
      <c r="B137" s="13" t="s">
        <v>11</v>
      </c>
      <c r="C137" s="8"/>
      <c r="D137" s="8"/>
      <c r="E137" s="11" t="s">
        <v>13</v>
      </c>
      <c r="F137" s="34">
        <v>75290</v>
      </c>
      <c r="G137" s="34">
        <v>67240.07</v>
      </c>
    </row>
    <row r="138" spans="1:7" s="5" customFormat="1" ht="120">
      <c r="A138" s="10" t="s">
        <v>265</v>
      </c>
      <c r="B138" s="12"/>
      <c r="C138" s="8"/>
      <c r="D138" s="8"/>
      <c r="E138" s="11" t="s">
        <v>400</v>
      </c>
      <c r="F138" s="34">
        <f>F139</f>
        <v>115500</v>
      </c>
      <c r="G138" s="34">
        <f>G139</f>
        <v>115500</v>
      </c>
    </row>
    <row r="139" spans="1:7" s="5" customFormat="1" ht="30">
      <c r="A139" s="165" t="s">
        <v>265</v>
      </c>
      <c r="B139" s="160" t="s">
        <v>70</v>
      </c>
      <c r="C139" s="154"/>
      <c r="D139" s="154"/>
      <c r="E139" s="16" t="s">
        <v>66</v>
      </c>
      <c r="F139" s="97">
        <v>115500</v>
      </c>
      <c r="G139" s="97">
        <v>115500</v>
      </c>
    </row>
    <row r="140" spans="1:7" s="5" customFormat="1" ht="114">
      <c r="A140" s="166" t="s">
        <v>80</v>
      </c>
      <c r="B140" s="167"/>
      <c r="C140" s="168"/>
      <c r="D140" s="168"/>
      <c r="E140" s="169" t="s">
        <v>511</v>
      </c>
      <c r="F140" s="170">
        <f>F141+F161</f>
        <v>53332719.32000001</v>
      </c>
      <c r="G140" s="170">
        <f>G141+G161</f>
        <v>52088341.33</v>
      </c>
    </row>
    <row r="141" spans="1:7" s="5" customFormat="1" ht="60">
      <c r="A141" s="10" t="s">
        <v>85</v>
      </c>
      <c r="B141" s="12"/>
      <c r="C141" s="8"/>
      <c r="D141" s="8"/>
      <c r="E141" s="117" t="s">
        <v>367</v>
      </c>
      <c r="F141" s="67">
        <f>F142+F151+F156</f>
        <v>47373919.32000001</v>
      </c>
      <c r="G141" s="67">
        <f>G142+G151+G156</f>
        <v>46430056.37</v>
      </c>
    </row>
    <row r="142" spans="1:7" s="5" customFormat="1" ht="60">
      <c r="A142" s="10" t="s">
        <v>86</v>
      </c>
      <c r="B142" s="12"/>
      <c r="C142" s="8"/>
      <c r="D142" s="8"/>
      <c r="E142" s="21" t="s">
        <v>83</v>
      </c>
      <c r="F142" s="67">
        <f>F143+F145+F147+F149</f>
        <v>20733844.77</v>
      </c>
      <c r="G142" s="67">
        <f>G143+G145+G147+G149</f>
        <v>19830924.299999997</v>
      </c>
    </row>
    <row r="143" spans="1:7" s="5" customFormat="1" ht="30">
      <c r="A143" s="10" t="s">
        <v>266</v>
      </c>
      <c r="B143" s="12"/>
      <c r="C143" s="8"/>
      <c r="D143" s="8"/>
      <c r="E143" s="117" t="s">
        <v>84</v>
      </c>
      <c r="F143" s="67">
        <f>F144</f>
        <v>8814029.82</v>
      </c>
      <c r="G143" s="67">
        <f>G144</f>
        <v>8050065.53</v>
      </c>
    </row>
    <row r="144" spans="1:7" s="5" customFormat="1" ht="60">
      <c r="A144" s="10" t="s">
        <v>266</v>
      </c>
      <c r="B144" s="13" t="s">
        <v>11</v>
      </c>
      <c r="C144" s="8"/>
      <c r="D144" s="8"/>
      <c r="E144" s="11" t="s">
        <v>13</v>
      </c>
      <c r="F144" s="73">
        <v>8814029.82</v>
      </c>
      <c r="G144" s="73">
        <v>8050065.53</v>
      </c>
    </row>
    <row r="145" spans="1:7" s="5" customFormat="1" ht="105">
      <c r="A145" s="10" t="s">
        <v>210</v>
      </c>
      <c r="B145" s="12"/>
      <c r="C145" s="8"/>
      <c r="D145" s="8"/>
      <c r="E145" s="11" t="s">
        <v>541</v>
      </c>
      <c r="F145" s="34">
        <f>F146</f>
        <v>10224600</v>
      </c>
      <c r="G145" s="34">
        <f>G146</f>
        <v>10224284.03</v>
      </c>
    </row>
    <row r="146" spans="1:7" s="5" customFormat="1" ht="60">
      <c r="A146" s="10" t="s">
        <v>210</v>
      </c>
      <c r="B146" s="13" t="s">
        <v>11</v>
      </c>
      <c r="C146" s="4"/>
      <c r="D146" s="4"/>
      <c r="E146" s="11" t="s">
        <v>13</v>
      </c>
      <c r="F146" s="34">
        <v>10224600</v>
      </c>
      <c r="G146" s="34">
        <v>10224284.03</v>
      </c>
    </row>
    <row r="147" spans="1:7" s="5" customFormat="1" ht="75">
      <c r="A147" s="10" t="s">
        <v>267</v>
      </c>
      <c r="B147" s="13"/>
      <c r="C147" s="4"/>
      <c r="D147" s="4"/>
      <c r="E147" s="105" t="s">
        <v>412</v>
      </c>
      <c r="F147" s="34">
        <f>F148</f>
        <v>1383900</v>
      </c>
      <c r="G147" s="34">
        <f>G148</f>
        <v>1245259.79</v>
      </c>
    </row>
    <row r="148" spans="1:7" s="5" customFormat="1" ht="60">
      <c r="A148" s="10" t="s">
        <v>267</v>
      </c>
      <c r="B148" s="13" t="s">
        <v>11</v>
      </c>
      <c r="C148" s="4"/>
      <c r="D148" s="4"/>
      <c r="E148" s="53" t="s">
        <v>13</v>
      </c>
      <c r="F148" s="34">
        <v>1383900</v>
      </c>
      <c r="G148" s="34">
        <v>1245259.79</v>
      </c>
    </row>
    <row r="149" spans="1:7" s="5" customFormat="1" ht="75">
      <c r="A149" s="10" t="s">
        <v>268</v>
      </c>
      <c r="B149" s="13"/>
      <c r="C149" s="4"/>
      <c r="D149" s="4"/>
      <c r="E149" s="53" t="s">
        <v>413</v>
      </c>
      <c r="F149" s="34">
        <f>F150</f>
        <v>311314.95</v>
      </c>
      <c r="G149" s="34">
        <f>G150</f>
        <v>311314.95</v>
      </c>
    </row>
    <row r="150" spans="1:7" s="5" customFormat="1" ht="60">
      <c r="A150" s="10" t="s">
        <v>268</v>
      </c>
      <c r="B150" s="13" t="s">
        <v>11</v>
      </c>
      <c r="C150" s="4"/>
      <c r="D150" s="4"/>
      <c r="E150" s="53" t="s">
        <v>13</v>
      </c>
      <c r="F150" s="34">
        <v>311314.95</v>
      </c>
      <c r="G150" s="34">
        <v>311314.95</v>
      </c>
    </row>
    <row r="151" spans="1:7" s="5" customFormat="1" ht="90">
      <c r="A151" s="10" t="s">
        <v>271</v>
      </c>
      <c r="B151" s="13"/>
      <c r="C151" s="4"/>
      <c r="D151" s="50"/>
      <c r="E151" s="69" t="s">
        <v>390</v>
      </c>
      <c r="F151" s="36">
        <f>F152+F154</f>
        <v>24898718.46</v>
      </c>
      <c r="G151" s="36">
        <f>G152+G154</f>
        <v>24898718.46</v>
      </c>
    </row>
    <row r="152" spans="1:7" s="5" customFormat="1" ht="30">
      <c r="A152" s="10" t="s">
        <v>272</v>
      </c>
      <c r="B152" s="13"/>
      <c r="C152" s="4"/>
      <c r="D152" s="50"/>
      <c r="E152" s="70" t="s">
        <v>269</v>
      </c>
      <c r="F152" s="36">
        <f>F153</f>
        <v>19003000</v>
      </c>
      <c r="G152" s="34">
        <f>G153</f>
        <v>19003000</v>
      </c>
    </row>
    <row r="153" spans="1:7" s="5" customFormat="1" ht="60">
      <c r="A153" s="10" t="s">
        <v>272</v>
      </c>
      <c r="B153" s="13" t="s">
        <v>11</v>
      </c>
      <c r="C153" s="4"/>
      <c r="D153" s="50"/>
      <c r="E153" s="30" t="s">
        <v>13</v>
      </c>
      <c r="F153" s="36">
        <v>19003000</v>
      </c>
      <c r="G153" s="34">
        <v>19003000</v>
      </c>
    </row>
    <row r="154" spans="1:7" s="5" customFormat="1" ht="45">
      <c r="A154" s="10" t="s">
        <v>273</v>
      </c>
      <c r="B154" s="13"/>
      <c r="C154" s="4"/>
      <c r="D154" s="50"/>
      <c r="E154" s="70" t="s">
        <v>270</v>
      </c>
      <c r="F154" s="36">
        <f>F155</f>
        <v>5895718.46</v>
      </c>
      <c r="G154" s="34">
        <f>G155</f>
        <v>5895718.46</v>
      </c>
    </row>
    <row r="155" spans="1:7" s="5" customFormat="1" ht="60">
      <c r="A155" s="10" t="s">
        <v>273</v>
      </c>
      <c r="B155" s="13" t="s">
        <v>11</v>
      </c>
      <c r="C155" s="4"/>
      <c r="D155" s="50"/>
      <c r="E155" s="30" t="s">
        <v>13</v>
      </c>
      <c r="F155" s="36">
        <v>5895718.46</v>
      </c>
      <c r="G155" s="34">
        <v>5895718.46</v>
      </c>
    </row>
    <row r="156" spans="1:7" s="5" customFormat="1" ht="75">
      <c r="A156" s="10" t="s">
        <v>542</v>
      </c>
      <c r="B156" s="13"/>
      <c r="C156" s="4"/>
      <c r="D156" s="50"/>
      <c r="E156" s="71" t="s">
        <v>275</v>
      </c>
      <c r="F156" s="36">
        <f>F157+F159</f>
        <v>1741356.09</v>
      </c>
      <c r="G156" s="36">
        <f>G157+G159</f>
        <v>1700413.6099999999</v>
      </c>
    </row>
    <row r="157" spans="1:7" s="5" customFormat="1" ht="75">
      <c r="A157" s="10" t="s">
        <v>543</v>
      </c>
      <c r="B157" s="13"/>
      <c r="C157" s="4"/>
      <c r="D157" s="50"/>
      <c r="E157" s="71" t="s">
        <v>276</v>
      </c>
      <c r="F157" s="36">
        <f>F158</f>
        <v>1363900</v>
      </c>
      <c r="G157" s="34">
        <f>G158</f>
        <v>1331143.68</v>
      </c>
    </row>
    <row r="158" spans="1:7" s="5" customFormat="1" ht="60">
      <c r="A158" s="10" t="s">
        <v>543</v>
      </c>
      <c r="B158" s="13" t="s">
        <v>11</v>
      </c>
      <c r="C158" s="4"/>
      <c r="D158" s="50"/>
      <c r="E158" s="30" t="s">
        <v>13</v>
      </c>
      <c r="F158" s="36">
        <v>1363900</v>
      </c>
      <c r="G158" s="34">
        <v>1331143.68</v>
      </c>
    </row>
    <row r="159" spans="1:7" s="5" customFormat="1" ht="90">
      <c r="A159" s="10" t="s">
        <v>544</v>
      </c>
      <c r="B159" s="13"/>
      <c r="C159" s="4"/>
      <c r="D159" s="50"/>
      <c r="E159" s="70" t="s">
        <v>277</v>
      </c>
      <c r="F159" s="36">
        <f>F160</f>
        <v>377456.09</v>
      </c>
      <c r="G159" s="34">
        <f>G160</f>
        <v>369269.93</v>
      </c>
    </row>
    <row r="160" spans="1:7" s="5" customFormat="1" ht="60">
      <c r="A160" s="10" t="s">
        <v>544</v>
      </c>
      <c r="B160" s="13" t="s">
        <v>11</v>
      </c>
      <c r="C160" s="4"/>
      <c r="D160" s="50"/>
      <c r="E160" s="30" t="s">
        <v>13</v>
      </c>
      <c r="F160" s="36">
        <v>377456.09</v>
      </c>
      <c r="G160" s="34">
        <v>369269.93</v>
      </c>
    </row>
    <row r="161" spans="1:7" s="5" customFormat="1" ht="60">
      <c r="A161" s="10" t="s">
        <v>81</v>
      </c>
      <c r="B161" s="12"/>
      <c r="C161" s="8"/>
      <c r="D161" s="8"/>
      <c r="E161" s="37" t="s">
        <v>368</v>
      </c>
      <c r="F161" s="34">
        <f>F162+F165+F168</f>
        <v>5958800</v>
      </c>
      <c r="G161" s="34">
        <f>G162+G165+G168</f>
        <v>5658284.96</v>
      </c>
    </row>
    <row r="162" spans="1:7" s="5" customFormat="1" ht="75.75" customHeight="1">
      <c r="A162" s="10" t="s">
        <v>82</v>
      </c>
      <c r="B162" s="12"/>
      <c r="C162" s="8"/>
      <c r="D162" s="8"/>
      <c r="E162" s="19" t="s">
        <v>369</v>
      </c>
      <c r="F162" s="34">
        <f>F163</f>
        <v>1161700</v>
      </c>
      <c r="G162" s="34">
        <f>G163</f>
        <v>1109252.47</v>
      </c>
    </row>
    <row r="163" spans="1:7" s="5" customFormat="1" ht="120">
      <c r="A163" s="10" t="s">
        <v>278</v>
      </c>
      <c r="B163" s="12"/>
      <c r="C163" s="8"/>
      <c r="D163" s="8"/>
      <c r="E163" s="11" t="s">
        <v>391</v>
      </c>
      <c r="F163" s="34">
        <f>F164</f>
        <v>1161700</v>
      </c>
      <c r="G163" s="34">
        <f>G164</f>
        <v>1109252.47</v>
      </c>
    </row>
    <row r="164" spans="1:7" s="5" customFormat="1" ht="75" customHeight="1">
      <c r="A164" s="10" t="s">
        <v>278</v>
      </c>
      <c r="B164" s="13" t="s">
        <v>11</v>
      </c>
      <c r="C164" s="4"/>
      <c r="D164" s="4"/>
      <c r="E164" s="11" t="s">
        <v>13</v>
      </c>
      <c r="F164" s="97">
        <v>1161700</v>
      </c>
      <c r="G164" s="97">
        <v>1109252.47</v>
      </c>
    </row>
    <row r="165" spans="1:7" s="5" customFormat="1" ht="75">
      <c r="A165" s="10" t="s">
        <v>281</v>
      </c>
      <c r="B165" s="13"/>
      <c r="C165" s="4"/>
      <c r="D165" s="4"/>
      <c r="E165" s="122" t="s">
        <v>279</v>
      </c>
      <c r="F165" s="67">
        <f>F166</f>
        <v>4647100</v>
      </c>
      <c r="G165" s="67">
        <f>G166</f>
        <v>4399032.49</v>
      </c>
    </row>
    <row r="166" spans="1:7" s="5" customFormat="1" ht="71.25" customHeight="1">
      <c r="A166" s="10" t="s">
        <v>282</v>
      </c>
      <c r="B166" s="13"/>
      <c r="C166" s="4"/>
      <c r="D166" s="4"/>
      <c r="E166" s="122" t="s">
        <v>280</v>
      </c>
      <c r="F166" s="67">
        <f>F167</f>
        <v>4647100</v>
      </c>
      <c r="G166" s="67">
        <f>G167</f>
        <v>4399032.49</v>
      </c>
    </row>
    <row r="167" spans="1:7" s="5" customFormat="1" ht="132" customHeight="1">
      <c r="A167" s="10" t="s">
        <v>282</v>
      </c>
      <c r="B167" s="13" t="s">
        <v>11</v>
      </c>
      <c r="C167" s="4"/>
      <c r="D167" s="4"/>
      <c r="E167" s="30" t="s">
        <v>13</v>
      </c>
      <c r="F167" s="120">
        <v>4647100</v>
      </c>
      <c r="G167" s="128">
        <v>4399032.49</v>
      </c>
    </row>
    <row r="168" spans="1:7" s="5" customFormat="1" ht="79.5" customHeight="1">
      <c r="A168" s="10" t="s">
        <v>512</v>
      </c>
      <c r="B168" s="13"/>
      <c r="C168" s="4"/>
      <c r="D168" s="4"/>
      <c r="E168" s="122" t="s">
        <v>533</v>
      </c>
      <c r="F168" s="67">
        <f>F169</f>
        <v>150000</v>
      </c>
      <c r="G168" s="67">
        <f>G169</f>
        <v>150000</v>
      </c>
    </row>
    <row r="169" spans="1:7" s="5" customFormat="1" ht="119.25" customHeight="1">
      <c r="A169" s="10" t="s">
        <v>513</v>
      </c>
      <c r="B169" s="13"/>
      <c r="C169" s="4"/>
      <c r="D169" s="4"/>
      <c r="E169" s="122" t="s">
        <v>534</v>
      </c>
      <c r="F169" s="67">
        <f>F170</f>
        <v>150000</v>
      </c>
      <c r="G169" s="67">
        <f>G170</f>
        <v>150000</v>
      </c>
    </row>
    <row r="170" spans="1:7" s="5" customFormat="1" ht="79.5" customHeight="1">
      <c r="A170" s="10" t="s">
        <v>513</v>
      </c>
      <c r="B170" s="13" t="s">
        <v>29</v>
      </c>
      <c r="C170" s="4"/>
      <c r="D170" s="4"/>
      <c r="E170" s="63" t="s">
        <v>25</v>
      </c>
      <c r="F170" s="73">
        <v>150000</v>
      </c>
      <c r="G170" s="126">
        <v>150000</v>
      </c>
    </row>
    <row r="171" spans="1:7" s="5" customFormat="1" ht="114">
      <c r="A171" s="42" t="s">
        <v>88</v>
      </c>
      <c r="B171" s="39"/>
      <c r="C171" s="7"/>
      <c r="D171" s="7"/>
      <c r="E171" s="40" t="s">
        <v>514</v>
      </c>
      <c r="F171" s="119">
        <f>F172+F178+F182+F196+F205</f>
        <v>3339224.96</v>
      </c>
      <c r="G171" s="119">
        <f>G172+G178+G182+G196+G205</f>
        <v>3126448.1</v>
      </c>
    </row>
    <row r="172" spans="1:7" s="5" customFormat="1" ht="75">
      <c r="A172" s="10" t="s">
        <v>89</v>
      </c>
      <c r="B172" s="12"/>
      <c r="C172" s="8"/>
      <c r="D172" s="8"/>
      <c r="E172" s="117" t="s">
        <v>370</v>
      </c>
      <c r="F172" s="67">
        <f>F173</f>
        <v>80000</v>
      </c>
      <c r="G172" s="67">
        <f>G173</f>
        <v>80000</v>
      </c>
    </row>
    <row r="173" spans="1:7" s="5" customFormat="1" ht="75">
      <c r="A173" s="10" t="s">
        <v>90</v>
      </c>
      <c r="B173" s="12"/>
      <c r="C173" s="8"/>
      <c r="D173" s="8"/>
      <c r="E173" s="25" t="s">
        <v>371</v>
      </c>
      <c r="F173" s="67">
        <f>F174+F176</f>
        <v>80000</v>
      </c>
      <c r="G173" s="67">
        <f>G174+G176</f>
        <v>80000</v>
      </c>
    </row>
    <row r="174" spans="1:7" s="5" customFormat="1" ht="105">
      <c r="A174" s="10" t="s">
        <v>283</v>
      </c>
      <c r="B174" s="12"/>
      <c r="C174" s="8"/>
      <c r="D174" s="8"/>
      <c r="E174" s="26" t="s">
        <v>468</v>
      </c>
      <c r="F174" s="73">
        <f>F175</f>
        <v>70000</v>
      </c>
      <c r="G174" s="73">
        <f>G175</f>
        <v>70000</v>
      </c>
    </row>
    <row r="175" spans="1:7" s="5" customFormat="1" ht="15">
      <c r="A175" s="10" t="s">
        <v>283</v>
      </c>
      <c r="B175" s="13" t="s">
        <v>91</v>
      </c>
      <c r="C175" s="8"/>
      <c r="D175" s="8"/>
      <c r="E175" s="11" t="s">
        <v>87</v>
      </c>
      <c r="F175" s="34">
        <v>70000</v>
      </c>
      <c r="G175" s="34">
        <v>70000</v>
      </c>
    </row>
    <row r="176" spans="1:7" s="5" customFormat="1" ht="90">
      <c r="A176" s="10" t="s">
        <v>284</v>
      </c>
      <c r="B176" s="12"/>
      <c r="C176" s="8"/>
      <c r="D176" s="8"/>
      <c r="E176" s="26" t="s">
        <v>372</v>
      </c>
      <c r="F176" s="34">
        <f>F177</f>
        <v>10000</v>
      </c>
      <c r="G176" s="34">
        <f>G177</f>
        <v>10000</v>
      </c>
    </row>
    <row r="177" spans="1:7" s="5" customFormat="1" ht="15">
      <c r="A177" s="10" t="s">
        <v>284</v>
      </c>
      <c r="B177" s="13" t="s">
        <v>91</v>
      </c>
      <c r="C177" s="4"/>
      <c r="D177" s="4"/>
      <c r="E177" s="11" t="s">
        <v>87</v>
      </c>
      <c r="F177" s="97">
        <v>10000</v>
      </c>
      <c r="G177" s="97">
        <v>10000</v>
      </c>
    </row>
    <row r="178" spans="1:7" s="5" customFormat="1" ht="75">
      <c r="A178" s="10" t="s">
        <v>92</v>
      </c>
      <c r="B178" s="12"/>
      <c r="C178" s="8"/>
      <c r="D178" s="8"/>
      <c r="E178" s="117" t="s">
        <v>373</v>
      </c>
      <c r="F178" s="67">
        <f aca="true" t="shared" si="1" ref="F178:G180">F179</f>
        <v>10000</v>
      </c>
      <c r="G178" s="67">
        <f t="shared" si="1"/>
        <v>10000</v>
      </c>
    </row>
    <row r="179" spans="1:7" s="5" customFormat="1" ht="165">
      <c r="A179" s="10" t="s">
        <v>182</v>
      </c>
      <c r="B179" s="12"/>
      <c r="C179" s="8"/>
      <c r="D179" s="8"/>
      <c r="E179" s="25" t="s">
        <v>374</v>
      </c>
      <c r="F179" s="67">
        <f t="shared" si="1"/>
        <v>10000</v>
      </c>
      <c r="G179" s="67">
        <f t="shared" si="1"/>
        <v>10000</v>
      </c>
    </row>
    <row r="180" spans="1:7" s="5" customFormat="1" ht="45">
      <c r="A180" s="10" t="s">
        <v>285</v>
      </c>
      <c r="B180" s="12"/>
      <c r="C180" s="8"/>
      <c r="D180" s="8"/>
      <c r="E180" s="117" t="s">
        <v>375</v>
      </c>
      <c r="F180" s="67">
        <f t="shared" si="1"/>
        <v>10000</v>
      </c>
      <c r="G180" s="67">
        <f t="shared" si="1"/>
        <v>10000</v>
      </c>
    </row>
    <row r="181" spans="1:7" s="5" customFormat="1" ht="105.75" customHeight="1">
      <c r="A181" s="10" t="s">
        <v>285</v>
      </c>
      <c r="B181" s="24" t="s">
        <v>91</v>
      </c>
      <c r="C181" s="4"/>
      <c r="D181" s="4"/>
      <c r="E181" s="11" t="s">
        <v>87</v>
      </c>
      <c r="F181" s="120">
        <v>10000</v>
      </c>
      <c r="G181" s="120">
        <v>10000</v>
      </c>
    </row>
    <row r="182" spans="1:7" s="5" customFormat="1" ht="75">
      <c r="A182" s="10" t="s">
        <v>96</v>
      </c>
      <c r="B182" s="12"/>
      <c r="C182" s="8"/>
      <c r="D182" s="8"/>
      <c r="E182" s="117" t="s">
        <v>376</v>
      </c>
      <c r="F182" s="67">
        <f>F183+F190+F193</f>
        <v>400000</v>
      </c>
      <c r="G182" s="67">
        <f>G183+G190+G193</f>
        <v>378818</v>
      </c>
    </row>
    <row r="183" spans="1:7" s="5" customFormat="1" ht="135">
      <c r="A183" s="10" t="s">
        <v>97</v>
      </c>
      <c r="B183" s="12"/>
      <c r="C183" s="8"/>
      <c r="D183" s="8"/>
      <c r="E183" s="17" t="s">
        <v>93</v>
      </c>
      <c r="F183" s="73">
        <f>F184+F186+F188</f>
        <v>36000</v>
      </c>
      <c r="G183" s="73">
        <f>G184+G186+G188</f>
        <v>25949</v>
      </c>
    </row>
    <row r="184" spans="1:7" s="5" customFormat="1" ht="60">
      <c r="A184" s="10" t="s">
        <v>286</v>
      </c>
      <c r="B184" s="12"/>
      <c r="C184" s="8"/>
      <c r="D184" s="8"/>
      <c r="E184" s="11" t="s">
        <v>404</v>
      </c>
      <c r="F184" s="34">
        <f>F185</f>
        <v>11000</v>
      </c>
      <c r="G184" s="34">
        <f>G185</f>
        <v>999</v>
      </c>
    </row>
    <row r="185" spans="1:7" s="5" customFormat="1" ht="60">
      <c r="A185" s="10" t="s">
        <v>286</v>
      </c>
      <c r="B185" s="13" t="s">
        <v>11</v>
      </c>
      <c r="C185" s="8"/>
      <c r="D185" s="8"/>
      <c r="E185" s="16" t="s">
        <v>13</v>
      </c>
      <c r="F185" s="34">
        <v>11000</v>
      </c>
      <c r="G185" s="34">
        <v>999</v>
      </c>
    </row>
    <row r="186" spans="1:7" s="5" customFormat="1" ht="60">
      <c r="A186" s="10" t="s">
        <v>611</v>
      </c>
      <c r="B186" s="13"/>
      <c r="C186" s="142"/>
      <c r="D186" s="35"/>
      <c r="E186" s="53" t="s">
        <v>613</v>
      </c>
      <c r="F186" s="36">
        <f>F187</f>
        <v>5000</v>
      </c>
      <c r="G186" s="34">
        <f>G187</f>
        <v>4950</v>
      </c>
    </row>
    <row r="187" spans="1:7" s="5" customFormat="1" ht="45">
      <c r="A187" s="10" t="s">
        <v>611</v>
      </c>
      <c r="B187" s="13" t="s">
        <v>11</v>
      </c>
      <c r="C187" s="142"/>
      <c r="D187" s="35"/>
      <c r="E187" s="31" t="s">
        <v>207</v>
      </c>
      <c r="F187" s="36">
        <v>5000</v>
      </c>
      <c r="G187" s="34">
        <v>4950</v>
      </c>
    </row>
    <row r="188" spans="1:7" s="5" customFormat="1" ht="30">
      <c r="A188" s="10" t="s">
        <v>612</v>
      </c>
      <c r="B188" s="13"/>
      <c r="C188" s="142"/>
      <c r="D188" s="35"/>
      <c r="E188" s="53" t="s">
        <v>614</v>
      </c>
      <c r="F188" s="36">
        <f>F189</f>
        <v>20000</v>
      </c>
      <c r="G188" s="34">
        <f>G189</f>
        <v>20000</v>
      </c>
    </row>
    <row r="189" spans="1:7" s="5" customFormat="1" ht="45">
      <c r="A189" s="10" t="s">
        <v>612</v>
      </c>
      <c r="B189" s="13" t="s">
        <v>11</v>
      </c>
      <c r="C189" s="142"/>
      <c r="D189" s="35"/>
      <c r="E189" s="31" t="s">
        <v>207</v>
      </c>
      <c r="F189" s="36">
        <v>20000</v>
      </c>
      <c r="G189" s="34">
        <v>20000</v>
      </c>
    </row>
    <row r="190" spans="1:7" s="5" customFormat="1" ht="75">
      <c r="A190" s="10" t="s">
        <v>98</v>
      </c>
      <c r="B190" s="12"/>
      <c r="C190" s="8"/>
      <c r="D190" s="8"/>
      <c r="E190" s="19" t="s">
        <v>94</v>
      </c>
      <c r="F190" s="34">
        <f>F191</f>
        <v>14000</v>
      </c>
      <c r="G190" s="34">
        <f>G191</f>
        <v>2869</v>
      </c>
    </row>
    <row r="191" spans="1:7" s="5" customFormat="1" ht="60">
      <c r="A191" s="10" t="s">
        <v>287</v>
      </c>
      <c r="B191" s="12"/>
      <c r="C191" s="8"/>
      <c r="D191" s="8"/>
      <c r="E191" s="11" t="s">
        <v>95</v>
      </c>
      <c r="F191" s="34">
        <f>F192</f>
        <v>14000</v>
      </c>
      <c r="G191" s="34">
        <f>G192</f>
        <v>2869</v>
      </c>
    </row>
    <row r="192" spans="1:7" s="5" customFormat="1" ht="48.75" customHeight="1">
      <c r="A192" s="10" t="s">
        <v>287</v>
      </c>
      <c r="B192" s="13" t="s">
        <v>11</v>
      </c>
      <c r="C192" s="8"/>
      <c r="D192" s="8"/>
      <c r="E192" s="11" t="s">
        <v>13</v>
      </c>
      <c r="F192" s="34">
        <v>14000</v>
      </c>
      <c r="G192" s="34">
        <v>2869</v>
      </c>
    </row>
    <row r="193" spans="1:7" s="5" customFormat="1" ht="105">
      <c r="A193" s="10" t="s">
        <v>407</v>
      </c>
      <c r="B193" s="13"/>
      <c r="C193" s="9"/>
      <c r="D193" s="9"/>
      <c r="E193" s="17" t="s">
        <v>540</v>
      </c>
      <c r="F193" s="34">
        <f>F194+F195</f>
        <v>350000</v>
      </c>
      <c r="G193" s="34">
        <f>G194+G195</f>
        <v>350000</v>
      </c>
    </row>
    <row r="194" spans="1:7" s="5" customFormat="1" ht="45">
      <c r="A194" s="10" t="s">
        <v>407</v>
      </c>
      <c r="B194" s="13" t="s">
        <v>10</v>
      </c>
      <c r="C194" s="9"/>
      <c r="D194" s="9"/>
      <c r="E194" s="11" t="s">
        <v>12</v>
      </c>
      <c r="F194" s="34">
        <v>287155</v>
      </c>
      <c r="G194" s="34">
        <v>287155</v>
      </c>
    </row>
    <row r="195" spans="1:7" s="5" customFormat="1" ht="60">
      <c r="A195" s="10" t="s">
        <v>407</v>
      </c>
      <c r="B195" s="13" t="s">
        <v>11</v>
      </c>
      <c r="C195" s="9"/>
      <c r="D195" s="9"/>
      <c r="E195" s="16" t="s">
        <v>13</v>
      </c>
      <c r="F195" s="34">
        <v>62845</v>
      </c>
      <c r="G195" s="34">
        <v>62845</v>
      </c>
    </row>
    <row r="196" spans="1:7" s="5" customFormat="1" ht="105">
      <c r="A196" s="10" t="s">
        <v>216</v>
      </c>
      <c r="B196" s="12"/>
      <c r="C196" s="8"/>
      <c r="D196" s="8"/>
      <c r="E196" s="11" t="s">
        <v>392</v>
      </c>
      <c r="F196" s="34">
        <f>F197+F202</f>
        <v>17000</v>
      </c>
      <c r="G196" s="34">
        <f>G197</f>
        <v>6922</v>
      </c>
    </row>
    <row r="197" spans="1:7" s="5" customFormat="1" ht="105">
      <c r="A197" s="10" t="s">
        <v>99</v>
      </c>
      <c r="B197" s="12"/>
      <c r="C197" s="8"/>
      <c r="D197" s="8"/>
      <c r="E197" s="11" t="s">
        <v>377</v>
      </c>
      <c r="F197" s="34">
        <f>F198+F200</f>
        <v>13500</v>
      </c>
      <c r="G197" s="34">
        <f>G198+G202</f>
        <v>6922</v>
      </c>
    </row>
    <row r="198" spans="1:7" s="5" customFormat="1" ht="75">
      <c r="A198" s="10" t="s">
        <v>288</v>
      </c>
      <c r="B198" s="12"/>
      <c r="C198" s="8"/>
      <c r="D198" s="8"/>
      <c r="E198" s="11" t="s">
        <v>461</v>
      </c>
      <c r="F198" s="34">
        <f>F199</f>
        <v>3500</v>
      </c>
      <c r="G198" s="34">
        <f>G199</f>
        <v>3500</v>
      </c>
    </row>
    <row r="199" spans="1:7" s="5" customFormat="1" ht="60">
      <c r="A199" s="10" t="s">
        <v>288</v>
      </c>
      <c r="B199" s="13" t="s">
        <v>11</v>
      </c>
      <c r="C199" s="8"/>
      <c r="D199" s="8"/>
      <c r="E199" s="11" t="s">
        <v>13</v>
      </c>
      <c r="F199" s="34">
        <v>3500</v>
      </c>
      <c r="G199" s="34">
        <v>3500</v>
      </c>
    </row>
    <row r="200" spans="1:7" s="5" customFormat="1" ht="75">
      <c r="A200" s="10" t="s">
        <v>289</v>
      </c>
      <c r="B200" s="12"/>
      <c r="C200" s="8"/>
      <c r="D200" s="8"/>
      <c r="E200" s="30" t="s">
        <v>406</v>
      </c>
      <c r="F200" s="34">
        <f>F201</f>
        <v>10000</v>
      </c>
      <c r="G200" s="34">
        <v>0</v>
      </c>
    </row>
    <row r="201" spans="1:7" s="5" customFormat="1" ht="60">
      <c r="A201" s="10" t="s">
        <v>289</v>
      </c>
      <c r="B201" s="13" t="s">
        <v>11</v>
      </c>
      <c r="C201" s="8"/>
      <c r="D201" s="8"/>
      <c r="E201" s="11" t="s">
        <v>13</v>
      </c>
      <c r="F201" s="34">
        <v>10000</v>
      </c>
      <c r="G201" s="34">
        <v>0</v>
      </c>
    </row>
    <row r="202" spans="1:7" s="5" customFormat="1" ht="45">
      <c r="A202" s="10" t="s">
        <v>102</v>
      </c>
      <c r="B202" s="12"/>
      <c r="C202" s="8"/>
      <c r="D202" s="8"/>
      <c r="E202" s="27" t="s">
        <v>100</v>
      </c>
      <c r="F202" s="34">
        <f>F203</f>
        <v>3500</v>
      </c>
      <c r="G202" s="34">
        <f>G203</f>
        <v>3422</v>
      </c>
    </row>
    <row r="203" spans="1:7" s="5" customFormat="1" ht="60">
      <c r="A203" s="10" t="s">
        <v>290</v>
      </c>
      <c r="B203" s="14"/>
      <c r="C203" s="4"/>
      <c r="D203" s="4"/>
      <c r="E203" s="11" t="s">
        <v>101</v>
      </c>
      <c r="F203" s="34">
        <f>F204</f>
        <v>3500</v>
      </c>
      <c r="G203" s="34">
        <f>G204</f>
        <v>3422</v>
      </c>
    </row>
    <row r="204" spans="1:7" s="5" customFormat="1" ht="60">
      <c r="A204" s="10" t="s">
        <v>290</v>
      </c>
      <c r="B204" s="13" t="s">
        <v>11</v>
      </c>
      <c r="C204" s="8"/>
      <c r="D204" s="8"/>
      <c r="E204" s="16" t="s">
        <v>13</v>
      </c>
      <c r="F204" s="34">
        <v>3500</v>
      </c>
      <c r="G204" s="34">
        <v>3422</v>
      </c>
    </row>
    <row r="205" spans="1:7" s="5" customFormat="1" ht="45">
      <c r="A205" s="10" t="s">
        <v>354</v>
      </c>
      <c r="B205" s="13"/>
      <c r="C205" s="66"/>
      <c r="D205" s="66"/>
      <c r="E205" s="54" t="s">
        <v>351</v>
      </c>
      <c r="F205" s="34">
        <f>F206+F210</f>
        <v>2832224.96</v>
      </c>
      <c r="G205" s="34">
        <f>G206+G210</f>
        <v>2650708.1</v>
      </c>
    </row>
    <row r="206" spans="1:7" s="5" customFormat="1" ht="30">
      <c r="A206" s="10" t="s">
        <v>355</v>
      </c>
      <c r="B206" s="13"/>
      <c r="C206" s="66"/>
      <c r="D206" s="66"/>
      <c r="E206" s="54" t="s">
        <v>352</v>
      </c>
      <c r="F206" s="34">
        <f>F207</f>
        <v>2786530</v>
      </c>
      <c r="G206" s="34">
        <f>G207</f>
        <v>2630834.2</v>
      </c>
    </row>
    <row r="207" spans="1:7" s="5" customFormat="1" ht="30">
      <c r="A207" s="10" t="s">
        <v>356</v>
      </c>
      <c r="B207" s="13"/>
      <c r="C207" s="66"/>
      <c r="D207" s="66"/>
      <c r="E207" s="30" t="s">
        <v>353</v>
      </c>
      <c r="F207" s="34">
        <f>F208+F209</f>
        <v>2786530</v>
      </c>
      <c r="G207" s="34">
        <f>G208</f>
        <v>2630834.2</v>
      </c>
    </row>
    <row r="208" spans="1:7" s="5" customFormat="1" ht="60">
      <c r="A208" s="10" t="s">
        <v>356</v>
      </c>
      <c r="B208" s="13" t="s">
        <v>11</v>
      </c>
      <c r="C208" s="66"/>
      <c r="D208" s="66"/>
      <c r="E208" s="30" t="s">
        <v>13</v>
      </c>
      <c r="F208" s="34">
        <v>2786530</v>
      </c>
      <c r="G208" s="34">
        <v>2630834.2</v>
      </c>
    </row>
    <row r="209" spans="1:7" s="5" customFormat="1" ht="15">
      <c r="A209" s="10" t="s">
        <v>356</v>
      </c>
      <c r="B209" s="13" t="s">
        <v>181</v>
      </c>
      <c r="C209" s="130"/>
      <c r="D209" s="130"/>
      <c r="E209" s="30" t="s">
        <v>178</v>
      </c>
      <c r="F209" s="34">
        <v>0</v>
      </c>
      <c r="G209" s="34">
        <v>0</v>
      </c>
    </row>
    <row r="210" spans="1:7" s="5" customFormat="1" ht="30">
      <c r="A210" s="10" t="s">
        <v>582</v>
      </c>
      <c r="B210" s="13"/>
      <c r="C210" s="130"/>
      <c r="D210" s="130"/>
      <c r="E210" s="53" t="s">
        <v>584</v>
      </c>
      <c r="F210" s="34">
        <f>F211</f>
        <v>45694.96</v>
      </c>
      <c r="G210" s="34">
        <f>G211</f>
        <v>19873.9</v>
      </c>
    </row>
    <row r="211" spans="1:7" s="5" customFormat="1" ht="30">
      <c r="A211" s="10" t="s">
        <v>583</v>
      </c>
      <c r="B211" s="13"/>
      <c r="C211" s="130"/>
      <c r="D211" s="130"/>
      <c r="E211" s="53" t="s">
        <v>585</v>
      </c>
      <c r="F211" s="34">
        <f>F212</f>
        <v>45694.96</v>
      </c>
      <c r="G211" s="34">
        <f>G212</f>
        <v>19873.9</v>
      </c>
    </row>
    <row r="212" spans="1:7" s="5" customFormat="1" ht="60">
      <c r="A212" s="10" t="s">
        <v>583</v>
      </c>
      <c r="B212" s="13" t="s">
        <v>11</v>
      </c>
      <c r="C212" s="130"/>
      <c r="D212" s="130"/>
      <c r="E212" s="31" t="s">
        <v>13</v>
      </c>
      <c r="F212" s="34">
        <v>45694.96</v>
      </c>
      <c r="G212" s="34">
        <v>19873.9</v>
      </c>
    </row>
    <row r="213" spans="1:7" s="5" customFormat="1" ht="153.75" customHeight="1">
      <c r="A213" s="43" t="s">
        <v>106</v>
      </c>
      <c r="B213" s="39"/>
      <c r="C213" s="7"/>
      <c r="D213" s="7"/>
      <c r="E213" s="44" t="s">
        <v>515</v>
      </c>
      <c r="F213" s="41">
        <f>F214+F218+F222+F226</f>
        <v>510000</v>
      </c>
      <c r="G213" s="41">
        <f>G222+G226</f>
        <v>297000</v>
      </c>
    </row>
    <row r="214" spans="1:7" s="5" customFormat="1" ht="60">
      <c r="A214" s="10" t="s">
        <v>446</v>
      </c>
      <c r="B214" s="12"/>
      <c r="C214" s="8"/>
      <c r="D214" s="8"/>
      <c r="E214" s="11" t="s">
        <v>103</v>
      </c>
      <c r="F214" s="34">
        <f>F215</f>
        <v>30000</v>
      </c>
      <c r="G214" s="34">
        <v>0</v>
      </c>
    </row>
    <row r="215" spans="1:7" s="5" customFormat="1" ht="45">
      <c r="A215" s="10" t="s">
        <v>447</v>
      </c>
      <c r="B215" s="12"/>
      <c r="C215" s="8"/>
      <c r="D215" s="8"/>
      <c r="E215" s="11" t="s">
        <v>104</v>
      </c>
      <c r="F215" s="34">
        <f>F216</f>
        <v>30000</v>
      </c>
      <c r="G215" s="34">
        <v>0</v>
      </c>
    </row>
    <row r="216" spans="1:7" s="5" customFormat="1" ht="45">
      <c r="A216" s="10" t="s">
        <v>291</v>
      </c>
      <c r="B216" s="14"/>
      <c r="C216" s="4"/>
      <c r="D216" s="4"/>
      <c r="E216" s="11" t="s">
        <v>105</v>
      </c>
      <c r="F216" s="34">
        <f>F217</f>
        <v>30000</v>
      </c>
      <c r="G216" s="34">
        <v>0</v>
      </c>
    </row>
    <row r="217" spans="1:7" s="5" customFormat="1" ht="60">
      <c r="A217" s="10" t="s">
        <v>291</v>
      </c>
      <c r="B217" s="13" t="s">
        <v>11</v>
      </c>
      <c r="C217" s="8"/>
      <c r="D217" s="8"/>
      <c r="E217" s="11" t="s">
        <v>13</v>
      </c>
      <c r="F217" s="34">
        <v>30000</v>
      </c>
      <c r="G217" s="34">
        <v>0</v>
      </c>
    </row>
    <row r="218" spans="1:7" s="5" customFormat="1" ht="60">
      <c r="A218" s="10" t="s">
        <v>107</v>
      </c>
      <c r="B218" s="14"/>
      <c r="C218" s="4"/>
      <c r="D218" s="4"/>
      <c r="E218" s="11" t="s">
        <v>192</v>
      </c>
      <c r="F218" s="34">
        <f>F219</f>
        <v>30000</v>
      </c>
      <c r="G218" s="34">
        <v>0</v>
      </c>
    </row>
    <row r="219" spans="1:7" s="5" customFormat="1" ht="60">
      <c r="A219" s="10" t="s">
        <v>108</v>
      </c>
      <c r="B219" s="12"/>
      <c r="C219" s="8"/>
      <c r="D219" s="8"/>
      <c r="E219" s="11" t="s">
        <v>193</v>
      </c>
      <c r="F219" s="34">
        <f>F220</f>
        <v>30000</v>
      </c>
      <c r="G219" s="34">
        <v>0</v>
      </c>
    </row>
    <row r="220" spans="1:7" s="5" customFormat="1" ht="51.75" customHeight="1">
      <c r="A220" s="10" t="s">
        <v>538</v>
      </c>
      <c r="B220" s="12"/>
      <c r="C220" s="8"/>
      <c r="D220" s="8"/>
      <c r="E220" s="11" t="s">
        <v>194</v>
      </c>
      <c r="F220" s="34">
        <f>F221</f>
        <v>30000</v>
      </c>
      <c r="G220" s="34">
        <v>0</v>
      </c>
    </row>
    <row r="221" spans="1:7" s="5" customFormat="1" ht="60">
      <c r="A221" s="10" t="s">
        <v>538</v>
      </c>
      <c r="B221" s="13" t="s">
        <v>11</v>
      </c>
      <c r="C221" s="8"/>
      <c r="D221" s="8"/>
      <c r="E221" s="11" t="s">
        <v>13</v>
      </c>
      <c r="F221" s="34">
        <v>30000</v>
      </c>
      <c r="G221" s="34">
        <v>0</v>
      </c>
    </row>
    <row r="222" spans="1:7" s="5" customFormat="1" ht="75">
      <c r="A222" s="10" t="s">
        <v>109</v>
      </c>
      <c r="B222" s="12"/>
      <c r="C222" s="8"/>
      <c r="D222" s="8"/>
      <c r="E222" s="30" t="s">
        <v>195</v>
      </c>
      <c r="F222" s="34">
        <f aca="true" t="shared" si="2" ref="F222:G224">F223</f>
        <v>18000</v>
      </c>
      <c r="G222" s="34">
        <f t="shared" si="2"/>
        <v>15000</v>
      </c>
    </row>
    <row r="223" spans="1:7" s="5" customFormat="1" ht="73.5" customHeight="1">
      <c r="A223" s="10" t="s">
        <v>197</v>
      </c>
      <c r="B223" s="12"/>
      <c r="C223" s="8"/>
      <c r="D223" s="8"/>
      <c r="E223" s="30" t="s">
        <v>196</v>
      </c>
      <c r="F223" s="34">
        <f t="shared" si="2"/>
        <v>18000</v>
      </c>
      <c r="G223" s="34">
        <f t="shared" si="2"/>
        <v>15000</v>
      </c>
    </row>
    <row r="224" spans="1:7" s="5" customFormat="1" ht="45">
      <c r="A224" s="10" t="s">
        <v>292</v>
      </c>
      <c r="B224" s="12"/>
      <c r="C224" s="8"/>
      <c r="D224" s="8"/>
      <c r="E224" s="30" t="s">
        <v>393</v>
      </c>
      <c r="F224" s="34">
        <f t="shared" si="2"/>
        <v>18000</v>
      </c>
      <c r="G224" s="34">
        <f t="shared" si="2"/>
        <v>15000</v>
      </c>
    </row>
    <row r="225" spans="1:7" s="5" customFormat="1" ht="60">
      <c r="A225" s="10" t="s">
        <v>292</v>
      </c>
      <c r="B225" s="13" t="s">
        <v>11</v>
      </c>
      <c r="C225" s="4"/>
      <c r="D225" s="4"/>
      <c r="E225" s="11" t="s">
        <v>13</v>
      </c>
      <c r="F225" s="34">
        <v>18000</v>
      </c>
      <c r="G225" s="34">
        <v>15000</v>
      </c>
    </row>
    <row r="226" spans="1:7" s="5" customFormat="1" ht="60">
      <c r="A226" s="32" t="s">
        <v>464</v>
      </c>
      <c r="B226" s="13"/>
      <c r="C226" s="4"/>
      <c r="D226" s="4"/>
      <c r="E226" s="134" t="s">
        <v>656</v>
      </c>
      <c r="F226" s="34">
        <f aca="true" t="shared" si="3" ref="F226:G228">F227</f>
        <v>432000</v>
      </c>
      <c r="G226" s="34">
        <f t="shared" si="3"/>
        <v>282000</v>
      </c>
    </row>
    <row r="227" spans="1:7" s="5" customFormat="1" ht="60">
      <c r="A227" s="32" t="s">
        <v>465</v>
      </c>
      <c r="B227" s="13"/>
      <c r="C227" s="4"/>
      <c r="D227" s="4"/>
      <c r="E227" s="134" t="s">
        <v>657</v>
      </c>
      <c r="F227" s="34">
        <f t="shared" si="3"/>
        <v>432000</v>
      </c>
      <c r="G227" s="34">
        <f t="shared" si="3"/>
        <v>282000</v>
      </c>
    </row>
    <row r="228" spans="1:7" s="5" customFormat="1" ht="60">
      <c r="A228" s="32" t="s">
        <v>466</v>
      </c>
      <c r="B228" s="13"/>
      <c r="C228" s="4"/>
      <c r="D228" s="4"/>
      <c r="E228" s="134" t="s">
        <v>658</v>
      </c>
      <c r="F228" s="34">
        <f t="shared" si="3"/>
        <v>432000</v>
      </c>
      <c r="G228" s="34">
        <f t="shared" si="3"/>
        <v>282000</v>
      </c>
    </row>
    <row r="229" spans="1:7" s="5" customFormat="1" ht="60">
      <c r="A229" s="32" t="s">
        <v>466</v>
      </c>
      <c r="B229" s="13" t="s">
        <v>11</v>
      </c>
      <c r="C229" s="4"/>
      <c r="D229" s="4"/>
      <c r="E229" s="30" t="s">
        <v>13</v>
      </c>
      <c r="F229" s="34">
        <v>432000</v>
      </c>
      <c r="G229" s="34">
        <v>282000</v>
      </c>
    </row>
    <row r="230" spans="1:7" s="5" customFormat="1" ht="153" customHeight="1">
      <c r="A230" s="42" t="s">
        <v>112</v>
      </c>
      <c r="B230" s="39"/>
      <c r="C230" s="7"/>
      <c r="D230" s="7"/>
      <c r="E230" s="40" t="s">
        <v>516</v>
      </c>
      <c r="F230" s="41">
        <f>F231+F243</f>
        <v>651000</v>
      </c>
      <c r="G230" s="41">
        <f>G231+G243</f>
        <v>525376.01</v>
      </c>
    </row>
    <row r="231" spans="1:7" s="5" customFormat="1" ht="150">
      <c r="A231" s="10" t="s">
        <v>113</v>
      </c>
      <c r="B231" s="12"/>
      <c r="C231" s="8"/>
      <c r="D231" s="8"/>
      <c r="E231" s="11" t="s">
        <v>394</v>
      </c>
      <c r="F231" s="34">
        <f>F232+F235+F238</f>
        <v>611000</v>
      </c>
      <c r="G231" s="34">
        <f>G232+G235+G238</f>
        <v>485376.01</v>
      </c>
    </row>
    <row r="232" spans="1:7" s="5" customFormat="1" ht="75">
      <c r="A232" s="10" t="s">
        <v>114</v>
      </c>
      <c r="B232" s="14"/>
      <c r="C232" s="4"/>
      <c r="D232" s="4"/>
      <c r="E232" s="29" t="s">
        <v>110</v>
      </c>
      <c r="F232" s="34">
        <f>F233</f>
        <v>251000</v>
      </c>
      <c r="G232" s="34">
        <f>G233</f>
        <v>234858.36</v>
      </c>
    </row>
    <row r="233" spans="1:7" s="5" customFormat="1" ht="90">
      <c r="A233" s="10" t="s">
        <v>293</v>
      </c>
      <c r="B233" s="12"/>
      <c r="C233" s="8"/>
      <c r="D233" s="8"/>
      <c r="E233" s="11" t="s">
        <v>111</v>
      </c>
      <c r="F233" s="34">
        <f>F234</f>
        <v>251000</v>
      </c>
      <c r="G233" s="34">
        <f>G234</f>
        <v>234858.36</v>
      </c>
    </row>
    <row r="234" spans="1:7" s="5" customFormat="1" ht="60">
      <c r="A234" s="10" t="s">
        <v>293</v>
      </c>
      <c r="B234" s="13" t="s">
        <v>11</v>
      </c>
      <c r="C234" s="8"/>
      <c r="D234" s="8"/>
      <c r="E234" s="11" t="s">
        <v>13</v>
      </c>
      <c r="F234" s="34">
        <v>251000</v>
      </c>
      <c r="G234" s="34">
        <v>234858.36</v>
      </c>
    </row>
    <row r="235" spans="1:7" s="5" customFormat="1" ht="75">
      <c r="A235" s="10" t="s">
        <v>115</v>
      </c>
      <c r="B235" s="14"/>
      <c r="C235" s="4"/>
      <c r="D235" s="4"/>
      <c r="E235" s="29" t="s">
        <v>378</v>
      </c>
      <c r="F235" s="34">
        <f>F236</f>
        <v>60000</v>
      </c>
      <c r="G235" s="34">
        <f>G236</f>
        <v>38000</v>
      </c>
    </row>
    <row r="236" spans="1:7" s="5" customFormat="1" ht="45">
      <c r="A236" s="10" t="s">
        <v>294</v>
      </c>
      <c r="B236" s="12"/>
      <c r="C236" s="8"/>
      <c r="D236" s="8"/>
      <c r="E236" s="11" t="s">
        <v>539</v>
      </c>
      <c r="F236" s="34">
        <f>F237</f>
        <v>60000</v>
      </c>
      <c r="G236" s="34">
        <f>G237</f>
        <v>38000</v>
      </c>
    </row>
    <row r="237" spans="1:7" s="5" customFormat="1" ht="60">
      <c r="A237" s="10" t="s">
        <v>294</v>
      </c>
      <c r="B237" s="13" t="s">
        <v>11</v>
      </c>
      <c r="C237" s="8"/>
      <c r="D237" s="8"/>
      <c r="E237" s="11" t="s">
        <v>13</v>
      </c>
      <c r="F237" s="34">
        <v>60000</v>
      </c>
      <c r="G237" s="34">
        <v>38000</v>
      </c>
    </row>
    <row r="238" spans="1:7" s="5" customFormat="1" ht="45">
      <c r="A238" s="10" t="s">
        <v>517</v>
      </c>
      <c r="B238" s="13"/>
      <c r="C238" s="66"/>
      <c r="D238" s="66"/>
      <c r="E238" s="30" t="s">
        <v>519</v>
      </c>
      <c r="F238" s="34">
        <f>F239+F241</f>
        <v>300000</v>
      </c>
      <c r="G238" s="34">
        <f>G239+G241</f>
        <v>212517.65</v>
      </c>
    </row>
    <row r="239" spans="1:7" s="5" customFormat="1" ht="15">
      <c r="A239" s="10" t="s">
        <v>518</v>
      </c>
      <c r="B239" s="13"/>
      <c r="C239" s="66"/>
      <c r="D239" s="66"/>
      <c r="E239" s="74" t="s">
        <v>520</v>
      </c>
      <c r="F239" s="34">
        <f>F240</f>
        <v>285000</v>
      </c>
      <c r="G239" s="34">
        <f>G240</f>
        <v>199400</v>
      </c>
    </row>
    <row r="240" spans="1:7" s="5" customFormat="1" ht="60">
      <c r="A240" s="10" t="s">
        <v>518</v>
      </c>
      <c r="B240" s="13" t="s">
        <v>11</v>
      </c>
      <c r="C240" s="66"/>
      <c r="D240" s="66"/>
      <c r="E240" s="30" t="s">
        <v>13</v>
      </c>
      <c r="F240" s="34">
        <v>285000</v>
      </c>
      <c r="G240" s="34">
        <v>199400</v>
      </c>
    </row>
    <row r="241" spans="1:7" s="5" customFormat="1" ht="15">
      <c r="A241" s="10" t="s">
        <v>555</v>
      </c>
      <c r="B241" s="13"/>
      <c r="C241" s="130"/>
      <c r="D241" s="130"/>
      <c r="E241" s="30" t="s">
        <v>556</v>
      </c>
      <c r="F241" s="34">
        <f>F242</f>
        <v>15000</v>
      </c>
      <c r="G241" s="34">
        <f>G242</f>
        <v>13117.65</v>
      </c>
    </row>
    <row r="242" spans="1:7" s="5" customFormat="1" ht="60">
      <c r="A242" s="10" t="s">
        <v>555</v>
      </c>
      <c r="B242" s="13" t="s">
        <v>11</v>
      </c>
      <c r="C242" s="130"/>
      <c r="D242" s="130"/>
      <c r="E242" s="30" t="s">
        <v>13</v>
      </c>
      <c r="F242" s="34">
        <v>15000</v>
      </c>
      <c r="G242" s="34">
        <v>13117.65</v>
      </c>
    </row>
    <row r="243" spans="1:7" s="5" customFormat="1" ht="105">
      <c r="A243" s="10" t="s">
        <v>560</v>
      </c>
      <c r="B243" s="13"/>
      <c r="C243" s="130"/>
      <c r="D243" s="130"/>
      <c r="E243" s="74" t="s">
        <v>557</v>
      </c>
      <c r="F243" s="34">
        <f aca="true" t="shared" si="4" ref="F243:G245">F244</f>
        <v>40000</v>
      </c>
      <c r="G243" s="34">
        <f t="shared" si="4"/>
        <v>40000</v>
      </c>
    </row>
    <row r="244" spans="1:7" s="5" customFormat="1" ht="105">
      <c r="A244" s="10" t="s">
        <v>561</v>
      </c>
      <c r="B244" s="13"/>
      <c r="C244" s="130"/>
      <c r="D244" s="130"/>
      <c r="E244" s="74" t="s">
        <v>558</v>
      </c>
      <c r="F244" s="34">
        <f t="shared" si="4"/>
        <v>40000</v>
      </c>
      <c r="G244" s="34">
        <f t="shared" si="4"/>
        <v>40000</v>
      </c>
    </row>
    <row r="245" spans="1:7" s="5" customFormat="1" ht="45">
      <c r="A245" s="10" t="s">
        <v>562</v>
      </c>
      <c r="B245" s="13"/>
      <c r="C245" s="130"/>
      <c r="D245" s="130"/>
      <c r="E245" s="54" t="s">
        <v>559</v>
      </c>
      <c r="F245" s="34">
        <f t="shared" si="4"/>
        <v>40000</v>
      </c>
      <c r="G245" s="34">
        <f t="shared" si="4"/>
        <v>40000</v>
      </c>
    </row>
    <row r="246" spans="1:7" s="5" customFormat="1" ht="54" customHeight="1">
      <c r="A246" s="10" t="s">
        <v>562</v>
      </c>
      <c r="B246" s="13" t="s">
        <v>11</v>
      </c>
      <c r="C246" s="130"/>
      <c r="D246" s="130"/>
      <c r="E246" s="30" t="s">
        <v>207</v>
      </c>
      <c r="F246" s="34">
        <v>40000</v>
      </c>
      <c r="G246" s="34">
        <v>40000</v>
      </c>
    </row>
    <row r="247" spans="1:7" s="5" customFormat="1" ht="138.75" customHeight="1">
      <c r="A247" s="42" t="s">
        <v>117</v>
      </c>
      <c r="B247" s="39"/>
      <c r="C247" s="7"/>
      <c r="D247" s="7"/>
      <c r="E247" s="40" t="s">
        <v>521</v>
      </c>
      <c r="F247" s="41">
        <f>F248</f>
        <v>8622000</v>
      </c>
      <c r="G247" s="41">
        <f>G248</f>
        <v>7948900.28</v>
      </c>
    </row>
    <row r="248" spans="1:7" s="5" customFormat="1" ht="15">
      <c r="A248" s="10" t="s">
        <v>118</v>
      </c>
      <c r="B248" s="14"/>
      <c r="C248" s="4"/>
      <c r="D248" s="4"/>
      <c r="E248" s="11" t="s">
        <v>18</v>
      </c>
      <c r="F248" s="34">
        <f>F249</f>
        <v>8622000</v>
      </c>
      <c r="G248" s="34">
        <f>G249</f>
        <v>7948900.28</v>
      </c>
    </row>
    <row r="249" spans="1:7" s="5" customFormat="1" ht="15">
      <c r="A249" s="10" t="s">
        <v>448</v>
      </c>
      <c r="B249" s="12"/>
      <c r="C249" s="8"/>
      <c r="D249" s="8"/>
      <c r="E249" s="11" t="s">
        <v>116</v>
      </c>
      <c r="F249" s="34">
        <f>F250+F251+F252</f>
        <v>8622000</v>
      </c>
      <c r="G249" s="34">
        <f>G250+G251</f>
        <v>7948900.28</v>
      </c>
    </row>
    <row r="250" spans="1:7" s="5" customFormat="1" ht="47.25">
      <c r="A250" s="10" t="s">
        <v>448</v>
      </c>
      <c r="B250" s="13" t="s">
        <v>10</v>
      </c>
      <c r="C250" s="8"/>
      <c r="D250" s="8"/>
      <c r="E250" s="15" t="s">
        <v>12</v>
      </c>
      <c r="F250" s="34">
        <v>6800000</v>
      </c>
      <c r="G250" s="34">
        <v>6519371.2</v>
      </c>
    </row>
    <row r="251" spans="1:7" s="5" customFormat="1" ht="140.25" customHeight="1">
      <c r="A251" s="10" t="s">
        <v>448</v>
      </c>
      <c r="B251" s="13" t="s">
        <v>11</v>
      </c>
      <c r="C251" s="4"/>
      <c r="D251" s="4"/>
      <c r="E251" s="11" t="s">
        <v>13</v>
      </c>
      <c r="F251" s="34">
        <v>1819000</v>
      </c>
      <c r="G251" s="34">
        <v>1429529.08</v>
      </c>
    </row>
    <row r="252" spans="1:7" s="5" customFormat="1" ht="30">
      <c r="A252" s="10" t="s">
        <v>448</v>
      </c>
      <c r="B252" s="13" t="s">
        <v>23</v>
      </c>
      <c r="C252" s="8"/>
      <c r="D252" s="8"/>
      <c r="E252" s="11" t="s">
        <v>22</v>
      </c>
      <c r="F252" s="34">
        <v>3000</v>
      </c>
      <c r="G252" s="34">
        <v>0</v>
      </c>
    </row>
    <row r="253" spans="1:7" s="5" customFormat="1" ht="99.75">
      <c r="A253" s="42" t="s">
        <v>122</v>
      </c>
      <c r="B253" s="39"/>
      <c r="C253" s="7"/>
      <c r="D253" s="7"/>
      <c r="E253" s="40" t="s">
        <v>522</v>
      </c>
      <c r="F253" s="41">
        <f>F254+F280+F300+F313</f>
        <v>45611789.879999995</v>
      </c>
      <c r="G253" s="41">
        <f>G254+G280+G300+G313</f>
        <v>45545967.13</v>
      </c>
    </row>
    <row r="254" spans="1:7" s="5" customFormat="1" ht="45">
      <c r="A254" s="10" t="s">
        <v>123</v>
      </c>
      <c r="B254" s="12"/>
      <c r="C254" s="8"/>
      <c r="D254" s="8"/>
      <c r="E254" s="11" t="s">
        <v>119</v>
      </c>
      <c r="F254" s="34">
        <f>F255+F260+F263+F268+F275</f>
        <v>14423338.7</v>
      </c>
      <c r="G254" s="34">
        <f>G255+G260+G263+G268+G275</f>
        <v>14423338.7</v>
      </c>
    </row>
    <row r="255" spans="1:7" s="5" customFormat="1" ht="90">
      <c r="A255" s="10" t="s">
        <v>124</v>
      </c>
      <c r="B255" s="14"/>
      <c r="C255" s="4"/>
      <c r="D255" s="4"/>
      <c r="E255" s="17" t="s">
        <v>295</v>
      </c>
      <c r="F255" s="34">
        <f>F256+F258</f>
        <v>8286576</v>
      </c>
      <c r="G255" s="34">
        <f>G256+G258</f>
        <v>8286576</v>
      </c>
    </row>
    <row r="256" spans="1:7" s="5" customFormat="1" ht="30">
      <c r="A256" s="10" t="s">
        <v>296</v>
      </c>
      <c r="B256" s="12"/>
      <c r="C256" s="8"/>
      <c r="D256" s="8"/>
      <c r="E256" s="11" t="s">
        <v>120</v>
      </c>
      <c r="F256" s="34">
        <f>F257</f>
        <v>8220576</v>
      </c>
      <c r="G256" s="34">
        <f>G257</f>
        <v>8220576</v>
      </c>
    </row>
    <row r="257" spans="1:7" s="5" customFormat="1" ht="15">
      <c r="A257" s="10" t="s">
        <v>296</v>
      </c>
      <c r="B257" s="13" t="s">
        <v>91</v>
      </c>
      <c r="C257" s="8"/>
      <c r="D257" s="8"/>
      <c r="E257" s="16" t="s">
        <v>87</v>
      </c>
      <c r="F257" s="34">
        <v>8220576</v>
      </c>
      <c r="G257" s="133">
        <v>8220576</v>
      </c>
    </row>
    <row r="258" spans="1:7" s="5" customFormat="1" ht="75">
      <c r="A258" s="10" t="s">
        <v>297</v>
      </c>
      <c r="B258" s="13"/>
      <c r="C258" s="66"/>
      <c r="D258" s="35"/>
      <c r="E258" s="53" t="s">
        <v>547</v>
      </c>
      <c r="F258" s="36">
        <f>F259</f>
        <v>66000</v>
      </c>
      <c r="G258" s="36">
        <f>G259</f>
        <v>66000</v>
      </c>
    </row>
    <row r="259" spans="1:7" s="5" customFormat="1" ht="15">
      <c r="A259" s="10" t="s">
        <v>297</v>
      </c>
      <c r="B259" s="13" t="s">
        <v>91</v>
      </c>
      <c r="C259" s="66"/>
      <c r="D259" s="35"/>
      <c r="E259" s="31" t="s">
        <v>87</v>
      </c>
      <c r="F259" s="131">
        <v>66000</v>
      </c>
      <c r="G259" s="131">
        <v>66000</v>
      </c>
    </row>
    <row r="260" spans="1:7" s="5" customFormat="1" ht="75">
      <c r="A260" s="10" t="s">
        <v>617</v>
      </c>
      <c r="B260" s="13"/>
      <c r="C260" s="142"/>
      <c r="D260" s="35"/>
      <c r="E260" s="149" t="s">
        <v>619</v>
      </c>
      <c r="F260" s="67">
        <f>F261</f>
        <v>250000</v>
      </c>
      <c r="G260" s="131">
        <f>G261</f>
        <v>250000</v>
      </c>
    </row>
    <row r="261" spans="1:7" s="5" customFormat="1" ht="75">
      <c r="A261" s="10" t="s">
        <v>618</v>
      </c>
      <c r="B261" s="13"/>
      <c r="C261" s="142"/>
      <c r="D261" s="35"/>
      <c r="E261" s="150" t="s">
        <v>620</v>
      </c>
      <c r="F261" s="67">
        <f>F262</f>
        <v>250000</v>
      </c>
      <c r="G261" s="131">
        <f>G262</f>
        <v>250000</v>
      </c>
    </row>
    <row r="262" spans="1:7" s="5" customFormat="1" ht="21.75" customHeight="1">
      <c r="A262" s="10" t="s">
        <v>618</v>
      </c>
      <c r="B262" s="13" t="s">
        <v>91</v>
      </c>
      <c r="C262" s="142"/>
      <c r="D262" s="35"/>
      <c r="E262" s="53" t="s">
        <v>87</v>
      </c>
      <c r="F262" s="67">
        <v>250000</v>
      </c>
      <c r="G262" s="131">
        <v>250000</v>
      </c>
    </row>
    <row r="263" spans="1:7" s="5" customFormat="1" ht="56.25" customHeight="1">
      <c r="A263" s="10" t="s">
        <v>125</v>
      </c>
      <c r="B263" s="12"/>
      <c r="C263" s="8"/>
      <c r="D263" s="35"/>
      <c r="E263" s="144" t="s">
        <v>121</v>
      </c>
      <c r="F263" s="114">
        <f>F266</f>
        <v>100000</v>
      </c>
      <c r="G263" s="36">
        <f>G266</f>
        <v>100000</v>
      </c>
    </row>
    <row r="264" spans="1:7" s="5" customFormat="1" ht="105">
      <c r="A264" s="10" t="s">
        <v>548</v>
      </c>
      <c r="B264" s="13"/>
      <c r="C264" s="113"/>
      <c r="D264" s="35"/>
      <c r="E264" s="31" t="s">
        <v>549</v>
      </c>
      <c r="F264" s="67">
        <f>F265</f>
        <v>0</v>
      </c>
      <c r="G264" s="67">
        <v>0</v>
      </c>
    </row>
    <row r="265" spans="1:7" s="5" customFormat="1" ht="15">
      <c r="A265" s="10" t="s">
        <v>548</v>
      </c>
      <c r="B265" s="13" t="s">
        <v>91</v>
      </c>
      <c r="C265" s="113"/>
      <c r="D265" s="35"/>
      <c r="E265" s="38" t="s">
        <v>87</v>
      </c>
      <c r="F265" s="67">
        <v>0</v>
      </c>
      <c r="G265" s="67">
        <v>0</v>
      </c>
    </row>
    <row r="266" spans="1:7" s="5" customFormat="1" ht="15">
      <c r="A266" s="10" t="s">
        <v>615</v>
      </c>
      <c r="B266" s="13"/>
      <c r="C266" s="142"/>
      <c r="D266" s="35"/>
      <c r="E266" s="30" t="s">
        <v>616</v>
      </c>
      <c r="F266" s="67">
        <f>F267</f>
        <v>100000</v>
      </c>
      <c r="G266" s="67">
        <f>G267</f>
        <v>100000</v>
      </c>
    </row>
    <row r="267" spans="1:7" s="5" customFormat="1" ht="15">
      <c r="A267" s="10" t="s">
        <v>615</v>
      </c>
      <c r="B267" s="13" t="s">
        <v>91</v>
      </c>
      <c r="C267" s="142"/>
      <c r="D267" s="35"/>
      <c r="E267" s="38" t="s">
        <v>87</v>
      </c>
      <c r="F267" s="67">
        <v>100000</v>
      </c>
      <c r="G267" s="67">
        <v>100000</v>
      </c>
    </row>
    <row r="268" spans="1:7" s="5" customFormat="1" ht="30">
      <c r="A268" s="10" t="s">
        <v>408</v>
      </c>
      <c r="B268" s="13"/>
      <c r="C268" s="57"/>
      <c r="D268" s="35"/>
      <c r="E268" s="53" t="s">
        <v>215</v>
      </c>
      <c r="F268" s="76">
        <f>F269+F271+F273</f>
        <v>4396650</v>
      </c>
      <c r="G268" s="76">
        <f>G269+G271+G273</f>
        <v>4396650</v>
      </c>
    </row>
    <row r="269" spans="1:7" s="5" customFormat="1" ht="75">
      <c r="A269" s="32" t="s">
        <v>477</v>
      </c>
      <c r="B269" s="13"/>
      <c r="C269" s="57"/>
      <c r="D269" s="57"/>
      <c r="E269" s="143" t="s">
        <v>484</v>
      </c>
      <c r="F269" s="148">
        <f>F270</f>
        <v>67300</v>
      </c>
      <c r="G269" s="148">
        <f>G270</f>
        <v>67300</v>
      </c>
    </row>
    <row r="270" spans="1:7" s="5" customFormat="1" ht="15">
      <c r="A270" s="32" t="s">
        <v>477</v>
      </c>
      <c r="B270" s="13" t="s">
        <v>91</v>
      </c>
      <c r="C270" s="57"/>
      <c r="D270" s="57"/>
      <c r="E270" s="53" t="s">
        <v>87</v>
      </c>
      <c r="F270" s="58">
        <v>67300</v>
      </c>
      <c r="G270" s="58">
        <v>67300</v>
      </c>
    </row>
    <row r="271" spans="1:7" s="5" customFormat="1" ht="60">
      <c r="A271" s="32" t="s">
        <v>478</v>
      </c>
      <c r="B271" s="13"/>
      <c r="C271" s="57"/>
      <c r="D271" s="57"/>
      <c r="E271" s="59" t="s">
        <v>483</v>
      </c>
      <c r="F271" s="58">
        <f>F272</f>
        <v>113650</v>
      </c>
      <c r="G271" s="58">
        <f>G272</f>
        <v>113650</v>
      </c>
    </row>
    <row r="272" spans="1:7" s="5" customFormat="1" ht="15">
      <c r="A272" s="32" t="s">
        <v>478</v>
      </c>
      <c r="B272" s="13" t="s">
        <v>91</v>
      </c>
      <c r="C272" s="57"/>
      <c r="D272" s="57"/>
      <c r="E272" s="53" t="s">
        <v>87</v>
      </c>
      <c r="F272" s="58">
        <v>113650</v>
      </c>
      <c r="G272" s="58">
        <v>113650</v>
      </c>
    </row>
    <row r="273" spans="1:7" s="5" customFormat="1" ht="147" customHeight="1">
      <c r="A273" s="32" t="s">
        <v>409</v>
      </c>
      <c r="B273" s="13"/>
      <c r="C273" s="66"/>
      <c r="D273" s="66"/>
      <c r="E273" s="53" t="s">
        <v>550</v>
      </c>
      <c r="F273" s="76">
        <f>F274</f>
        <v>4215700</v>
      </c>
      <c r="G273" s="76">
        <f>G274</f>
        <v>4215700</v>
      </c>
    </row>
    <row r="274" spans="1:7" s="5" customFormat="1" ht="15">
      <c r="A274" s="32" t="s">
        <v>409</v>
      </c>
      <c r="B274" s="13" t="s">
        <v>91</v>
      </c>
      <c r="C274" s="66"/>
      <c r="D274" s="66"/>
      <c r="E274" s="53" t="s">
        <v>87</v>
      </c>
      <c r="F274" s="76">
        <v>4215700</v>
      </c>
      <c r="G274" s="76">
        <v>4215700</v>
      </c>
    </row>
    <row r="275" spans="1:7" s="5" customFormat="1" ht="45">
      <c r="A275" s="32" t="s">
        <v>487</v>
      </c>
      <c r="B275" s="13"/>
      <c r="C275" s="109"/>
      <c r="D275" s="35"/>
      <c r="E275" s="53" t="s">
        <v>274</v>
      </c>
      <c r="F275" s="76">
        <f>F276+F278</f>
        <v>1390112.7</v>
      </c>
      <c r="G275" s="76">
        <f>G276+G278</f>
        <v>1390112.7</v>
      </c>
    </row>
    <row r="276" spans="1:7" s="5" customFormat="1" ht="157.5" customHeight="1">
      <c r="A276" s="32" t="s">
        <v>488</v>
      </c>
      <c r="B276" s="13"/>
      <c r="C276" s="109"/>
      <c r="D276" s="35"/>
      <c r="E276" s="53" t="s">
        <v>489</v>
      </c>
      <c r="F276" s="76">
        <f>F277</f>
        <v>736761.32</v>
      </c>
      <c r="G276" s="76">
        <f>G277</f>
        <v>736761.32</v>
      </c>
    </row>
    <row r="277" spans="1:7" s="5" customFormat="1" ht="52.5" customHeight="1">
      <c r="A277" s="32" t="s">
        <v>488</v>
      </c>
      <c r="B277" s="13" t="s">
        <v>91</v>
      </c>
      <c r="C277" s="109"/>
      <c r="D277" s="109"/>
      <c r="E277" s="53" t="s">
        <v>87</v>
      </c>
      <c r="F277" s="76">
        <v>736761.32</v>
      </c>
      <c r="G277" s="76">
        <v>736761.32</v>
      </c>
    </row>
    <row r="278" spans="1:7" s="5" customFormat="1" ht="143.25" customHeight="1">
      <c r="A278" s="32" t="s">
        <v>574</v>
      </c>
      <c r="B278" s="13"/>
      <c r="C278" s="130"/>
      <c r="D278" s="130"/>
      <c r="E278" s="53" t="s">
        <v>573</v>
      </c>
      <c r="F278" s="76">
        <f>F279</f>
        <v>653351.38</v>
      </c>
      <c r="G278" s="76">
        <f>G279</f>
        <v>653351.38</v>
      </c>
    </row>
    <row r="279" spans="1:7" s="5" customFormat="1" ht="52.5" customHeight="1">
      <c r="A279" s="32" t="s">
        <v>575</v>
      </c>
      <c r="B279" s="13" t="s">
        <v>91</v>
      </c>
      <c r="C279" s="130"/>
      <c r="D279" s="130"/>
      <c r="E279" s="53" t="s">
        <v>87</v>
      </c>
      <c r="F279" s="76">
        <v>653351.38</v>
      </c>
      <c r="G279" s="76">
        <v>653351.38</v>
      </c>
    </row>
    <row r="280" spans="1:7" s="5" customFormat="1" ht="75">
      <c r="A280" s="10" t="s">
        <v>128</v>
      </c>
      <c r="B280" s="14"/>
      <c r="C280" s="4"/>
      <c r="D280" s="4"/>
      <c r="E280" s="37" t="s">
        <v>379</v>
      </c>
      <c r="F280" s="73">
        <f>F281+F286+F289</f>
        <v>21627435.59</v>
      </c>
      <c r="G280" s="73">
        <f>G281+G286+G289</f>
        <v>21624153</v>
      </c>
    </row>
    <row r="281" spans="1:7" s="5" customFormat="1" ht="105">
      <c r="A281" s="10" t="s">
        <v>129</v>
      </c>
      <c r="B281" s="12"/>
      <c r="C281" s="8"/>
      <c r="D281" s="8"/>
      <c r="E281" s="17" t="s">
        <v>126</v>
      </c>
      <c r="F281" s="34">
        <f>F282+F284</f>
        <v>12888512</v>
      </c>
      <c r="G281" s="34">
        <f>G282+G284</f>
        <v>12888512</v>
      </c>
    </row>
    <row r="282" spans="1:7" s="5" customFormat="1" ht="30">
      <c r="A282" s="10" t="s">
        <v>298</v>
      </c>
      <c r="B282" s="12"/>
      <c r="C282" s="8"/>
      <c r="D282" s="8"/>
      <c r="E282" s="11" t="s">
        <v>127</v>
      </c>
      <c r="F282" s="34">
        <f>F283</f>
        <v>12763712</v>
      </c>
      <c r="G282" s="34">
        <f>G283</f>
        <v>12763712</v>
      </c>
    </row>
    <row r="283" spans="1:7" s="5" customFormat="1" ht="15">
      <c r="A283" s="10" t="s">
        <v>298</v>
      </c>
      <c r="B283" s="13" t="s">
        <v>91</v>
      </c>
      <c r="C283" s="8"/>
      <c r="D283" s="8"/>
      <c r="E283" s="11" t="s">
        <v>87</v>
      </c>
      <c r="F283" s="34">
        <v>12763712</v>
      </c>
      <c r="G283" s="133">
        <v>12763712</v>
      </c>
    </row>
    <row r="284" spans="1:7" s="5" customFormat="1" ht="64.5" customHeight="1">
      <c r="A284" s="10" t="s">
        <v>299</v>
      </c>
      <c r="B284" s="13"/>
      <c r="C284" s="66"/>
      <c r="D284" s="66"/>
      <c r="E284" s="53" t="s">
        <v>551</v>
      </c>
      <c r="F284" s="34">
        <f>F285</f>
        <v>124800</v>
      </c>
      <c r="G284" s="34">
        <f>G285</f>
        <v>124800</v>
      </c>
    </row>
    <row r="285" spans="1:7" s="5" customFormat="1" ht="47.25" customHeight="1">
      <c r="A285" s="10" t="s">
        <v>299</v>
      </c>
      <c r="B285" s="13" t="s">
        <v>91</v>
      </c>
      <c r="C285" s="66"/>
      <c r="D285" s="66"/>
      <c r="E285" s="31" t="s">
        <v>87</v>
      </c>
      <c r="F285" s="97">
        <v>124800</v>
      </c>
      <c r="G285" s="34">
        <v>124800</v>
      </c>
    </row>
    <row r="286" spans="1:7" s="5" customFormat="1" ht="47.25" customHeight="1">
      <c r="A286" s="10" t="s">
        <v>578</v>
      </c>
      <c r="B286" s="13"/>
      <c r="C286" s="130"/>
      <c r="D286" s="35"/>
      <c r="E286" s="137" t="s">
        <v>580</v>
      </c>
      <c r="F286" s="67">
        <f>F287</f>
        <v>75976</v>
      </c>
      <c r="G286" s="36">
        <f>G287</f>
        <v>72730</v>
      </c>
    </row>
    <row r="287" spans="1:7" s="5" customFormat="1" ht="47.25" customHeight="1">
      <c r="A287" s="10" t="s">
        <v>579</v>
      </c>
      <c r="B287" s="13"/>
      <c r="C287" s="130"/>
      <c r="D287" s="35"/>
      <c r="E287" s="138" t="s">
        <v>581</v>
      </c>
      <c r="F287" s="114">
        <f>F288</f>
        <v>75976</v>
      </c>
      <c r="G287" s="34">
        <f>G288</f>
        <v>72730</v>
      </c>
    </row>
    <row r="288" spans="1:7" s="5" customFormat="1" ht="47.25" customHeight="1">
      <c r="A288" s="10" t="s">
        <v>579</v>
      </c>
      <c r="B288" s="13" t="s">
        <v>91</v>
      </c>
      <c r="C288" s="130"/>
      <c r="D288" s="35"/>
      <c r="E288" s="110" t="s">
        <v>87</v>
      </c>
      <c r="F288" s="131">
        <v>75976</v>
      </c>
      <c r="G288" s="34">
        <v>72730</v>
      </c>
    </row>
    <row r="289" spans="1:7" s="5" customFormat="1" ht="45">
      <c r="A289" s="32" t="s">
        <v>410</v>
      </c>
      <c r="B289" s="13"/>
      <c r="C289" s="49"/>
      <c r="D289" s="49"/>
      <c r="E289" s="145" t="s">
        <v>204</v>
      </c>
      <c r="F289" s="73">
        <f>F290+F292+F294+F296+F298</f>
        <v>8662947.59</v>
      </c>
      <c r="G289" s="34">
        <f>G290+G294+G298</f>
        <v>8662911</v>
      </c>
    </row>
    <row r="290" spans="1:7" s="5" customFormat="1" ht="90">
      <c r="A290" s="32" t="s">
        <v>411</v>
      </c>
      <c r="B290" s="13"/>
      <c r="C290" s="55"/>
      <c r="D290" s="55"/>
      <c r="E290" s="56" t="s">
        <v>211</v>
      </c>
      <c r="F290" s="34">
        <f>F291</f>
        <v>472897.59</v>
      </c>
      <c r="G290" s="34">
        <f>G291</f>
        <v>472861</v>
      </c>
    </row>
    <row r="291" spans="1:7" s="5" customFormat="1" ht="15">
      <c r="A291" s="32" t="s">
        <v>411</v>
      </c>
      <c r="B291" s="13" t="s">
        <v>91</v>
      </c>
      <c r="C291" s="55"/>
      <c r="D291" s="55"/>
      <c r="E291" s="30" t="s">
        <v>87</v>
      </c>
      <c r="F291" s="34">
        <v>472897.59</v>
      </c>
      <c r="G291" s="34">
        <v>472861</v>
      </c>
    </row>
    <row r="292" spans="1:7" s="5" customFormat="1" ht="75">
      <c r="A292" s="32" t="s">
        <v>480</v>
      </c>
      <c r="B292" s="13"/>
      <c r="C292" s="57"/>
      <c r="D292" s="57"/>
      <c r="E292" s="59" t="s">
        <v>482</v>
      </c>
      <c r="F292" s="58">
        <f>F293</f>
        <v>0</v>
      </c>
      <c r="G292" s="58">
        <v>0</v>
      </c>
    </row>
    <row r="293" spans="1:7" s="5" customFormat="1" ht="50.25" customHeight="1">
      <c r="A293" s="32" t="s">
        <v>480</v>
      </c>
      <c r="B293" s="13" t="s">
        <v>91</v>
      </c>
      <c r="C293" s="57"/>
      <c r="D293" s="57"/>
      <c r="E293" s="30" t="s">
        <v>87</v>
      </c>
      <c r="F293" s="58">
        <v>0</v>
      </c>
      <c r="G293" s="58">
        <v>0</v>
      </c>
    </row>
    <row r="294" spans="1:7" s="5" customFormat="1" ht="60">
      <c r="A294" s="32" t="s">
        <v>481</v>
      </c>
      <c r="B294" s="13"/>
      <c r="C294" s="57"/>
      <c r="D294" s="57"/>
      <c r="E294" s="59" t="s">
        <v>483</v>
      </c>
      <c r="F294" s="58">
        <f>F295</f>
        <v>113650</v>
      </c>
      <c r="G294" s="58">
        <f>G295</f>
        <v>113650</v>
      </c>
    </row>
    <row r="295" spans="1:7" s="5" customFormat="1" ht="15">
      <c r="A295" s="32" t="s">
        <v>481</v>
      </c>
      <c r="B295" s="13" t="s">
        <v>91</v>
      </c>
      <c r="C295" s="57"/>
      <c r="D295" s="57"/>
      <c r="E295" s="30" t="s">
        <v>87</v>
      </c>
      <c r="F295" s="75">
        <v>113650</v>
      </c>
      <c r="G295" s="75">
        <v>113650</v>
      </c>
    </row>
    <row r="296" spans="1:7" s="5" customFormat="1" ht="135">
      <c r="A296" s="32" t="s">
        <v>576</v>
      </c>
      <c r="B296" s="13"/>
      <c r="C296" s="130"/>
      <c r="D296" s="130"/>
      <c r="E296" s="135" t="s">
        <v>577</v>
      </c>
      <c r="F296" s="76">
        <f>F297</f>
        <v>0</v>
      </c>
      <c r="G296" s="76">
        <v>0</v>
      </c>
    </row>
    <row r="297" spans="1:7" s="5" customFormat="1" ht="15">
      <c r="A297" s="32" t="s">
        <v>576</v>
      </c>
      <c r="B297" s="13" t="s">
        <v>91</v>
      </c>
      <c r="C297" s="130"/>
      <c r="D297" s="130"/>
      <c r="E297" s="132" t="s">
        <v>87</v>
      </c>
      <c r="F297" s="76">
        <v>0</v>
      </c>
      <c r="G297" s="76">
        <v>0</v>
      </c>
    </row>
    <row r="298" spans="1:7" s="5" customFormat="1" ht="60">
      <c r="A298" s="32" t="s">
        <v>479</v>
      </c>
      <c r="B298" s="13"/>
      <c r="C298" s="66"/>
      <c r="D298" s="66"/>
      <c r="E298" s="53" t="s">
        <v>550</v>
      </c>
      <c r="F298" s="76">
        <f>F299</f>
        <v>8076400</v>
      </c>
      <c r="G298" s="76">
        <f>G299</f>
        <v>8076400</v>
      </c>
    </row>
    <row r="299" spans="1:7" s="5" customFormat="1" ht="27" customHeight="1">
      <c r="A299" s="32" t="s">
        <v>479</v>
      </c>
      <c r="B299" s="13" t="s">
        <v>91</v>
      </c>
      <c r="C299" s="66"/>
      <c r="D299" s="66"/>
      <c r="E299" s="53" t="s">
        <v>87</v>
      </c>
      <c r="F299" s="76">
        <v>8076400</v>
      </c>
      <c r="G299" s="76">
        <v>8076400</v>
      </c>
    </row>
    <row r="300" spans="1:7" s="5" customFormat="1" ht="45">
      <c r="A300" s="28" t="s">
        <v>133</v>
      </c>
      <c r="B300" s="14"/>
      <c r="C300" s="4"/>
      <c r="D300" s="50"/>
      <c r="E300" s="68" t="s">
        <v>130</v>
      </c>
      <c r="F300" s="67">
        <f>F301+F308</f>
        <v>7558548.59</v>
      </c>
      <c r="G300" s="67">
        <f>G301+G308</f>
        <v>7558328.9</v>
      </c>
    </row>
    <row r="301" spans="1:7" s="5" customFormat="1" ht="30">
      <c r="A301" s="28" t="s">
        <v>134</v>
      </c>
      <c r="B301" s="12"/>
      <c r="C301" s="8"/>
      <c r="D301" s="8"/>
      <c r="E301" s="72" t="s">
        <v>131</v>
      </c>
      <c r="F301" s="73">
        <f>F302+F304+F306</f>
        <v>5842394</v>
      </c>
      <c r="G301" s="73">
        <f>G302+G304+G306</f>
        <v>5842394</v>
      </c>
    </row>
    <row r="302" spans="1:7" s="5" customFormat="1" ht="29.25" customHeight="1">
      <c r="A302" s="28" t="s">
        <v>300</v>
      </c>
      <c r="B302" s="12"/>
      <c r="C302" s="8"/>
      <c r="D302" s="8"/>
      <c r="E302" s="23" t="s">
        <v>132</v>
      </c>
      <c r="F302" s="34">
        <f>F303</f>
        <v>5811577</v>
      </c>
      <c r="G302" s="34">
        <f>G303</f>
        <v>5811577</v>
      </c>
    </row>
    <row r="303" spans="1:7" s="5" customFormat="1" ht="73.5" customHeight="1">
      <c r="A303" s="28" t="s">
        <v>300</v>
      </c>
      <c r="B303" s="13" t="s">
        <v>91</v>
      </c>
      <c r="C303" s="8"/>
      <c r="D303" s="8"/>
      <c r="E303" s="52" t="s">
        <v>87</v>
      </c>
      <c r="F303" s="34">
        <v>5811577</v>
      </c>
      <c r="G303" s="34">
        <v>5811577</v>
      </c>
    </row>
    <row r="304" spans="1:7" s="5" customFormat="1" ht="85.5" customHeight="1">
      <c r="A304" s="28" t="s">
        <v>301</v>
      </c>
      <c r="B304" s="13"/>
      <c r="C304" s="66"/>
      <c r="D304" s="66"/>
      <c r="E304" s="78" t="s">
        <v>546</v>
      </c>
      <c r="F304" s="34">
        <f>F305</f>
        <v>30590</v>
      </c>
      <c r="G304" s="34">
        <f>G305</f>
        <v>30590</v>
      </c>
    </row>
    <row r="305" spans="1:7" s="5" customFormat="1" ht="29.25" customHeight="1">
      <c r="A305" s="28" t="s">
        <v>301</v>
      </c>
      <c r="B305" s="13" t="s">
        <v>91</v>
      </c>
      <c r="C305" s="66"/>
      <c r="D305" s="35"/>
      <c r="E305" s="173" t="s">
        <v>87</v>
      </c>
      <c r="F305" s="36">
        <v>30590</v>
      </c>
      <c r="G305" s="34">
        <v>30590</v>
      </c>
    </row>
    <row r="306" spans="1:7" s="5" customFormat="1" ht="75.75" customHeight="1">
      <c r="A306" s="28" t="s">
        <v>663</v>
      </c>
      <c r="B306" s="13"/>
      <c r="C306" s="172"/>
      <c r="D306" s="35"/>
      <c r="E306" s="173" t="s">
        <v>664</v>
      </c>
      <c r="F306" s="36">
        <f>F307</f>
        <v>227</v>
      </c>
      <c r="G306" s="34">
        <f>G307</f>
        <v>227</v>
      </c>
    </row>
    <row r="307" spans="1:7" s="5" customFormat="1" ht="29.25" customHeight="1">
      <c r="A307" s="28" t="s">
        <v>663</v>
      </c>
      <c r="B307" s="13" t="s">
        <v>91</v>
      </c>
      <c r="C307" s="172"/>
      <c r="D307" s="35"/>
      <c r="E307" s="173" t="s">
        <v>87</v>
      </c>
      <c r="F307" s="36">
        <v>227</v>
      </c>
      <c r="G307" s="34">
        <v>227</v>
      </c>
    </row>
    <row r="308" spans="1:7" s="5" customFormat="1" ht="30">
      <c r="A308" s="28" t="s">
        <v>303</v>
      </c>
      <c r="B308" s="13"/>
      <c r="C308" s="66"/>
      <c r="D308" s="66"/>
      <c r="E308" s="53" t="s">
        <v>302</v>
      </c>
      <c r="F308" s="34">
        <f>F309+F311</f>
        <v>1716154.59</v>
      </c>
      <c r="G308" s="34">
        <f>G309+G311</f>
        <v>1715934.9</v>
      </c>
    </row>
    <row r="309" spans="1:7" s="5" customFormat="1" ht="60">
      <c r="A309" s="28" t="s">
        <v>304</v>
      </c>
      <c r="B309" s="13"/>
      <c r="C309" s="66"/>
      <c r="D309" s="66"/>
      <c r="E309" s="77" t="s">
        <v>545</v>
      </c>
      <c r="F309" s="34">
        <f>F310</f>
        <v>1693700</v>
      </c>
      <c r="G309" s="34">
        <f>G310</f>
        <v>1693700</v>
      </c>
    </row>
    <row r="310" spans="1:7" s="5" customFormat="1" ht="71.25" customHeight="1">
      <c r="A310" s="28" t="s">
        <v>304</v>
      </c>
      <c r="B310" s="13" t="s">
        <v>91</v>
      </c>
      <c r="C310" s="66"/>
      <c r="D310" s="66"/>
      <c r="E310" s="53" t="s">
        <v>87</v>
      </c>
      <c r="F310" s="34">
        <v>1693700</v>
      </c>
      <c r="G310" s="34">
        <v>1693700</v>
      </c>
    </row>
    <row r="311" spans="1:7" s="5" customFormat="1" ht="81" customHeight="1">
      <c r="A311" s="28" t="s">
        <v>665</v>
      </c>
      <c r="B311" s="13"/>
      <c r="C311" s="172"/>
      <c r="D311" s="172"/>
      <c r="E311" s="173" t="s">
        <v>666</v>
      </c>
      <c r="F311" s="34">
        <f>F312</f>
        <v>22454.59</v>
      </c>
      <c r="G311" s="34">
        <f>G312</f>
        <v>22234.9</v>
      </c>
    </row>
    <row r="312" spans="1:7" s="5" customFormat="1" ht="71.25" customHeight="1">
      <c r="A312" s="28" t="s">
        <v>665</v>
      </c>
      <c r="B312" s="13" t="s">
        <v>91</v>
      </c>
      <c r="C312" s="172"/>
      <c r="D312" s="172"/>
      <c r="E312" s="53" t="s">
        <v>87</v>
      </c>
      <c r="F312" s="34">
        <v>22454.59</v>
      </c>
      <c r="G312" s="34">
        <v>22234.9</v>
      </c>
    </row>
    <row r="313" spans="1:7" s="5" customFormat="1" ht="15">
      <c r="A313" s="10" t="s">
        <v>137</v>
      </c>
      <c r="B313" s="14"/>
      <c r="C313" s="4"/>
      <c r="D313" s="4"/>
      <c r="E313" s="11" t="s">
        <v>18</v>
      </c>
      <c r="F313" s="34">
        <f>F314</f>
        <v>2002467</v>
      </c>
      <c r="G313" s="34">
        <f>G314</f>
        <v>1940146.53</v>
      </c>
    </row>
    <row r="314" spans="1:7" s="5" customFormat="1" ht="45">
      <c r="A314" s="10" t="s">
        <v>305</v>
      </c>
      <c r="B314" s="12"/>
      <c r="C314" s="8"/>
      <c r="D314" s="8"/>
      <c r="E314" s="11" t="s">
        <v>135</v>
      </c>
      <c r="F314" s="34">
        <f>F315+F316+F317</f>
        <v>2002467</v>
      </c>
      <c r="G314" s="34">
        <f>G315+G316+G317</f>
        <v>1940146.53</v>
      </c>
    </row>
    <row r="315" spans="1:7" s="5" customFormat="1" ht="30">
      <c r="A315" s="10" t="s">
        <v>305</v>
      </c>
      <c r="B315" s="13" t="s">
        <v>138</v>
      </c>
      <c r="C315" s="8"/>
      <c r="D315" s="8"/>
      <c r="E315" s="11" t="s">
        <v>136</v>
      </c>
      <c r="F315" s="34">
        <v>1490071</v>
      </c>
      <c r="G315" s="34">
        <v>1489904.9</v>
      </c>
    </row>
    <row r="316" spans="1:7" s="5" customFormat="1" ht="56.25" customHeight="1">
      <c r="A316" s="10" t="s">
        <v>305</v>
      </c>
      <c r="B316" s="13" t="s">
        <v>10</v>
      </c>
      <c r="C316" s="95"/>
      <c r="D316" s="95"/>
      <c r="E316" s="11" t="s">
        <v>419</v>
      </c>
      <c r="F316" s="34">
        <v>354042</v>
      </c>
      <c r="G316" s="34">
        <v>322152.78</v>
      </c>
    </row>
    <row r="317" spans="1:7" s="5" customFormat="1" ht="60">
      <c r="A317" s="10" t="s">
        <v>305</v>
      </c>
      <c r="B317" s="13" t="s">
        <v>11</v>
      </c>
      <c r="C317" s="8"/>
      <c r="D317" s="8"/>
      <c r="E317" s="11" t="s">
        <v>13</v>
      </c>
      <c r="F317" s="34">
        <v>158354</v>
      </c>
      <c r="G317" s="34">
        <v>128088.85</v>
      </c>
    </row>
    <row r="318" spans="1:7" s="5" customFormat="1" ht="114">
      <c r="A318" s="42" t="s">
        <v>139</v>
      </c>
      <c r="B318" s="39"/>
      <c r="C318" s="7"/>
      <c r="D318" s="7"/>
      <c r="E318" s="40" t="s">
        <v>523</v>
      </c>
      <c r="F318" s="41">
        <f>F319+F323</f>
        <v>3287231</v>
      </c>
      <c r="G318" s="41">
        <f>G319+G323</f>
        <v>3287231</v>
      </c>
    </row>
    <row r="319" spans="1:7" s="5" customFormat="1" ht="30">
      <c r="A319" s="10" t="s">
        <v>140</v>
      </c>
      <c r="B319" s="12"/>
      <c r="C319" s="8"/>
      <c r="D319" s="8"/>
      <c r="E319" s="23" t="s">
        <v>471</v>
      </c>
      <c r="F319" s="34">
        <f aca="true" t="shared" si="5" ref="F319:G321">F320</f>
        <v>2248231</v>
      </c>
      <c r="G319" s="34">
        <f t="shared" si="5"/>
        <v>2248231</v>
      </c>
    </row>
    <row r="320" spans="1:7" s="5" customFormat="1" ht="75">
      <c r="A320" s="10" t="s">
        <v>141</v>
      </c>
      <c r="B320" s="12"/>
      <c r="C320" s="8"/>
      <c r="D320" s="8"/>
      <c r="E320" s="19" t="s">
        <v>472</v>
      </c>
      <c r="F320" s="34">
        <f t="shared" si="5"/>
        <v>2248231</v>
      </c>
      <c r="G320" s="34">
        <f t="shared" si="5"/>
        <v>2248231</v>
      </c>
    </row>
    <row r="321" spans="1:7" s="5" customFormat="1" ht="30">
      <c r="A321" s="10" t="s">
        <v>306</v>
      </c>
      <c r="B321" s="12"/>
      <c r="C321" s="8"/>
      <c r="D321" s="8"/>
      <c r="E321" s="23" t="s">
        <v>473</v>
      </c>
      <c r="F321" s="34">
        <f t="shared" si="5"/>
        <v>2248231</v>
      </c>
      <c r="G321" s="34">
        <f t="shared" si="5"/>
        <v>2248231</v>
      </c>
    </row>
    <row r="322" spans="1:7" s="5" customFormat="1" ht="81" customHeight="1">
      <c r="A322" s="10" t="s">
        <v>306</v>
      </c>
      <c r="B322" s="13" t="s">
        <v>91</v>
      </c>
      <c r="C322" s="8"/>
      <c r="D322" s="8"/>
      <c r="E322" s="11" t="s">
        <v>87</v>
      </c>
      <c r="F322" s="34">
        <v>2248231</v>
      </c>
      <c r="G322" s="34">
        <v>2248231</v>
      </c>
    </row>
    <row r="323" spans="1:7" s="5" customFormat="1" ht="54" customHeight="1">
      <c r="A323" s="10" t="s">
        <v>569</v>
      </c>
      <c r="B323" s="13"/>
      <c r="C323" s="130"/>
      <c r="D323" s="130"/>
      <c r="E323" s="134" t="s">
        <v>565</v>
      </c>
      <c r="F323" s="34">
        <f>F324</f>
        <v>1039000</v>
      </c>
      <c r="G323" s="34">
        <f>G324</f>
        <v>1039000</v>
      </c>
    </row>
    <row r="324" spans="1:7" s="5" customFormat="1" ht="50.25" customHeight="1">
      <c r="A324" s="10" t="s">
        <v>570</v>
      </c>
      <c r="B324" s="13"/>
      <c r="C324" s="130"/>
      <c r="D324" s="130"/>
      <c r="E324" s="134" t="s">
        <v>566</v>
      </c>
      <c r="F324" s="34">
        <f>F325+F327</f>
        <v>1039000</v>
      </c>
      <c r="G324" s="34">
        <f>G325+G327</f>
        <v>1039000</v>
      </c>
    </row>
    <row r="325" spans="1:7" s="5" customFormat="1" ht="35.25" customHeight="1">
      <c r="A325" s="10" t="s">
        <v>571</v>
      </c>
      <c r="B325" s="13"/>
      <c r="C325" s="130"/>
      <c r="D325" s="130"/>
      <c r="E325" s="69" t="s">
        <v>567</v>
      </c>
      <c r="F325" s="34">
        <f>F326</f>
        <v>825000</v>
      </c>
      <c r="G325" s="34">
        <f>G326</f>
        <v>825000</v>
      </c>
    </row>
    <row r="326" spans="1:7" s="5" customFormat="1" ht="23.25" customHeight="1">
      <c r="A326" s="10" t="s">
        <v>571</v>
      </c>
      <c r="B326" s="13" t="s">
        <v>91</v>
      </c>
      <c r="C326" s="130"/>
      <c r="D326" s="130"/>
      <c r="E326" s="31" t="s">
        <v>87</v>
      </c>
      <c r="F326" s="34">
        <v>825000</v>
      </c>
      <c r="G326" s="34">
        <v>825000</v>
      </c>
    </row>
    <row r="327" spans="1:7" s="5" customFormat="1" ht="48" customHeight="1">
      <c r="A327" s="10" t="s">
        <v>572</v>
      </c>
      <c r="B327" s="13"/>
      <c r="C327" s="130"/>
      <c r="D327" s="130"/>
      <c r="E327" s="53" t="s">
        <v>568</v>
      </c>
      <c r="F327" s="34">
        <f>F328</f>
        <v>214000</v>
      </c>
      <c r="G327" s="34">
        <f>G328</f>
        <v>214000</v>
      </c>
    </row>
    <row r="328" spans="1:7" s="5" customFormat="1" ht="37.5" customHeight="1">
      <c r="A328" s="10" t="s">
        <v>572</v>
      </c>
      <c r="B328" s="13" t="s">
        <v>91</v>
      </c>
      <c r="C328" s="130"/>
      <c r="D328" s="130"/>
      <c r="E328" s="53" t="s">
        <v>87</v>
      </c>
      <c r="F328" s="34">
        <v>214000</v>
      </c>
      <c r="G328" s="34">
        <v>214000</v>
      </c>
    </row>
    <row r="329" spans="1:7" s="5" customFormat="1" ht="114">
      <c r="A329" s="42" t="s">
        <v>142</v>
      </c>
      <c r="B329" s="39"/>
      <c r="C329" s="7"/>
      <c r="D329" s="7"/>
      <c r="E329" s="40" t="s">
        <v>524</v>
      </c>
      <c r="F329" s="41">
        <f aca="true" t="shared" si="6" ref="F329:G332">F330</f>
        <v>15000</v>
      </c>
      <c r="G329" s="41">
        <f t="shared" si="6"/>
        <v>15000</v>
      </c>
    </row>
    <row r="330" spans="1:7" s="5" customFormat="1" ht="90">
      <c r="A330" s="10" t="s">
        <v>143</v>
      </c>
      <c r="B330" s="12"/>
      <c r="C330" s="8"/>
      <c r="D330" s="8"/>
      <c r="E330" s="11" t="s">
        <v>395</v>
      </c>
      <c r="F330" s="34">
        <f t="shared" si="6"/>
        <v>15000</v>
      </c>
      <c r="G330" s="34">
        <f t="shared" si="6"/>
        <v>15000</v>
      </c>
    </row>
    <row r="331" spans="1:7" s="5" customFormat="1" ht="60">
      <c r="A331" s="10" t="s">
        <v>201</v>
      </c>
      <c r="B331" s="12"/>
      <c r="C331" s="8"/>
      <c r="D331" s="8"/>
      <c r="E331" s="30" t="s">
        <v>199</v>
      </c>
      <c r="F331" s="34">
        <f t="shared" si="6"/>
        <v>15000</v>
      </c>
      <c r="G331" s="34">
        <f t="shared" si="6"/>
        <v>15000</v>
      </c>
    </row>
    <row r="332" spans="1:7" s="5" customFormat="1" ht="60">
      <c r="A332" s="10" t="s">
        <v>449</v>
      </c>
      <c r="B332" s="12"/>
      <c r="C332" s="8"/>
      <c r="D332" s="8"/>
      <c r="E332" s="48" t="s">
        <v>200</v>
      </c>
      <c r="F332" s="34">
        <f t="shared" si="6"/>
        <v>15000</v>
      </c>
      <c r="G332" s="34">
        <f t="shared" si="6"/>
        <v>15000</v>
      </c>
    </row>
    <row r="333" spans="1:7" s="5" customFormat="1" ht="15">
      <c r="A333" s="10" t="s">
        <v>449</v>
      </c>
      <c r="B333" s="13" t="s">
        <v>91</v>
      </c>
      <c r="C333" s="8"/>
      <c r="D333" s="8"/>
      <c r="E333" s="11" t="s">
        <v>87</v>
      </c>
      <c r="F333" s="34">
        <v>15000</v>
      </c>
      <c r="G333" s="34">
        <v>15000</v>
      </c>
    </row>
    <row r="334" spans="1:7" s="5" customFormat="1" ht="111" customHeight="1">
      <c r="A334" s="42" t="s">
        <v>148</v>
      </c>
      <c r="B334" s="39"/>
      <c r="C334" s="7"/>
      <c r="D334" s="7"/>
      <c r="E334" s="40" t="s">
        <v>525</v>
      </c>
      <c r="F334" s="41">
        <f>F335+F353+F383+F396+F410+F417+F421</f>
        <v>182104701.79999995</v>
      </c>
      <c r="G334" s="41">
        <f>G335+G353+G383+G396+G410+G417+G421</f>
        <v>181544157.5</v>
      </c>
    </row>
    <row r="335" spans="1:7" s="5" customFormat="1" ht="43.5" customHeight="1">
      <c r="A335" s="10" t="s">
        <v>149</v>
      </c>
      <c r="B335" s="12"/>
      <c r="C335" s="8"/>
      <c r="D335" s="8"/>
      <c r="E335" s="11" t="s">
        <v>144</v>
      </c>
      <c r="F335" s="34">
        <f>F336+F344</f>
        <v>49661423.370000005</v>
      </c>
      <c r="G335" s="34">
        <f>G336+G344</f>
        <v>49209923.370000005</v>
      </c>
    </row>
    <row r="336" spans="1:7" s="5" customFormat="1" ht="31.5" customHeight="1">
      <c r="A336" s="10" t="s">
        <v>150</v>
      </c>
      <c r="B336" s="12"/>
      <c r="C336" s="8"/>
      <c r="D336" s="8"/>
      <c r="E336" s="21" t="s">
        <v>380</v>
      </c>
      <c r="F336" s="34">
        <f>F337+F340+F342</f>
        <v>23614521.37</v>
      </c>
      <c r="G336" s="34">
        <f>G337+G340+G342</f>
        <v>23163021.37</v>
      </c>
    </row>
    <row r="337" spans="1:7" s="5" customFormat="1" ht="31.5" customHeight="1">
      <c r="A337" s="10" t="s">
        <v>191</v>
      </c>
      <c r="B337" s="12"/>
      <c r="C337" s="33"/>
      <c r="D337" s="35"/>
      <c r="E337" s="16" t="s">
        <v>469</v>
      </c>
      <c r="F337" s="36">
        <f>F338+F339</f>
        <v>1499100</v>
      </c>
      <c r="G337" s="36">
        <f>G338+G339</f>
        <v>1047600</v>
      </c>
    </row>
    <row r="338" spans="1:7" s="5" customFormat="1" ht="31.5" customHeight="1">
      <c r="A338" s="10" t="s">
        <v>191</v>
      </c>
      <c r="B338" s="13" t="s">
        <v>71</v>
      </c>
      <c r="C338" s="33"/>
      <c r="D338" s="35"/>
      <c r="E338" s="38" t="s">
        <v>64</v>
      </c>
      <c r="F338" s="36">
        <v>1459100</v>
      </c>
      <c r="G338" s="36">
        <v>1023909.01</v>
      </c>
    </row>
    <row r="339" spans="1:7" s="5" customFormat="1" ht="50.25" customHeight="1">
      <c r="A339" s="10" t="s">
        <v>191</v>
      </c>
      <c r="B339" s="13" t="s">
        <v>11</v>
      </c>
      <c r="C339" s="33"/>
      <c r="D339" s="35"/>
      <c r="E339" s="38" t="s">
        <v>13</v>
      </c>
      <c r="F339" s="36">
        <v>40000</v>
      </c>
      <c r="G339" s="36">
        <v>23690.99</v>
      </c>
    </row>
    <row r="340" spans="1:7" s="5" customFormat="1" ht="120">
      <c r="A340" s="10" t="s">
        <v>212</v>
      </c>
      <c r="B340" s="12"/>
      <c r="C340" s="8"/>
      <c r="D340" s="8"/>
      <c r="E340" s="37" t="s">
        <v>145</v>
      </c>
      <c r="F340" s="34">
        <f>F341</f>
        <v>21655900</v>
      </c>
      <c r="G340" s="34">
        <f>G341</f>
        <v>21655900</v>
      </c>
    </row>
    <row r="341" spans="1:7" s="5" customFormat="1" ht="60.75" customHeight="1">
      <c r="A341" s="10" t="s">
        <v>212</v>
      </c>
      <c r="B341" s="13" t="s">
        <v>91</v>
      </c>
      <c r="C341" s="8"/>
      <c r="D341" s="8"/>
      <c r="E341" s="11" t="s">
        <v>87</v>
      </c>
      <c r="F341" s="34">
        <v>21655900</v>
      </c>
      <c r="G341" s="34">
        <v>21655900</v>
      </c>
    </row>
    <row r="342" spans="1:7" s="5" customFormat="1" ht="77.25" customHeight="1">
      <c r="A342" s="10" t="s">
        <v>667</v>
      </c>
      <c r="B342" s="13"/>
      <c r="C342" s="172"/>
      <c r="D342" s="172"/>
      <c r="E342" s="173" t="s">
        <v>666</v>
      </c>
      <c r="F342" s="34">
        <f>F343</f>
        <v>459521.37</v>
      </c>
      <c r="G342" s="34">
        <f>G343</f>
        <v>459521.37</v>
      </c>
    </row>
    <row r="343" spans="1:7" s="5" customFormat="1" ht="60.75" customHeight="1">
      <c r="A343" s="10" t="s">
        <v>667</v>
      </c>
      <c r="B343" s="13" t="s">
        <v>91</v>
      </c>
      <c r="C343" s="172"/>
      <c r="D343" s="172"/>
      <c r="E343" s="11" t="s">
        <v>87</v>
      </c>
      <c r="F343" s="34">
        <v>459521.37</v>
      </c>
      <c r="G343" s="34">
        <v>459521.37</v>
      </c>
    </row>
    <row r="344" spans="1:7" s="5" customFormat="1" ht="105">
      <c r="A344" s="10" t="s">
        <v>151</v>
      </c>
      <c r="B344" s="12"/>
      <c r="C344" s="8"/>
      <c r="D344" s="8"/>
      <c r="E344" s="19" t="s">
        <v>381</v>
      </c>
      <c r="F344" s="34">
        <f>F345+F347+F349+F351</f>
        <v>26046902</v>
      </c>
      <c r="G344" s="34">
        <f>G345+G347+G349+G351</f>
        <v>26046902</v>
      </c>
    </row>
    <row r="345" spans="1:7" s="5" customFormat="1" ht="45">
      <c r="A345" s="10" t="s">
        <v>307</v>
      </c>
      <c r="B345" s="12"/>
      <c r="C345" s="8"/>
      <c r="D345" s="8"/>
      <c r="E345" s="11" t="s">
        <v>146</v>
      </c>
      <c r="F345" s="34">
        <f>F346</f>
        <v>22926358.37</v>
      </c>
      <c r="G345" s="34">
        <f>G346</f>
        <v>22926358.37</v>
      </c>
    </row>
    <row r="346" spans="1:7" s="5" customFormat="1" ht="37.5" customHeight="1">
      <c r="A346" s="10" t="s">
        <v>307</v>
      </c>
      <c r="B346" s="13" t="s">
        <v>91</v>
      </c>
      <c r="C346" s="8"/>
      <c r="D346" s="8"/>
      <c r="E346" s="11" t="s">
        <v>87</v>
      </c>
      <c r="F346" s="34">
        <v>22926358.37</v>
      </c>
      <c r="G346" s="34">
        <v>22926358.37</v>
      </c>
    </row>
    <row r="347" spans="1:7" s="5" customFormat="1" ht="30">
      <c r="A347" s="10" t="s">
        <v>308</v>
      </c>
      <c r="B347" s="14"/>
      <c r="C347" s="4"/>
      <c r="D347" s="4"/>
      <c r="E347" s="11" t="s">
        <v>147</v>
      </c>
      <c r="F347" s="34">
        <f>F348</f>
        <v>2841426</v>
      </c>
      <c r="G347" s="34">
        <f>G348</f>
        <v>2841426</v>
      </c>
    </row>
    <row r="348" spans="1:7" s="5" customFormat="1" ht="15">
      <c r="A348" s="10" t="s">
        <v>308</v>
      </c>
      <c r="B348" s="13" t="s">
        <v>91</v>
      </c>
      <c r="C348" s="8"/>
      <c r="D348" s="8"/>
      <c r="E348" s="11" t="s">
        <v>87</v>
      </c>
      <c r="F348" s="34">
        <v>2841426</v>
      </c>
      <c r="G348" s="34">
        <v>2841426</v>
      </c>
    </row>
    <row r="349" spans="1:7" s="5" customFormat="1" ht="30">
      <c r="A349" s="10" t="s">
        <v>309</v>
      </c>
      <c r="B349" s="12"/>
      <c r="C349" s="8"/>
      <c r="D349" s="8"/>
      <c r="E349" s="11" t="s">
        <v>152</v>
      </c>
      <c r="F349" s="34">
        <f>F350</f>
        <v>274476</v>
      </c>
      <c r="G349" s="34">
        <f>G350</f>
        <v>274476</v>
      </c>
    </row>
    <row r="350" spans="1:7" s="5" customFormat="1" ht="15">
      <c r="A350" s="10" t="s">
        <v>309</v>
      </c>
      <c r="B350" s="13" t="s">
        <v>91</v>
      </c>
      <c r="C350" s="8"/>
      <c r="D350" s="8"/>
      <c r="E350" s="11" t="s">
        <v>87</v>
      </c>
      <c r="F350" s="34">
        <v>274476</v>
      </c>
      <c r="G350" s="34">
        <v>274476</v>
      </c>
    </row>
    <row r="351" spans="1:7" s="5" customFormat="1" ht="60">
      <c r="A351" s="10" t="s">
        <v>668</v>
      </c>
      <c r="B351" s="13"/>
      <c r="C351" s="172"/>
      <c r="D351" s="172"/>
      <c r="E351" s="173" t="s">
        <v>664</v>
      </c>
      <c r="F351" s="34">
        <f>F352</f>
        <v>4641.63</v>
      </c>
      <c r="G351" s="34">
        <f>G352</f>
        <v>4641.63</v>
      </c>
    </row>
    <row r="352" spans="1:7" s="5" customFormat="1" ht="15">
      <c r="A352" s="10" t="s">
        <v>668</v>
      </c>
      <c r="B352" s="13" t="s">
        <v>91</v>
      </c>
      <c r="C352" s="172"/>
      <c r="D352" s="172"/>
      <c r="E352" s="11" t="s">
        <v>87</v>
      </c>
      <c r="F352" s="34">
        <v>4641.63</v>
      </c>
      <c r="G352" s="34">
        <v>4641.63</v>
      </c>
    </row>
    <row r="353" spans="1:7" s="5" customFormat="1" ht="42.75" customHeight="1">
      <c r="A353" s="10" t="s">
        <v>156</v>
      </c>
      <c r="B353" s="14"/>
      <c r="C353" s="4"/>
      <c r="D353" s="4"/>
      <c r="E353" s="11" t="s">
        <v>153</v>
      </c>
      <c r="F353" s="34">
        <f>F354+F361+F370</f>
        <v>112202461.14</v>
      </c>
      <c r="G353" s="34">
        <f>G354+G361+G370</f>
        <v>112157575.4</v>
      </c>
    </row>
    <row r="354" spans="1:7" s="5" customFormat="1" ht="90">
      <c r="A354" s="10" t="s">
        <v>157</v>
      </c>
      <c r="B354" s="12"/>
      <c r="C354" s="8"/>
      <c r="D354" s="8"/>
      <c r="E354" s="21" t="s">
        <v>423</v>
      </c>
      <c r="F354" s="34">
        <f>F355+F357+F359</f>
        <v>1192272</v>
      </c>
      <c r="G354" s="34">
        <f>G355+G357+G359</f>
        <v>1192271.54</v>
      </c>
    </row>
    <row r="355" spans="1:7" s="5" customFormat="1" ht="30">
      <c r="A355" s="10" t="s">
        <v>310</v>
      </c>
      <c r="B355" s="12"/>
      <c r="C355" s="8"/>
      <c r="D355" s="8"/>
      <c r="E355" s="11" t="s">
        <v>154</v>
      </c>
      <c r="F355" s="34">
        <f>F356</f>
        <v>1162325.54</v>
      </c>
      <c r="G355" s="34">
        <f>G356</f>
        <v>1162325.54</v>
      </c>
    </row>
    <row r="356" spans="1:7" s="5" customFormat="1" ht="15">
      <c r="A356" s="10" t="s">
        <v>310</v>
      </c>
      <c r="B356" s="13" t="s">
        <v>91</v>
      </c>
      <c r="C356" s="8"/>
      <c r="D356" s="8"/>
      <c r="E356" s="16" t="s">
        <v>87</v>
      </c>
      <c r="F356" s="34">
        <v>1162325.54</v>
      </c>
      <c r="G356" s="34">
        <v>1162325.54</v>
      </c>
    </row>
    <row r="357" spans="1:7" s="5" customFormat="1" ht="75">
      <c r="A357" s="10" t="s">
        <v>670</v>
      </c>
      <c r="B357" s="13"/>
      <c r="C357" s="172"/>
      <c r="D357" s="172"/>
      <c r="E357" s="173" t="s">
        <v>666</v>
      </c>
      <c r="F357" s="34">
        <f>F358</f>
        <v>29647</v>
      </c>
      <c r="G357" s="34">
        <f>G358</f>
        <v>29646.54</v>
      </c>
    </row>
    <row r="358" spans="1:7" s="5" customFormat="1" ht="15">
      <c r="A358" s="10" t="s">
        <v>670</v>
      </c>
      <c r="B358" s="13" t="s">
        <v>91</v>
      </c>
      <c r="C358" s="172"/>
      <c r="D358" s="172"/>
      <c r="E358" s="110" t="s">
        <v>87</v>
      </c>
      <c r="F358" s="34">
        <v>29647</v>
      </c>
      <c r="G358" s="34">
        <v>29646.54</v>
      </c>
    </row>
    <row r="359" spans="1:7" s="5" customFormat="1" ht="75">
      <c r="A359" s="10" t="s">
        <v>671</v>
      </c>
      <c r="B359" s="13"/>
      <c r="C359" s="172"/>
      <c r="D359" s="172"/>
      <c r="E359" s="173" t="s">
        <v>669</v>
      </c>
      <c r="F359" s="34">
        <f>F360</f>
        <v>299.46</v>
      </c>
      <c r="G359" s="34">
        <f>G360</f>
        <v>299.46</v>
      </c>
    </row>
    <row r="360" spans="1:7" s="5" customFormat="1" ht="15">
      <c r="A360" s="10" t="s">
        <v>671</v>
      </c>
      <c r="B360" s="13" t="s">
        <v>91</v>
      </c>
      <c r="C360" s="172"/>
      <c r="D360" s="172"/>
      <c r="E360" s="110" t="s">
        <v>87</v>
      </c>
      <c r="F360" s="34">
        <v>299.46</v>
      </c>
      <c r="G360" s="34">
        <v>299.46</v>
      </c>
    </row>
    <row r="361" spans="1:7" s="5" customFormat="1" ht="165">
      <c r="A361" s="10" t="s">
        <v>158</v>
      </c>
      <c r="B361" s="12"/>
      <c r="C361" s="8"/>
      <c r="D361" s="8"/>
      <c r="E361" s="21" t="s">
        <v>424</v>
      </c>
      <c r="F361" s="34">
        <f>F362+F364+F366+F368</f>
        <v>80428058.78</v>
      </c>
      <c r="G361" s="34">
        <f>G362+G364+G366+G368</f>
        <v>80428058.78</v>
      </c>
    </row>
    <row r="362" spans="1:7" s="5" customFormat="1" ht="180">
      <c r="A362" s="10" t="s">
        <v>213</v>
      </c>
      <c r="B362" s="12"/>
      <c r="C362" s="8"/>
      <c r="D362" s="8"/>
      <c r="E362" s="11" t="s">
        <v>155</v>
      </c>
      <c r="F362" s="34">
        <f>F363</f>
        <v>71432900</v>
      </c>
      <c r="G362" s="34">
        <f>G363</f>
        <v>71432900</v>
      </c>
    </row>
    <row r="363" spans="1:7" s="5" customFormat="1" ht="15">
      <c r="A363" s="10" t="s">
        <v>213</v>
      </c>
      <c r="B363" s="13" t="s">
        <v>91</v>
      </c>
      <c r="C363" s="8"/>
      <c r="D363" s="8"/>
      <c r="E363" s="16" t="s">
        <v>87</v>
      </c>
      <c r="F363" s="34">
        <v>71432900</v>
      </c>
      <c r="G363" s="34">
        <v>71432900</v>
      </c>
    </row>
    <row r="364" spans="1:7" s="5" customFormat="1" ht="90">
      <c r="A364" s="10" t="s">
        <v>426</v>
      </c>
      <c r="B364" s="13"/>
      <c r="C364" s="99"/>
      <c r="D364" s="35"/>
      <c r="E364" s="53" t="s">
        <v>427</v>
      </c>
      <c r="F364" s="36">
        <f>F365</f>
        <v>4022333</v>
      </c>
      <c r="G364" s="34">
        <f>G365</f>
        <v>4022333</v>
      </c>
    </row>
    <row r="365" spans="1:7" s="5" customFormat="1" ht="15">
      <c r="A365" s="10" t="s">
        <v>426</v>
      </c>
      <c r="B365" s="13" t="s">
        <v>91</v>
      </c>
      <c r="C365" s="99"/>
      <c r="D365" s="35"/>
      <c r="E365" s="16" t="s">
        <v>87</v>
      </c>
      <c r="F365" s="36">
        <v>4022333</v>
      </c>
      <c r="G365" s="34">
        <v>4022333</v>
      </c>
    </row>
    <row r="366" spans="1:7" s="5" customFormat="1" ht="90">
      <c r="A366" s="10" t="s">
        <v>450</v>
      </c>
      <c r="B366" s="13"/>
      <c r="C366" s="101"/>
      <c r="D366" s="35"/>
      <c r="E366" s="53" t="s">
        <v>552</v>
      </c>
      <c r="F366" s="36">
        <f>F367</f>
        <v>4765300</v>
      </c>
      <c r="G366" s="34">
        <f>G367</f>
        <v>4765300</v>
      </c>
    </row>
    <row r="367" spans="1:7" s="5" customFormat="1" ht="15">
      <c r="A367" s="10" t="s">
        <v>450</v>
      </c>
      <c r="B367" s="13" t="s">
        <v>91</v>
      </c>
      <c r="C367" s="101"/>
      <c r="D367" s="35"/>
      <c r="E367" s="16" t="s">
        <v>87</v>
      </c>
      <c r="F367" s="36">
        <v>4765300</v>
      </c>
      <c r="G367" s="34">
        <v>4765300</v>
      </c>
    </row>
    <row r="368" spans="1:7" s="5" customFormat="1" ht="75">
      <c r="A368" s="10" t="s">
        <v>672</v>
      </c>
      <c r="B368" s="13"/>
      <c r="C368" s="172"/>
      <c r="D368" s="35"/>
      <c r="E368" s="173" t="s">
        <v>666</v>
      </c>
      <c r="F368" s="36">
        <f>F369</f>
        <v>207525.78</v>
      </c>
      <c r="G368" s="34">
        <f>G369</f>
        <v>207525.78</v>
      </c>
    </row>
    <row r="369" spans="1:7" s="5" customFormat="1" ht="15">
      <c r="A369" s="10" t="s">
        <v>672</v>
      </c>
      <c r="B369" s="13" t="s">
        <v>91</v>
      </c>
      <c r="C369" s="172"/>
      <c r="D369" s="35"/>
      <c r="E369" s="31" t="s">
        <v>87</v>
      </c>
      <c r="F369" s="36">
        <v>207525.78</v>
      </c>
      <c r="G369" s="34">
        <v>207525.78</v>
      </c>
    </row>
    <row r="370" spans="1:7" s="5" customFormat="1" ht="150">
      <c r="A370" s="10" t="s">
        <v>160</v>
      </c>
      <c r="B370" s="12"/>
      <c r="C370" s="8"/>
      <c r="D370" s="8"/>
      <c r="E370" s="21" t="s">
        <v>470</v>
      </c>
      <c r="F370" s="34">
        <f>F371+F373+F375+F377+F379+F381</f>
        <v>30582130.36</v>
      </c>
      <c r="G370" s="34">
        <f>G371+G373+G375+G377+G379+G381</f>
        <v>30537245.08</v>
      </c>
    </row>
    <row r="371" spans="1:7" s="5" customFormat="1" ht="30">
      <c r="A371" s="10" t="s">
        <v>311</v>
      </c>
      <c r="B371" s="12"/>
      <c r="C371" s="8"/>
      <c r="D371" s="8"/>
      <c r="E371" s="11" t="s">
        <v>159</v>
      </c>
      <c r="F371" s="34">
        <f>F372</f>
        <v>24940734.14</v>
      </c>
      <c r="G371" s="34">
        <f>G372</f>
        <v>24940734.14</v>
      </c>
    </row>
    <row r="372" spans="1:7" s="5" customFormat="1" ht="15">
      <c r="A372" s="10" t="s">
        <v>311</v>
      </c>
      <c r="B372" s="13" t="s">
        <v>91</v>
      </c>
      <c r="C372" s="8"/>
      <c r="D372" s="8"/>
      <c r="E372" s="11" t="s">
        <v>87</v>
      </c>
      <c r="F372" s="34">
        <v>24940734.14</v>
      </c>
      <c r="G372" s="34">
        <v>24940734.14</v>
      </c>
    </row>
    <row r="373" spans="1:7" s="5" customFormat="1" ht="30.75" customHeight="1">
      <c r="A373" s="10" t="s">
        <v>313</v>
      </c>
      <c r="B373" s="13"/>
      <c r="C373" s="66"/>
      <c r="D373" s="66"/>
      <c r="E373" s="30" t="s">
        <v>405</v>
      </c>
      <c r="F373" s="34">
        <f>F374</f>
        <v>1332700</v>
      </c>
      <c r="G373" s="34">
        <f>G374</f>
        <v>1287814.72</v>
      </c>
    </row>
    <row r="374" spans="1:7" s="5" customFormat="1" ht="34.5" customHeight="1">
      <c r="A374" s="10" t="s">
        <v>313</v>
      </c>
      <c r="B374" s="13" t="s">
        <v>91</v>
      </c>
      <c r="C374" s="66"/>
      <c r="D374" s="66"/>
      <c r="E374" s="30" t="s">
        <v>87</v>
      </c>
      <c r="F374" s="34">
        <v>1332700</v>
      </c>
      <c r="G374" s="34">
        <v>1287814.72</v>
      </c>
    </row>
    <row r="375" spans="1:7" s="5" customFormat="1" ht="111.75" customHeight="1">
      <c r="A375" s="10" t="s">
        <v>312</v>
      </c>
      <c r="B375" s="12"/>
      <c r="C375" s="8"/>
      <c r="D375" s="8"/>
      <c r="E375" s="11" t="s">
        <v>476</v>
      </c>
      <c r="F375" s="34">
        <f>F376</f>
        <v>4193600</v>
      </c>
      <c r="G375" s="34">
        <f>G376</f>
        <v>4193600</v>
      </c>
    </row>
    <row r="376" spans="1:7" s="5" customFormat="1" ht="15">
      <c r="A376" s="10" t="s">
        <v>312</v>
      </c>
      <c r="B376" s="13" t="s">
        <v>91</v>
      </c>
      <c r="C376" s="8"/>
      <c r="D376" s="8"/>
      <c r="E376" s="11" t="s">
        <v>87</v>
      </c>
      <c r="F376" s="34">
        <v>4193600</v>
      </c>
      <c r="G376" s="129">
        <v>4193600</v>
      </c>
    </row>
    <row r="377" spans="1:7" s="5" customFormat="1" ht="45">
      <c r="A377" s="10" t="s">
        <v>316</v>
      </c>
      <c r="B377" s="13"/>
      <c r="C377" s="66"/>
      <c r="D377" s="66"/>
      <c r="E377" s="30" t="s">
        <v>314</v>
      </c>
      <c r="F377" s="34">
        <f>F378</f>
        <v>93000</v>
      </c>
      <c r="G377" s="34">
        <f>G378</f>
        <v>93000</v>
      </c>
    </row>
    <row r="378" spans="1:7" s="5" customFormat="1" ht="15">
      <c r="A378" s="10" t="s">
        <v>316</v>
      </c>
      <c r="B378" s="13" t="s">
        <v>91</v>
      </c>
      <c r="C378" s="66"/>
      <c r="D378" s="66"/>
      <c r="E378" s="30" t="s">
        <v>87</v>
      </c>
      <c r="F378" s="34">
        <v>93000</v>
      </c>
      <c r="G378" s="34">
        <v>93000</v>
      </c>
    </row>
    <row r="379" spans="1:7" s="5" customFormat="1" ht="60">
      <c r="A379" s="10" t="s">
        <v>317</v>
      </c>
      <c r="B379" s="13"/>
      <c r="C379" s="66"/>
      <c r="D379" s="66"/>
      <c r="E379" s="30" t="s">
        <v>315</v>
      </c>
      <c r="F379" s="34">
        <f>F380</f>
        <v>20000</v>
      </c>
      <c r="G379" s="34">
        <f>G380</f>
        <v>20000</v>
      </c>
    </row>
    <row r="380" spans="1:7" s="5" customFormat="1" ht="15">
      <c r="A380" s="10" t="s">
        <v>317</v>
      </c>
      <c r="B380" s="13" t="s">
        <v>91</v>
      </c>
      <c r="C380" s="66"/>
      <c r="D380" s="66"/>
      <c r="E380" s="30" t="s">
        <v>87</v>
      </c>
      <c r="F380" s="34">
        <v>20000</v>
      </c>
      <c r="G380" s="34">
        <v>20000</v>
      </c>
    </row>
    <row r="381" spans="1:7" s="5" customFormat="1" ht="75">
      <c r="A381" s="10" t="s">
        <v>673</v>
      </c>
      <c r="B381" s="13"/>
      <c r="C381" s="172"/>
      <c r="D381" s="172"/>
      <c r="E381" s="173" t="s">
        <v>669</v>
      </c>
      <c r="F381" s="34">
        <f>F382</f>
        <v>2096.22</v>
      </c>
      <c r="G381" s="34">
        <f>G382</f>
        <v>2096.22</v>
      </c>
    </row>
    <row r="382" spans="1:7" s="5" customFormat="1" ht="15">
      <c r="A382" s="10" t="s">
        <v>673</v>
      </c>
      <c r="B382" s="13" t="s">
        <v>91</v>
      </c>
      <c r="C382" s="172"/>
      <c r="D382" s="172"/>
      <c r="E382" s="30" t="s">
        <v>87</v>
      </c>
      <c r="F382" s="34">
        <v>2096.22</v>
      </c>
      <c r="G382" s="34">
        <v>2096.22</v>
      </c>
    </row>
    <row r="383" spans="1:7" s="5" customFormat="1" ht="30">
      <c r="A383" s="28" t="s">
        <v>163</v>
      </c>
      <c r="B383" s="12"/>
      <c r="C383" s="8"/>
      <c r="D383" s="8"/>
      <c r="E383" s="23" t="s">
        <v>161</v>
      </c>
      <c r="F383" s="34">
        <f>F384+F391</f>
        <v>7850131.26</v>
      </c>
      <c r="G383" s="34">
        <f>G384+G391</f>
        <v>7850131.26</v>
      </c>
    </row>
    <row r="384" spans="1:7" s="5" customFormat="1" ht="60">
      <c r="A384" s="28" t="s">
        <v>164</v>
      </c>
      <c r="B384" s="12"/>
      <c r="C384" s="8"/>
      <c r="D384" s="8"/>
      <c r="E384" s="21" t="s">
        <v>162</v>
      </c>
      <c r="F384" s="34">
        <f>F385+F387+F389</f>
        <v>5922880</v>
      </c>
      <c r="G384" s="34">
        <f>G385+G387+G389</f>
        <v>5922880</v>
      </c>
    </row>
    <row r="385" spans="1:7" s="5" customFormat="1" ht="45">
      <c r="A385" s="28" t="s">
        <v>318</v>
      </c>
      <c r="B385" s="12"/>
      <c r="C385" s="8"/>
      <c r="D385" s="8"/>
      <c r="E385" s="106" t="s">
        <v>475</v>
      </c>
      <c r="F385" s="34">
        <f>F386</f>
        <v>5898826.76</v>
      </c>
      <c r="G385" s="34">
        <f>G386</f>
        <v>5898826.76</v>
      </c>
    </row>
    <row r="386" spans="1:7" s="5" customFormat="1" ht="15">
      <c r="A386" s="28" t="s">
        <v>318</v>
      </c>
      <c r="B386" s="13" t="s">
        <v>91</v>
      </c>
      <c r="C386" s="8"/>
      <c r="D386" s="8"/>
      <c r="E386" s="23" t="s">
        <v>87</v>
      </c>
      <c r="F386" s="34">
        <v>5898826.76</v>
      </c>
      <c r="G386" s="34">
        <v>5898826.76</v>
      </c>
    </row>
    <row r="387" spans="1:7" s="5" customFormat="1" ht="75">
      <c r="A387" s="28" t="s">
        <v>319</v>
      </c>
      <c r="B387" s="13"/>
      <c r="C387" s="66"/>
      <c r="D387" s="66"/>
      <c r="E387" s="77" t="s">
        <v>546</v>
      </c>
      <c r="F387" s="34">
        <f>F388</f>
        <v>23080</v>
      </c>
      <c r="G387" s="34">
        <f>G388</f>
        <v>23080</v>
      </c>
    </row>
    <row r="388" spans="1:7" s="5" customFormat="1" ht="27.75" customHeight="1">
      <c r="A388" s="28" t="s">
        <v>319</v>
      </c>
      <c r="B388" s="13" t="s">
        <v>91</v>
      </c>
      <c r="C388" s="66"/>
      <c r="D388" s="66"/>
      <c r="E388" s="77" t="s">
        <v>87</v>
      </c>
      <c r="F388" s="34">
        <v>23080</v>
      </c>
      <c r="G388" s="34">
        <v>23080</v>
      </c>
    </row>
    <row r="389" spans="1:7" s="5" customFormat="1" ht="75.75" customHeight="1">
      <c r="A389" s="28" t="s">
        <v>674</v>
      </c>
      <c r="B389" s="13"/>
      <c r="C389" s="172"/>
      <c r="D389" s="172"/>
      <c r="E389" s="173" t="s">
        <v>669</v>
      </c>
      <c r="F389" s="34">
        <f>F390</f>
        <v>973.24</v>
      </c>
      <c r="G389" s="34">
        <f>G390</f>
        <v>973.24</v>
      </c>
    </row>
    <row r="390" spans="1:7" s="5" customFormat="1" ht="27.75" customHeight="1">
      <c r="A390" s="28" t="s">
        <v>674</v>
      </c>
      <c r="B390" s="13" t="s">
        <v>91</v>
      </c>
      <c r="C390" s="172"/>
      <c r="D390" s="172"/>
      <c r="E390" s="77" t="s">
        <v>87</v>
      </c>
      <c r="F390" s="34">
        <v>973.24</v>
      </c>
      <c r="G390" s="34">
        <v>973.24</v>
      </c>
    </row>
    <row r="391" spans="1:7" s="5" customFormat="1" ht="60">
      <c r="A391" s="28" t="s">
        <v>321</v>
      </c>
      <c r="B391" s="13"/>
      <c r="C391" s="66"/>
      <c r="D391" s="66"/>
      <c r="E391" s="77" t="s">
        <v>320</v>
      </c>
      <c r="F391" s="34">
        <f>F392+F394</f>
        <v>1927251.26</v>
      </c>
      <c r="G391" s="34">
        <f>G392+G394</f>
        <v>1927251.26</v>
      </c>
    </row>
    <row r="392" spans="1:7" s="5" customFormat="1" ht="60">
      <c r="A392" s="28" t="s">
        <v>322</v>
      </c>
      <c r="B392" s="13"/>
      <c r="C392" s="66"/>
      <c r="D392" s="66"/>
      <c r="E392" s="77" t="s">
        <v>545</v>
      </c>
      <c r="F392" s="34">
        <f>F393</f>
        <v>1830900</v>
      </c>
      <c r="G392" s="34">
        <f>G393</f>
        <v>1830900</v>
      </c>
    </row>
    <row r="393" spans="1:7" s="5" customFormat="1" ht="15">
      <c r="A393" s="28" t="s">
        <v>322</v>
      </c>
      <c r="B393" s="13" t="s">
        <v>91</v>
      </c>
      <c r="C393" s="66"/>
      <c r="D393" s="66"/>
      <c r="E393" s="77" t="s">
        <v>87</v>
      </c>
      <c r="F393" s="34">
        <v>1830900</v>
      </c>
      <c r="G393" s="34">
        <v>1830900</v>
      </c>
    </row>
    <row r="394" spans="1:7" s="5" customFormat="1" ht="75">
      <c r="A394" s="28" t="s">
        <v>675</v>
      </c>
      <c r="B394" s="13"/>
      <c r="C394" s="172"/>
      <c r="D394" s="172"/>
      <c r="E394" s="173" t="s">
        <v>666</v>
      </c>
      <c r="F394" s="34">
        <f>F395</f>
        <v>96351.26</v>
      </c>
      <c r="G394" s="34">
        <f>G395</f>
        <v>96351.26</v>
      </c>
    </row>
    <row r="395" spans="1:7" s="5" customFormat="1" ht="15">
      <c r="A395" s="28" t="s">
        <v>675</v>
      </c>
      <c r="B395" s="13" t="s">
        <v>91</v>
      </c>
      <c r="C395" s="172"/>
      <c r="D395" s="172"/>
      <c r="E395" s="174" t="s">
        <v>87</v>
      </c>
      <c r="F395" s="34">
        <v>96351.26</v>
      </c>
      <c r="G395" s="34">
        <v>96351.26</v>
      </c>
    </row>
    <row r="396" spans="1:7" s="5" customFormat="1" ht="45">
      <c r="A396" s="10" t="s">
        <v>167</v>
      </c>
      <c r="B396" s="12"/>
      <c r="C396" s="8"/>
      <c r="D396" s="8"/>
      <c r="E396" s="11" t="s">
        <v>165</v>
      </c>
      <c r="F396" s="34">
        <f>F397</f>
        <v>4223720.640000001</v>
      </c>
      <c r="G396" s="34">
        <f>G397</f>
        <v>4223719.640000001</v>
      </c>
    </row>
    <row r="397" spans="1:7" s="5" customFormat="1" ht="60">
      <c r="A397" s="10" t="s">
        <v>168</v>
      </c>
      <c r="B397" s="14"/>
      <c r="C397" s="4"/>
      <c r="D397" s="4"/>
      <c r="E397" s="21" t="s">
        <v>166</v>
      </c>
      <c r="F397" s="34">
        <f>F398+F400+F402+F406+F408</f>
        <v>4223720.640000001</v>
      </c>
      <c r="G397" s="34">
        <f>G398+G400+G402+G406+G408</f>
        <v>4223719.640000001</v>
      </c>
    </row>
    <row r="398" spans="1:7" s="5" customFormat="1" ht="45">
      <c r="A398" s="10" t="s">
        <v>417</v>
      </c>
      <c r="B398" s="14"/>
      <c r="C398" s="4"/>
      <c r="D398" s="50"/>
      <c r="E398" s="93" t="s">
        <v>416</v>
      </c>
      <c r="F398" s="36">
        <f>F399</f>
        <v>1229269</v>
      </c>
      <c r="G398" s="34">
        <f>G399</f>
        <v>1229269</v>
      </c>
    </row>
    <row r="399" spans="1:7" s="5" customFormat="1" ht="15">
      <c r="A399" s="10" t="s">
        <v>417</v>
      </c>
      <c r="B399" s="24" t="s">
        <v>91</v>
      </c>
      <c r="C399" s="4"/>
      <c r="D399" s="50"/>
      <c r="E399" s="31" t="s">
        <v>87</v>
      </c>
      <c r="F399" s="36">
        <v>1229269</v>
      </c>
      <c r="G399" s="34">
        <v>1229269</v>
      </c>
    </row>
    <row r="400" spans="1:7" s="5" customFormat="1" ht="30">
      <c r="A400" s="10" t="s">
        <v>462</v>
      </c>
      <c r="B400" s="24"/>
      <c r="C400" s="4"/>
      <c r="D400" s="50"/>
      <c r="E400" s="53" t="s">
        <v>463</v>
      </c>
      <c r="F400" s="36">
        <f>F401</f>
        <v>2530805.32</v>
      </c>
      <c r="G400" s="34">
        <f>G401</f>
        <v>2530804.32</v>
      </c>
    </row>
    <row r="401" spans="1:7" s="5" customFormat="1" ht="15">
      <c r="A401" s="10" t="s">
        <v>462</v>
      </c>
      <c r="B401" s="24" t="s">
        <v>91</v>
      </c>
      <c r="C401" s="4"/>
      <c r="D401" s="50"/>
      <c r="E401" s="110" t="s">
        <v>87</v>
      </c>
      <c r="F401" s="131">
        <v>2530805.32</v>
      </c>
      <c r="G401" s="34">
        <v>2530804.32</v>
      </c>
    </row>
    <row r="402" spans="1:7" s="5" customFormat="1" ht="45">
      <c r="A402" s="10" t="s">
        <v>639</v>
      </c>
      <c r="B402" s="24"/>
      <c r="C402" s="4"/>
      <c r="D402" s="50"/>
      <c r="E402" s="162" t="s">
        <v>640</v>
      </c>
      <c r="F402" s="163">
        <f>F403</f>
        <v>365000</v>
      </c>
      <c r="G402" s="36">
        <f>G403</f>
        <v>365000</v>
      </c>
    </row>
    <row r="403" spans="1:7" s="5" customFormat="1" ht="15">
      <c r="A403" s="10" t="s">
        <v>639</v>
      </c>
      <c r="B403" s="24" t="s">
        <v>91</v>
      </c>
      <c r="C403" s="4"/>
      <c r="D403" s="50"/>
      <c r="E403" s="53" t="s">
        <v>87</v>
      </c>
      <c r="F403" s="163">
        <v>365000</v>
      </c>
      <c r="G403" s="36">
        <v>365000</v>
      </c>
    </row>
    <row r="404" spans="1:7" s="5" customFormat="1" ht="71.25" customHeight="1">
      <c r="A404" s="10" t="s">
        <v>323</v>
      </c>
      <c r="B404" s="13"/>
      <c r="C404" s="49"/>
      <c r="D404" s="35"/>
      <c r="E404" s="164" t="s">
        <v>418</v>
      </c>
      <c r="F404" s="114">
        <f>F405</f>
        <v>0</v>
      </c>
      <c r="G404" s="34"/>
    </row>
    <row r="405" spans="1:7" s="5" customFormat="1" ht="15">
      <c r="A405" s="10" t="s">
        <v>323</v>
      </c>
      <c r="B405" s="160" t="s">
        <v>91</v>
      </c>
      <c r="C405" s="154"/>
      <c r="D405" s="159"/>
      <c r="E405" s="110" t="s">
        <v>87</v>
      </c>
      <c r="F405" s="36">
        <v>0</v>
      </c>
      <c r="G405" s="34"/>
    </row>
    <row r="406" spans="1:7" s="5" customFormat="1" ht="75">
      <c r="A406" s="161" t="s">
        <v>641</v>
      </c>
      <c r="B406" s="156"/>
      <c r="C406" s="155"/>
      <c r="D406" s="155"/>
      <c r="E406" s="30" t="s">
        <v>643</v>
      </c>
      <c r="F406" s="36">
        <f>F407</f>
        <v>87000</v>
      </c>
      <c r="G406" s="34">
        <f>G407</f>
        <v>87000</v>
      </c>
    </row>
    <row r="407" spans="1:7" s="5" customFormat="1" ht="15">
      <c r="A407" s="161" t="s">
        <v>641</v>
      </c>
      <c r="B407" s="156" t="s">
        <v>91</v>
      </c>
      <c r="C407" s="155"/>
      <c r="D407" s="155"/>
      <c r="E407" s="30" t="s">
        <v>87</v>
      </c>
      <c r="F407" s="36">
        <v>87000</v>
      </c>
      <c r="G407" s="34">
        <v>87000</v>
      </c>
    </row>
    <row r="408" spans="1:7" s="5" customFormat="1" ht="75">
      <c r="A408" s="161" t="s">
        <v>642</v>
      </c>
      <c r="B408" s="156"/>
      <c r="C408" s="155"/>
      <c r="D408" s="155"/>
      <c r="E408" s="30" t="s">
        <v>644</v>
      </c>
      <c r="F408" s="36">
        <f>F409</f>
        <v>11646.32</v>
      </c>
      <c r="G408" s="34">
        <f>G409</f>
        <v>11646.32</v>
      </c>
    </row>
    <row r="409" spans="1:7" s="5" customFormat="1" ht="39" customHeight="1">
      <c r="A409" s="161" t="s">
        <v>642</v>
      </c>
      <c r="B409" s="156" t="s">
        <v>91</v>
      </c>
      <c r="C409" s="155"/>
      <c r="D409" s="155"/>
      <c r="E409" s="30" t="s">
        <v>87</v>
      </c>
      <c r="F409" s="36">
        <v>11646.32</v>
      </c>
      <c r="G409" s="34">
        <v>11646.32</v>
      </c>
    </row>
    <row r="410" spans="1:7" s="5" customFormat="1" ht="82.5" customHeight="1">
      <c r="A410" s="10" t="s">
        <v>185</v>
      </c>
      <c r="B410" s="158"/>
      <c r="C410" s="157"/>
      <c r="D410" s="157"/>
      <c r="E410" s="37" t="s">
        <v>382</v>
      </c>
      <c r="F410" s="34">
        <f>F411+F414</f>
        <v>561080.39</v>
      </c>
      <c r="G410" s="34">
        <f>G411+G414</f>
        <v>512482.39</v>
      </c>
    </row>
    <row r="411" spans="1:7" s="5" customFormat="1" ht="75" customHeight="1">
      <c r="A411" s="10" t="s">
        <v>186</v>
      </c>
      <c r="B411" s="13"/>
      <c r="C411" s="33"/>
      <c r="D411" s="33"/>
      <c r="E411" s="19" t="s">
        <v>183</v>
      </c>
      <c r="F411" s="34">
        <f>F412</f>
        <v>72780.39</v>
      </c>
      <c r="G411" s="34">
        <f>G412</f>
        <v>72780.39</v>
      </c>
    </row>
    <row r="412" spans="1:7" s="5" customFormat="1" ht="30">
      <c r="A412" s="10" t="s">
        <v>205</v>
      </c>
      <c r="B412" s="13"/>
      <c r="C412" s="33"/>
      <c r="D412" s="33"/>
      <c r="E412" s="11" t="s">
        <v>184</v>
      </c>
      <c r="F412" s="34">
        <f>F413</f>
        <v>72780.39</v>
      </c>
      <c r="G412" s="34">
        <f>G413</f>
        <v>72780.39</v>
      </c>
    </row>
    <row r="413" spans="1:7" s="5" customFormat="1" ht="15">
      <c r="A413" s="10" t="s">
        <v>205</v>
      </c>
      <c r="B413" s="13" t="s">
        <v>91</v>
      </c>
      <c r="C413" s="33"/>
      <c r="D413" s="33"/>
      <c r="E413" s="11" t="s">
        <v>87</v>
      </c>
      <c r="F413" s="34">
        <v>72780.39</v>
      </c>
      <c r="G413" s="34">
        <v>72780.39</v>
      </c>
    </row>
    <row r="414" spans="1:7" s="5" customFormat="1" ht="83.25" customHeight="1">
      <c r="A414" s="10" t="s">
        <v>326</v>
      </c>
      <c r="B414" s="13"/>
      <c r="C414" s="66"/>
      <c r="D414" s="66"/>
      <c r="E414" s="79" t="s">
        <v>324</v>
      </c>
      <c r="F414" s="34">
        <f>F415</f>
        <v>488300</v>
      </c>
      <c r="G414" s="34">
        <f>G415</f>
        <v>439702</v>
      </c>
    </row>
    <row r="415" spans="1:7" s="5" customFormat="1" ht="30">
      <c r="A415" s="10" t="s">
        <v>327</v>
      </c>
      <c r="B415" s="13"/>
      <c r="C415" s="66"/>
      <c r="D415" s="66"/>
      <c r="E415" s="30" t="s">
        <v>325</v>
      </c>
      <c r="F415" s="34">
        <f>F416</f>
        <v>488300</v>
      </c>
      <c r="G415" s="34">
        <f>G416</f>
        <v>439702</v>
      </c>
    </row>
    <row r="416" spans="1:7" s="5" customFormat="1" ht="15">
      <c r="A416" s="10" t="s">
        <v>327</v>
      </c>
      <c r="B416" s="13" t="s">
        <v>91</v>
      </c>
      <c r="C416" s="66"/>
      <c r="D416" s="66"/>
      <c r="E416" s="30" t="s">
        <v>87</v>
      </c>
      <c r="F416" s="34">
        <v>488300</v>
      </c>
      <c r="G416" s="34">
        <v>439702</v>
      </c>
    </row>
    <row r="417" spans="1:7" s="5" customFormat="1" ht="90" customHeight="1">
      <c r="A417" s="10" t="s">
        <v>189</v>
      </c>
      <c r="B417" s="13"/>
      <c r="C417" s="33"/>
      <c r="D417" s="33"/>
      <c r="E417" s="11" t="s">
        <v>187</v>
      </c>
      <c r="F417" s="34">
        <f aca="true" t="shared" si="7" ref="F417:G419">F418</f>
        <v>1010700</v>
      </c>
      <c r="G417" s="34">
        <f t="shared" si="7"/>
        <v>1010700</v>
      </c>
    </row>
    <row r="418" spans="1:7" s="5" customFormat="1" ht="105">
      <c r="A418" s="10" t="s">
        <v>190</v>
      </c>
      <c r="B418" s="13"/>
      <c r="C418" s="33"/>
      <c r="D418" s="33"/>
      <c r="E418" s="11" t="s">
        <v>188</v>
      </c>
      <c r="F418" s="34">
        <f t="shared" si="7"/>
        <v>1010700</v>
      </c>
      <c r="G418" s="34">
        <f t="shared" si="7"/>
        <v>1010700</v>
      </c>
    </row>
    <row r="419" spans="1:7" s="5" customFormat="1" ht="165">
      <c r="A419" s="10" t="s">
        <v>214</v>
      </c>
      <c r="B419" s="13"/>
      <c r="C419" s="33"/>
      <c r="D419" s="33"/>
      <c r="E419" s="11" t="s">
        <v>553</v>
      </c>
      <c r="F419" s="34">
        <f t="shared" si="7"/>
        <v>1010700</v>
      </c>
      <c r="G419" s="34">
        <f t="shared" si="7"/>
        <v>1010700</v>
      </c>
    </row>
    <row r="420" spans="1:7" s="5" customFormat="1" ht="30">
      <c r="A420" s="10" t="s">
        <v>214</v>
      </c>
      <c r="B420" s="13" t="s">
        <v>70</v>
      </c>
      <c r="C420" s="33"/>
      <c r="D420" s="33"/>
      <c r="E420" s="11" t="s">
        <v>66</v>
      </c>
      <c r="F420" s="34">
        <v>1010700</v>
      </c>
      <c r="G420" s="34">
        <v>1010700</v>
      </c>
    </row>
    <row r="421" spans="1:7" s="5" customFormat="1" ht="66" customHeight="1">
      <c r="A421" s="10" t="s">
        <v>170</v>
      </c>
      <c r="B421" s="12"/>
      <c r="C421" s="8"/>
      <c r="D421" s="8"/>
      <c r="E421" s="11" t="s">
        <v>18</v>
      </c>
      <c r="F421" s="34">
        <f>F422</f>
        <v>6595185</v>
      </c>
      <c r="G421" s="34">
        <f>G422</f>
        <v>6579625.44</v>
      </c>
    </row>
    <row r="422" spans="1:7" s="5" customFormat="1" ht="45">
      <c r="A422" s="10" t="s">
        <v>328</v>
      </c>
      <c r="B422" s="12"/>
      <c r="C422" s="8"/>
      <c r="D422" s="8"/>
      <c r="E422" s="11" t="s">
        <v>169</v>
      </c>
      <c r="F422" s="34">
        <f>F423+F424+F425</f>
        <v>6595185</v>
      </c>
      <c r="G422" s="34">
        <f>G423+G424+G425</f>
        <v>6579625.44</v>
      </c>
    </row>
    <row r="423" spans="1:7" s="5" customFormat="1" ht="30">
      <c r="A423" s="10" t="s">
        <v>328</v>
      </c>
      <c r="B423" s="13" t="s">
        <v>138</v>
      </c>
      <c r="C423" s="8"/>
      <c r="D423" s="8"/>
      <c r="E423" s="11" t="s">
        <v>136</v>
      </c>
      <c r="F423" s="34">
        <v>3595598</v>
      </c>
      <c r="G423" s="34">
        <v>3589900.17</v>
      </c>
    </row>
    <row r="424" spans="1:7" s="5" customFormat="1" ht="19.5" customHeight="1">
      <c r="A424" s="10" t="s">
        <v>328</v>
      </c>
      <c r="B424" s="13" t="s">
        <v>10</v>
      </c>
      <c r="C424" s="94"/>
      <c r="D424" s="94"/>
      <c r="E424" s="30" t="s">
        <v>12</v>
      </c>
      <c r="F424" s="34">
        <v>2005959</v>
      </c>
      <c r="G424" s="34">
        <v>2004753.12</v>
      </c>
    </row>
    <row r="425" spans="1:7" s="5" customFormat="1" ht="64.5" customHeight="1">
      <c r="A425" s="10" t="s">
        <v>328</v>
      </c>
      <c r="B425" s="13" t="s">
        <v>11</v>
      </c>
      <c r="C425" s="8"/>
      <c r="D425" s="8"/>
      <c r="E425" s="11" t="s">
        <v>13</v>
      </c>
      <c r="F425" s="34">
        <v>993628</v>
      </c>
      <c r="G425" s="34">
        <v>984972.15</v>
      </c>
    </row>
    <row r="426" spans="1:7" s="5" customFormat="1" ht="156.75">
      <c r="A426" s="42" t="s">
        <v>206</v>
      </c>
      <c r="B426" s="39"/>
      <c r="C426" s="7"/>
      <c r="D426" s="7"/>
      <c r="E426" s="46" t="s">
        <v>535</v>
      </c>
      <c r="F426" s="41">
        <f aca="true" t="shared" si="8" ref="F426:G428">F427</f>
        <v>1767892</v>
      </c>
      <c r="G426" s="41">
        <f t="shared" si="8"/>
        <v>1699018.99</v>
      </c>
    </row>
    <row r="427" spans="1:7" s="5" customFormat="1" ht="90">
      <c r="A427" s="10" t="s">
        <v>428</v>
      </c>
      <c r="B427" s="13"/>
      <c r="C427" s="66"/>
      <c r="D427" s="66"/>
      <c r="E427" s="30" t="s">
        <v>383</v>
      </c>
      <c r="F427" s="34">
        <f t="shared" si="8"/>
        <v>1767892</v>
      </c>
      <c r="G427" s="34">
        <f t="shared" si="8"/>
        <v>1699018.99</v>
      </c>
    </row>
    <row r="428" spans="1:7" s="5" customFormat="1" ht="45">
      <c r="A428" s="10" t="s">
        <v>429</v>
      </c>
      <c r="B428" s="13"/>
      <c r="C428" s="66"/>
      <c r="D428" s="66"/>
      <c r="E428" s="80" t="s">
        <v>329</v>
      </c>
      <c r="F428" s="34">
        <f t="shared" si="8"/>
        <v>1767892</v>
      </c>
      <c r="G428" s="34">
        <f t="shared" si="8"/>
        <v>1699018.99</v>
      </c>
    </row>
    <row r="429" spans="1:7" s="5" customFormat="1" ht="75">
      <c r="A429" s="10" t="s">
        <v>430</v>
      </c>
      <c r="B429" s="13"/>
      <c r="C429" s="66"/>
      <c r="D429" s="66"/>
      <c r="E429" s="30" t="s">
        <v>330</v>
      </c>
      <c r="F429" s="34">
        <f>F430+F431</f>
        <v>1767892</v>
      </c>
      <c r="G429" s="34">
        <f>G430+G431</f>
        <v>1699018.99</v>
      </c>
    </row>
    <row r="430" spans="1:7" s="5" customFormat="1" ht="30">
      <c r="A430" s="10" t="s">
        <v>430</v>
      </c>
      <c r="B430" s="13" t="s">
        <v>138</v>
      </c>
      <c r="C430" s="66"/>
      <c r="D430" s="66"/>
      <c r="E430" s="30" t="s">
        <v>136</v>
      </c>
      <c r="F430" s="34">
        <v>1629848</v>
      </c>
      <c r="G430" s="34">
        <v>1629668.99</v>
      </c>
    </row>
    <row r="431" spans="1:7" s="5" customFormat="1" ht="78.75" customHeight="1">
      <c r="A431" s="10" t="s">
        <v>430</v>
      </c>
      <c r="B431" s="13" t="s">
        <v>11</v>
      </c>
      <c r="C431" s="66"/>
      <c r="D431" s="66"/>
      <c r="E431" s="30" t="s">
        <v>13</v>
      </c>
      <c r="F431" s="34">
        <v>138044</v>
      </c>
      <c r="G431" s="34">
        <v>69350</v>
      </c>
    </row>
    <row r="432" spans="1:7" s="5" customFormat="1" ht="85.5" customHeight="1">
      <c r="A432" s="42" t="s">
        <v>331</v>
      </c>
      <c r="B432" s="39"/>
      <c r="C432" s="7"/>
      <c r="D432" s="7"/>
      <c r="E432" s="141" t="s">
        <v>526</v>
      </c>
      <c r="F432" s="41">
        <f>F433+F472</f>
        <v>49775626.5</v>
      </c>
      <c r="G432" s="41">
        <f>G433+G472</f>
        <v>46311324.21000001</v>
      </c>
    </row>
    <row r="433" spans="1:7" s="5" customFormat="1" ht="45">
      <c r="A433" s="10" t="s">
        <v>332</v>
      </c>
      <c r="B433" s="13"/>
      <c r="C433" s="66"/>
      <c r="D433" s="35"/>
      <c r="E433" s="53" t="s">
        <v>333</v>
      </c>
      <c r="F433" s="36">
        <f>F434+F437+F454+F465+F468</f>
        <v>17842433.88</v>
      </c>
      <c r="G433" s="34">
        <f>G434+G437+G454+G465+G468</f>
        <v>15130867.480000002</v>
      </c>
    </row>
    <row r="434" spans="1:7" s="5" customFormat="1" ht="75">
      <c r="A434" s="10" t="s">
        <v>604</v>
      </c>
      <c r="B434" s="13"/>
      <c r="C434" s="140"/>
      <c r="D434" s="35"/>
      <c r="E434" s="53" t="s">
        <v>606</v>
      </c>
      <c r="F434" s="36">
        <f>F435</f>
        <v>4678038</v>
      </c>
      <c r="G434" s="34">
        <f>G435</f>
        <v>4678038</v>
      </c>
    </row>
    <row r="435" spans="1:7" s="5" customFormat="1" ht="105">
      <c r="A435" s="10" t="s">
        <v>605</v>
      </c>
      <c r="B435" s="13"/>
      <c r="C435" s="140"/>
      <c r="D435" s="35"/>
      <c r="E435" s="115" t="s">
        <v>609</v>
      </c>
      <c r="F435" s="36">
        <f>F436</f>
        <v>4678038</v>
      </c>
      <c r="G435" s="34">
        <f>G436</f>
        <v>4678038</v>
      </c>
    </row>
    <row r="436" spans="1:7" s="5" customFormat="1" ht="105.75" customHeight="1">
      <c r="A436" s="10" t="s">
        <v>605</v>
      </c>
      <c r="B436" s="13" t="s">
        <v>502</v>
      </c>
      <c r="C436" s="140"/>
      <c r="D436" s="35"/>
      <c r="E436" s="115" t="s">
        <v>607</v>
      </c>
      <c r="F436" s="36">
        <v>4678038</v>
      </c>
      <c r="G436" s="34">
        <v>4678038</v>
      </c>
    </row>
    <row r="437" spans="1:7" s="5" customFormat="1" ht="45">
      <c r="A437" s="10" t="s">
        <v>431</v>
      </c>
      <c r="B437" s="13"/>
      <c r="C437" s="66"/>
      <c r="D437" s="66"/>
      <c r="E437" s="82" t="s">
        <v>334</v>
      </c>
      <c r="F437" s="34">
        <f>F438+F440+F443+F445+F447+F449+F451</f>
        <v>9806360</v>
      </c>
      <c r="G437" s="34">
        <f>G438+G440+G443+G445+G447+G449+G451</f>
        <v>7872965.510000001</v>
      </c>
    </row>
    <row r="438" spans="1:7" s="5" customFormat="1" ht="30">
      <c r="A438" s="10" t="s">
        <v>432</v>
      </c>
      <c r="B438" s="13"/>
      <c r="C438" s="66"/>
      <c r="D438" s="66"/>
      <c r="E438" s="30" t="s">
        <v>402</v>
      </c>
      <c r="F438" s="34">
        <f>F439</f>
        <v>2650000</v>
      </c>
      <c r="G438" s="34">
        <f>G439</f>
        <v>2557919.04</v>
      </c>
    </row>
    <row r="439" spans="1:7" s="5" customFormat="1" ht="45">
      <c r="A439" s="10" t="s">
        <v>432</v>
      </c>
      <c r="B439" s="13" t="s">
        <v>11</v>
      </c>
      <c r="C439" s="66"/>
      <c r="D439" s="66"/>
      <c r="E439" s="30" t="s">
        <v>207</v>
      </c>
      <c r="F439" s="34">
        <v>2650000</v>
      </c>
      <c r="G439" s="34">
        <v>2557919.04</v>
      </c>
    </row>
    <row r="440" spans="1:7" s="5" customFormat="1" ht="30">
      <c r="A440" s="10" t="s">
        <v>433</v>
      </c>
      <c r="B440" s="13"/>
      <c r="C440" s="66"/>
      <c r="D440" s="66"/>
      <c r="E440" s="30" t="s">
        <v>335</v>
      </c>
      <c r="F440" s="34">
        <f>F441+F442</f>
        <v>1089360</v>
      </c>
      <c r="G440" s="34">
        <f>G441+G442</f>
        <v>1089073.99</v>
      </c>
    </row>
    <row r="441" spans="1:7" s="5" customFormat="1" ht="68.25" customHeight="1">
      <c r="A441" s="10" t="s">
        <v>433</v>
      </c>
      <c r="B441" s="13" t="s">
        <v>181</v>
      </c>
      <c r="C441" s="66"/>
      <c r="D441" s="66"/>
      <c r="E441" s="30" t="s">
        <v>178</v>
      </c>
      <c r="F441" s="34">
        <v>689360</v>
      </c>
      <c r="G441" s="34">
        <v>689074.8</v>
      </c>
    </row>
    <row r="442" spans="1:7" s="5" customFormat="1" ht="60">
      <c r="A442" s="10" t="s">
        <v>433</v>
      </c>
      <c r="B442" s="13" t="s">
        <v>11</v>
      </c>
      <c r="C442" s="66"/>
      <c r="D442" s="66"/>
      <c r="E442" s="30" t="s">
        <v>13</v>
      </c>
      <c r="F442" s="34">
        <v>400000</v>
      </c>
      <c r="G442" s="34">
        <v>399999.19</v>
      </c>
    </row>
    <row r="443" spans="1:7" s="5" customFormat="1" ht="15">
      <c r="A443" s="10" t="s">
        <v>645</v>
      </c>
      <c r="B443" s="13"/>
      <c r="C443" s="153"/>
      <c r="D443" s="153"/>
      <c r="E443" s="53" t="s">
        <v>647</v>
      </c>
      <c r="F443" s="34">
        <f>F444</f>
        <v>200000</v>
      </c>
      <c r="G443" s="34">
        <f>G444</f>
        <v>200000</v>
      </c>
    </row>
    <row r="444" spans="1:7" s="5" customFormat="1" ht="45">
      <c r="A444" s="10" t="s">
        <v>645</v>
      </c>
      <c r="B444" s="13" t="s">
        <v>11</v>
      </c>
      <c r="C444" s="153"/>
      <c r="D444" s="153"/>
      <c r="E444" s="31" t="s">
        <v>207</v>
      </c>
      <c r="F444" s="34">
        <v>200000</v>
      </c>
      <c r="G444" s="34">
        <v>200000</v>
      </c>
    </row>
    <row r="445" spans="1:7" s="5" customFormat="1" ht="30">
      <c r="A445" s="10" t="s">
        <v>646</v>
      </c>
      <c r="B445" s="13"/>
      <c r="C445" s="153"/>
      <c r="D445" s="153"/>
      <c r="E445" s="53" t="s">
        <v>648</v>
      </c>
      <c r="F445" s="34">
        <f>F446</f>
        <v>40000</v>
      </c>
      <c r="G445" s="34">
        <f>G446</f>
        <v>40000</v>
      </c>
    </row>
    <row r="446" spans="1:7" s="5" customFormat="1" ht="45">
      <c r="A446" s="10" t="s">
        <v>646</v>
      </c>
      <c r="B446" s="13" t="s">
        <v>11</v>
      </c>
      <c r="C446" s="153"/>
      <c r="D446" s="153"/>
      <c r="E446" s="31" t="s">
        <v>207</v>
      </c>
      <c r="F446" s="34">
        <v>40000</v>
      </c>
      <c r="G446" s="34">
        <v>40000</v>
      </c>
    </row>
    <row r="447" spans="1:7" s="5" customFormat="1" ht="30">
      <c r="A447" s="10" t="s">
        <v>527</v>
      </c>
      <c r="B447" s="13"/>
      <c r="C447" s="116"/>
      <c r="D447" s="116"/>
      <c r="E447" s="30" t="s">
        <v>528</v>
      </c>
      <c r="F447" s="34">
        <f>F448</f>
        <v>2500000</v>
      </c>
      <c r="G447" s="34">
        <f>G448</f>
        <v>2405654.37</v>
      </c>
    </row>
    <row r="448" spans="1:7" s="5" customFormat="1" ht="72" customHeight="1">
      <c r="A448" s="10" t="s">
        <v>527</v>
      </c>
      <c r="B448" s="13" t="s">
        <v>11</v>
      </c>
      <c r="C448" s="116"/>
      <c r="D448" s="116"/>
      <c r="E448" s="30" t="s">
        <v>13</v>
      </c>
      <c r="F448" s="34">
        <v>2500000</v>
      </c>
      <c r="G448" s="34">
        <v>2405654.37</v>
      </c>
    </row>
    <row r="449" spans="1:7" s="5" customFormat="1" ht="65.25" customHeight="1">
      <c r="A449" s="10" t="s">
        <v>588</v>
      </c>
      <c r="B449" s="13"/>
      <c r="C449" s="130"/>
      <c r="D449" s="130"/>
      <c r="E449" s="53" t="s">
        <v>603</v>
      </c>
      <c r="F449" s="34">
        <f>F450</f>
        <v>445000</v>
      </c>
      <c r="G449" s="34">
        <f>G450</f>
        <v>365472.11</v>
      </c>
    </row>
    <row r="450" spans="1:7" s="5" customFormat="1" ht="45">
      <c r="A450" s="10" t="s">
        <v>588</v>
      </c>
      <c r="B450" s="13" t="s">
        <v>11</v>
      </c>
      <c r="C450" s="130"/>
      <c r="D450" s="130"/>
      <c r="E450" s="31" t="s">
        <v>207</v>
      </c>
      <c r="F450" s="34">
        <v>445000</v>
      </c>
      <c r="G450" s="34">
        <v>365472.11</v>
      </c>
    </row>
    <row r="451" spans="1:7" s="5" customFormat="1" ht="30">
      <c r="A451" s="10" t="s">
        <v>650</v>
      </c>
      <c r="B451" s="13"/>
      <c r="C451" s="153"/>
      <c r="D451" s="153"/>
      <c r="E451" s="53" t="s">
        <v>649</v>
      </c>
      <c r="F451" s="34">
        <f>F452+F453</f>
        <v>2882000</v>
      </c>
      <c r="G451" s="34">
        <f>G452+G453</f>
        <v>1214846</v>
      </c>
    </row>
    <row r="452" spans="1:7" s="5" customFormat="1" ht="45">
      <c r="A452" s="10" t="s">
        <v>650</v>
      </c>
      <c r="B452" s="13" t="s">
        <v>11</v>
      </c>
      <c r="C452" s="153"/>
      <c r="D452" s="153"/>
      <c r="E452" s="53" t="s">
        <v>207</v>
      </c>
      <c r="F452" s="34">
        <v>70000</v>
      </c>
      <c r="G452" s="34">
        <v>25934</v>
      </c>
    </row>
    <row r="453" spans="1:7" s="5" customFormat="1" ht="15">
      <c r="A453" s="10" t="s">
        <v>650</v>
      </c>
      <c r="B453" s="13" t="s">
        <v>181</v>
      </c>
      <c r="C453" s="153"/>
      <c r="D453" s="153"/>
      <c r="E453" s="53" t="s">
        <v>178</v>
      </c>
      <c r="F453" s="34">
        <v>2812000</v>
      </c>
      <c r="G453" s="34">
        <v>1188912</v>
      </c>
    </row>
    <row r="454" spans="1:7" s="5" customFormat="1" ht="81.75" customHeight="1">
      <c r="A454" s="10" t="s">
        <v>434</v>
      </c>
      <c r="B454" s="13"/>
      <c r="C454" s="66"/>
      <c r="D454" s="66"/>
      <c r="E454" s="30" t="s">
        <v>219</v>
      </c>
      <c r="F454" s="34">
        <f>F455+F457+F460+F462</f>
        <v>2491238.11</v>
      </c>
      <c r="G454" s="34">
        <f>G457+G460+G462</f>
        <v>1745653.8399999999</v>
      </c>
    </row>
    <row r="455" spans="1:7" s="5" customFormat="1" ht="97.5" customHeight="1">
      <c r="A455" s="10" t="s">
        <v>435</v>
      </c>
      <c r="B455" s="13"/>
      <c r="C455" s="66"/>
      <c r="D455" s="66"/>
      <c r="E455" s="81" t="s">
        <v>384</v>
      </c>
      <c r="F455" s="34">
        <f>F456</f>
        <v>449600</v>
      </c>
      <c r="G455" s="34">
        <v>0</v>
      </c>
    </row>
    <row r="456" spans="1:7" s="5" customFormat="1" ht="45">
      <c r="A456" s="10" t="s">
        <v>435</v>
      </c>
      <c r="B456" s="13" t="s">
        <v>11</v>
      </c>
      <c r="C456" s="66"/>
      <c r="D456" s="66"/>
      <c r="E456" s="31" t="s">
        <v>207</v>
      </c>
      <c r="F456" s="34">
        <v>449600</v>
      </c>
      <c r="G456" s="34">
        <v>0</v>
      </c>
    </row>
    <row r="457" spans="1:7" s="5" customFormat="1" ht="30">
      <c r="A457" s="10" t="s">
        <v>563</v>
      </c>
      <c r="B457" s="13"/>
      <c r="C457" s="130"/>
      <c r="D457" s="35"/>
      <c r="E457" s="53" t="s">
        <v>564</v>
      </c>
      <c r="F457" s="36">
        <f>F458+F459</f>
        <v>1443156.72</v>
      </c>
      <c r="G457" s="34">
        <f>G458+G459</f>
        <v>1338923.2</v>
      </c>
    </row>
    <row r="458" spans="1:7" s="5" customFormat="1" ht="60" customHeight="1">
      <c r="A458" s="10" t="s">
        <v>563</v>
      </c>
      <c r="B458" s="13" t="s">
        <v>11</v>
      </c>
      <c r="C458" s="130"/>
      <c r="D458" s="35"/>
      <c r="E458" s="53" t="s">
        <v>207</v>
      </c>
      <c r="F458" s="36">
        <v>1429006.49</v>
      </c>
      <c r="G458" s="34">
        <v>1324772.97</v>
      </c>
    </row>
    <row r="459" spans="1:7" s="5" customFormat="1" ht="60" customHeight="1">
      <c r="A459" s="10" t="s">
        <v>563</v>
      </c>
      <c r="B459" s="13" t="s">
        <v>586</v>
      </c>
      <c r="C459" s="142"/>
      <c r="D459" s="35"/>
      <c r="E459" s="53" t="s">
        <v>587</v>
      </c>
      <c r="F459" s="36">
        <v>14150.23</v>
      </c>
      <c r="G459" s="34">
        <v>14150.23</v>
      </c>
    </row>
    <row r="460" spans="1:7" s="5" customFormat="1" ht="105">
      <c r="A460" s="10" t="s">
        <v>436</v>
      </c>
      <c r="B460" s="13"/>
      <c r="C460" s="95"/>
      <c r="D460" s="35"/>
      <c r="E460" s="53" t="s">
        <v>420</v>
      </c>
      <c r="F460" s="36">
        <f>F461</f>
        <v>115000</v>
      </c>
      <c r="G460" s="34">
        <v>0</v>
      </c>
    </row>
    <row r="461" spans="1:7" s="5" customFormat="1" ht="45">
      <c r="A461" s="10" t="s">
        <v>436</v>
      </c>
      <c r="B461" s="13" t="s">
        <v>11</v>
      </c>
      <c r="C461" s="95"/>
      <c r="D461" s="35"/>
      <c r="E461" s="53" t="s">
        <v>207</v>
      </c>
      <c r="F461" s="36">
        <v>115000</v>
      </c>
      <c r="G461" s="34">
        <v>0</v>
      </c>
    </row>
    <row r="462" spans="1:7" s="5" customFormat="1" ht="60">
      <c r="A462" s="10" t="s">
        <v>631</v>
      </c>
      <c r="B462" s="13"/>
      <c r="C462" s="142"/>
      <c r="D462" s="35"/>
      <c r="E462" s="115" t="s">
        <v>610</v>
      </c>
      <c r="F462" s="36">
        <f>F463+F464</f>
        <v>483481.39</v>
      </c>
      <c r="G462" s="36">
        <f>G463+G464</f>
        <v>406730.64</v>
      </c>
    </row>
    <row r="463" spans="1:7" s="5" customFormat="1" ht="45">
      <c r="A463" s="10" t="s">
        <v>631</v>
      </c>
      <c r="B463" s="13" t="s">
        <v>11</v>
      </c>
      <c r="C463" s="142"/>
      <c r="D463" s="35"/>
      <c r="E463" s="31" t="s">
        <v>207</v>
      </c>
      <c r="F463" s="36">
        <v>474319.39</v>
      </c>
      <c r="G463" s="36">
        <v>397568.64</v>
      </c>
    </row>
    <row r="464" spans="1:7" s="5" customFormat="1" ht="15">
      <c r="A464" s="10" t="s">
        <v>631</v>
      </c>
      <c r="B464" s="13" t="s">
        <v>586</v>
      </c>
      <c r="C464" s="142"/>
      <c r="D464" s="35"/>
      <c r="E464" s="53" t="s">
        <v>587</v>
      </c>
      <c r="F464" s="36">
        <v>9162</v>
      </c>
      <c r="G464" s="36">
        <v>9162</v>
      </c>
    </row>
    <row r="465" spans="1:7" s="5" customFormat="1" ht="75">
      <c r="A465" s="10" t="s">
        <v>632</v>
      </c>
      <c r="B465" s="13"/>
      <c r="C465" s="152"/>
      <c r="D465" s="35"/>
      <c r="E465" s="115" t="s">
        <v>634</v>
      </c>
      <c r="F465" s="36">
        <f>F466</f>
        <v>55000</v>
      </c>
      <c r="G465" s="36">
        <f>G466</f>
        <v>55000</v>
      </c>
    </row>
    <row r="466" spans="1:7" s="5" customFormat="1" ht="30">
      <c r="A466" s="10" t="s">
        <v>633</v>
      </c>
      <c r="B466" s="13"/>
      <c r="C466" s="152"/>
      <c r="D466" s="35"/>
      <c r="E466" s="115" t="s">
        <v>635</v>
      </c>
      <c r="F466" s="36">
        <f>F467</f>
        <v>55000</v>
      </c>
      <c r="G466" s="36">
        <f>G467</f>
        <v>55000</v>
      </c>
    </row>
    <row r="467" spans="1:7" s="5" customFormat="1" ht="63.75" customHeight="1">
      <c r="A467" s="10" t="s">
        <v>633</v>
      </c>
      <c r="B467" s="13" t="s">
        <v>11</v>
      </c>
      <c r="C467" s="152"/>
      <c r="D467" s="35"/>
      <c r="E467" s="31" t="s">
        <v>207</v>
      </c>
      <c r="F467" s="36">
        <v>55000</v>
      </c>
      <c r="G467" s="36">
        <v>55000</v>
      </c>
    </row>
    <row r="468" spans="1:7" s="5" customFormat="1" ht="66" customHeight="1">
      <c r="A468" s="10" t="s">
        <v>485</v>
      </c>
      <c r="B468" s="13"/>
      <c r="C468" s="107"/>
      <c r="D468" s="35"/>
      <c r="E468" s="53" t="s">
        <v>486</v>
      </c>
      <c r="F468" s="36">
        <f>F469</f>
        <v>811797.77</v>
      </c>
      <c r="G468" s="36">
        <f>G469</f>
        <v>779210.13</v>
      </c>
    </row>
    <row r="469" spans="1:7" s="5" customFormat="1" ht="30">
      <c r="A469" s="10" t="s">
        <v>503</v>
      </c>
      <c r="B469" s="13"/>
      <c r="C469" s="113"/>
      <c r="D469" s="35"/>
      <c r="E469" s="98" t="s">
        <v>504</v>
      </c>
      <c r="F469" s="67">
        <f>F470+F471</f>
        <v>811797.77</v>
      </c>
      <c r="G469" s="67">
        <f>G470+G471</f>
        <v>779210.13</v>
      </c>
    </row>
    <row r="470" spans="1:7" s="5" customFormat="1" ht="66.75" customHeight="1">
      <c r="A470" s="10" t="s">
        <v>503</v>
      </c>
      <c r="B470" s="13" t="s">
        <v>11</v>
      </c>
      <c r="C470" s="113"/>
      <c r="D470" s="35"/>
      <c r="E470" s="53" t="s">
        <v>207</v>
      </c>
      <c r="F470" s="114">
        <v>808797.77</v>
      </c>
      <c r="G470" s="34">
        <v>776210.13</v>
      </c>
    </row>
    <row r="471" spans="1:7" s="5" customFormat="1" ht="37.5" customHeight="1">
      <c r="A471" s="10" t="s">
        <v>503</v>
      </c>
      <c r="B471" s="13" t="s">
        <v>586</v>
      </c>
      <c r="C471" s="130"/>
      <c r="D471" s="35"/>
      <c r="E471" s="53" t="s">
        <v>587</v>
      </c>
      <c r="F471" s="114">
        <v>3000</v>
      </c>
      <c r="G471" s="36">
        <v>3000</v>
      </c>
    </row>
    <row r="472" spans="1:7" s="5" customFormat="1" ht="60">
      <c r="A472" s="10" t="s">
        <v>437</v>
      </c>
      <c r="B472" s="13"/>
      <c r="C472" s="66"/>
      <c r="D472" s="35"/>
      <c r="E472" s="84" t="s">
        <v>385</v>
      </c>
      <c r="F472" s="36">
        <f>F473+F498+F535</f>
        <v>31933192.62</v>
      </c>
      <c r="G472" s="36">
        <f>G473+G498</f>
        <v>31180456.730000004</v>
      </c>
    </row>
    <row r="473" spans="1:7" s="5" customFormat="1" ht="30">
      <c r="A473" s="10" t="s">
        <v>438</v>
      </c>
      <c r="B473" s="13"/>
      <c r="C473" s="66"/>
      <c r="D473" s="35"/>
      <c r="E473" s="83" t="s">
        <v>336</v>
      </c>
      <c r="F473" s="36">
        <f>F474+F476+F478+F480+F482+F484+F486+F488+F490+F492+F494+F496</f>
        <v>21243063</v>
      </c>
      <c r="G473" s="36">
        <f>G474+G476+G478+G480+G482+G484+G486+G488+G490+G492+G496</f>
        <v>20490407.1</v>
      </c>
    </row>
    <row r="474" spans="1:7" s="5" customFormat="1" ht="15">
      <c r="A474" s="10" t="s">
        <v>439</v>
      </c>
      <c r="B474" s="13"/>
      <c r="C474" s="66"/>
      <c r="D474" s="35"/>
      <c r="E474" s="30" t="s">
        <v>337</v>
      </c>
      <c r="F474" s="36">
        <f>F475</f>
        <v>4795000</v>
      </c>
      <c r="G474" s="34">
        <f>G475</f>
        <v>4547473.6</v>
      </c>
    </row>
    <row r="475" spans="1:7" s="51" customFormat="1" ht="60">
      <c r="A475" s="10" t="s">
        <v>439</v>
      </c>
      <c r="B475" s="13" t="s">
        <v>11</v>
      </c>
      <c r="C475" s="66"/>
      <c r="D475" s="35"/>
      <c r="E475" s="30" t="s">
        <v>13</v>
      </c>
      <c r="F475" s="36">
        <v>4795000</v>
      </c>
      <c r="G475" s="34">
        <v>4547473.6</v>
      </c>
    </row>
    <row r="476" spans="1:7" s="51" customFormat="1" ht="90">
      <c r="A476" s="10" t="s">
        <v>440</v>
      </c>
      <c r="B476" s="13"/>
      <c r="C476" s="66"/>
      <c r="D476" s="35"/>
      <c r="E476" s="102" t="s">
        <v>451</v>
      </c>
      <c r="F476" s="36">
        <f>F477</f>
        <v>2900000</v>
      </c>
      <c r="G476" s="34">
        <f>G477</f>
        <v>2541085.59</v>
      </c>
    </row>
    <row r="477" spans="1:7" s="51" customFormat="1" ht="60">
      <c r="A477" s="10" t="s">
        <v>440</v>
      </c>
      <c r="B477" s="13" t="s">
        <v>11</v>
      </c>
      <c r="C477" s="66"/>
      <c r="D477" s="35"/>
      <c r="E477" s="30" t="s">
        <v>13</v>
      </c>
      <c r="F477" s="36">
        <v>2900000</v>
      </c>
      <c r="G477" s="34">
        <v>2541085.59</v>
      </c>
    </row>
    <row r="478" spans="1:7" s="5" customFormat="1" ht="30">
      <c r="A478" s="10" t="s">
        <v>441</v>
      </c>
      <c r="B478" s="13"/>
      <c r="C478" s="88"/>
      <c r="D478" s="35"/>
      <c r="E478" s="30" t="s">
        <v>338</v>
      </c>
      <c r="F478" s="36">
        <f>F479</f>
        <v>200000</v>
      </c>
      <c r="G478" s="34">
        <f>G479</f>
        <v>199957.6</v>
      </c>
    </row>
    <row r="479" spans="1:7" s="5" customFormat="1" ht="60">
      <c r="A479" s="10" t="s">
        <v>441</v>
      </c>
      <c r="B479" s="13" t="s">
        <v>11</v>
      </c>
      <c r="C479" s="88"/>
      <c r="D479" s="35"/>
      <c r="E479" s="30" t="s">
        <v>13</v>
      </c>
      <c r="F479" s="36">
        <v>200000</v>
      </c>
      <c r="G479" s="34">
        <v>199957.6</v>
      </c>
    </row>
    <row r="480" spans="1:7" s="5" customFormat="1" ht="75">
      <c r="A480" s="10" t="s">
        <v>442</v>
      </c>
      <c r="B480" s="13"/>
      <c r="C480" s="66"/>
      <c r="D480" s="35"/>
      <c r="E480" s="30" t="s">
        <v>452</v>
      </c>
      <c r="F480" s="36">
        <f>F481</f>
        <v>40000</v>
      </c>
      <c r="G480" s="34">
        <f>G481</f>
        <v>40000</v>
      </c>
    </row>
    <row r="481" spans="1:7" s="5" customFormat="1" ht="60">
      <c r="A481" s="10" t="s">
        <v>442</v>
      </c>
      <c r="B481" s="13" t="s">
        <v>11</v>
      </c>
      <c r="C481" s="66"/>
      <c r="D481" s="35"/>
      <c r="E481" s="30" t="s">
        <v>13</v>
      </c>
      <c r="F481" s="36">
        <v>40000</v>
      </c>
      <c r="G481" s="34">
        <v>40000</v>
      </c>
    </row>
    <row r="482" spans="1:7" s="5" customFormat="1" ht="15">
      <c r="A482" s="10" t="s">
        <v>443</v>
      </c>
      <c r="B482" s="13"/>
      <c r="C482" s="66"/>
      <c r="D482" s="35"/>
      <c r="E482" s="30" t="s">
        <v>453</v>
      </c>
      <c r="F482" s="36">
        <f>F483</f>
        <v>150000</v>
      </c>
      <c r="G482" s="34">
        <f>G483</f>
        <v>150000</v>
      </c>
    </row>
    <row r="483" spans="1:7" s="5" customFormat="1" ht="60">
      <c r="A483" s="10" t="s">
        <v>443</v>
      </c>
      <c r="B483" s="13" t="s">
        <v>11</v>
      </c>
      <c r="C483" s="66"/>
      <c r="D483" s="35"/>
      <c r="E483" s="30" t="s">
        <v>13</v>
      </c>
      <c r="F483" s="36">
        <v>150000</v>
      </c>
      <c r="G483" s="34">
        <v>150000</v>
      </c>
    </row>
    <row r="484" spans="1:7" s="5" customFormat="1" ht="15">
      <c r="A484" s="10" t="s">
        <v>454</v>
      </c>
      <c r="B484" s="13"/>
      <c r="C484" s="66"/>
      <c r="D484" s="66"/>
      <c r="E484" s="30" t="s">
        <v>339</v>
      </c>
      <c r="F484" s="34">
        <f>F485</f>
        <v>4369100</v>
      </c>
      <c r="G484" s="34">
        <f>G485</f>
        <v>4227276.64</v>
      </c>
    </row>
    <row r="485" spans="1:7" s="5" customFormat="1" ht="60">
      <c r="A485" s="10" t="s">
        <v>454</v>
      </c>
      <c r="B485" s="13" t="s">
        <v>11</v>
      </c>
      <c r="C485" s="66"/>
      <c r="D485" s="66"/>
      <c r="E485" s="30" t="s">
        <v>13</v>
      </c>
      <c r="F485" s="34">
        <v>4369100</v>
      </c>
      <c r="G485" s="34">
        <v>4227276.64</v>
      </c>
    </row>
    <row r="486" spans="1:7" s="5" customFormat="1" ht="45">
      <c r="A486" s="32" t="s">
        <v>455</v>
      </c>
      <c r="B486" s="13"/>
      <c r="C486" s="66"/>
      <c r="D486" s="66"/>
      <c r="E486" s="30" t="s">
        <v>425</v>
      </c>
      <c r="F486" s="34">
        <f>F487</f>
        <v>93810</v>
      </c>
      <c r="G486" s="34">
        <f>G487</f>
        <v>93801</v>
      </c>
    </row>
    <row r="487" spans="1:7" s="5" customFormat="1" ht="60">
      <c r="A487" s="32" t="s">
        <v>455</v>
      </c>
      <c r="B487" s="13" t="s">
        <v>11</v>
      </c>
      <c r="C487" s="66"/>
      <c r="D487" s="66"/>
      <c r="E487" s="30" t="s">
        <v>13</v>
      </c>
      <c r="F487" s="34">
        <v>93810</v>
      </c>
      <c r="G487" s="34">
        <v>93801</v>
      </c>
    </row>
    <row r="488" spans="1:7" s="5" customFormat="1" ht="15">
      <c r="A488" s="32" t="s">
        <v>589</v>
      </c>
      <c r="B488" s="13"/>
      <c r="C488" s="130"/>
      <c r="D488" s="130"/>
      <c r="E488" s="30" t="s">
        <v>590</v>
      </c>
      <c r="F488" s="34">
        <f>F489</f>
        <v>1769792</v>
      </c>
      <c r="G488" s="34">
        <f>G489</f>
        <v>1769790</v>
      </c>
    </row>
    <row r="489" spans="1:7" s="5" customFormat="1" ht="15">
      <c r="A489" s="32" t="s">
        <v>589</v>
      </c>
      <c r="B489" s="13" t="s">
        <v>181</v>
      </c>
      <c r="C489" s="130"/>
      <c r="D489" s="130"/>
      <c r="E489" s="30" t="s">
        <v>178</v>
      </c>
      <c r="F489" s="34">
        <v>1769792</v>
      </c>
      <c r="G489" s="34">
        <v>1769790</v>
      </c>
    </row>
    <row r="490" spans="1:7" s="5" customFormat="1" ht="30">
      <c r="A490" s="32" t="s">
        <v>636</v>
      </c>
      <c r="B490" s="13"/>
      <c r="C490" s="142"/>
      <c r="D490" s="142"/>
      <c r="E490" s="30" t="s">
        <v>637</v>
      </c>
      <c r="F490" s="34">
        <f>F491</f>
        <v>300000</v>
      </c>
      <c r="G490" s="34">
        <f>G491</f>
        <v>295666.67</v>
      </c>
    </row>
    <row r="491" spans="1:7" s="5" customFormat="1" ht="60">
      <c r="A491" s="32" t="s">
        <v>636</v>
      </c>
      <c r="B491" s="13" t="s">
        <v>11</v>
      </c>
      <c r="C491" s="142"/>
      <c r="D491" s="142"/>
      <c r="E491" s="30" t="s">
        <v>13</v>
      </c>
      <c r="F491" s="34">
        <v>300000</v>
      </c>
      <c r="G491" s="34">
        <v>295666.67</v>
      </c>
    </row>
    <row r="492" spans="1:7" s="5" customFormat="1" ht="45">
      <c r="A492" s="32" t="s">
        <v>676</v>
      </c>
      <c r="B492" s="13"/>
      <c r="C492" s="172"/>
      <c r="D492" s="172"/>
      <c r="E492" s="30" t="s">
        <v>677</v>
      </c>
      <c r="F492" s="34">
        <f>F493</f>
        <v>300000</v>
      </c>
      <c r="G492" s="34">
        <f>G493</f>
        <v>300000</v>
      </c>
    </row>
    <row r="493" spans="1:7" s="5" customFormat="1" ht="60">
      <c r="A493" s="32" t="s">
        <v>676</v>
      </c>
      <c r="B493" s="13" t="s">
        <v>11</v>
      </c>
      <c r="C493" s="172"/>
      <c r="D493" s="172"/>
      <c r="E493" s="30" t="s">
        <v>13</v>
      </c>
      <c r="F493" s="34">
        <v>300000</v>
      </c>
      <c r="G493" s="34">
        <v>300000</v>
      </c>
    </row>
    <row r="494" spans="1:7" s="5" customFormat="1" ht="109.5" customHeight="1">
      <c r="A494" s="32" t="s">
        <v>529</v>
      </c>
      <c r="B494" s="13"/>
      <c r="C494" s="116"/>
      <c r="D494" s="116"/>
      <c r="E494" s="30" t="s">
        <v>530</v>
      </c>
      <c r="F494" s="34">
        <f>F495</f>
        <v>0</v>
      </c>
      <c r="G494" s="34">
        <v>0</v>
      </c>
    </row>
    <row r="495" spans="1:7" s="5" customFormat="1" ht="98.25" customHeight="1">
      <c r="A495" s="32" t="s">
        <v>529</v>
      </c>
      <c r="B495" s="13" t="s">
        <v>11</v>
      </c>
      <c r="C495" s="116"/>
      <c r="D495" s="116"/>
      <c r="E495" s="30" t="s">
        <v>13</v>
      </c>
      <c r="F495" s="34">
        <v>0</v>
      </c>
      <c r="G495" s="34">
        <v>0</v>
      </c>
    </row>
    <row r="496" spans="1:7" s="5" customFormat="1" ht="33.75" customHeight="1">
      <c r="A496" s="10" t="s">
        <v>444</v>
      </c>
      <c r="B496" s="13"/>
      <c r="C496" s="66"/>
      <c r="D496" s="66"/>
      <c r="E496" s="30" t="s">
        <v>340</v>
      </c>
      <c r="F496" s="34">
        <f>F497</f>
        <v>6325361</v>
      </c>
      <c r="G496" s="34">
        <f>G497</f>
        <v>6325356</v>
      </c>
    </row>
    <row r="497" spans="1:7" s="5" customFormat="1" ht="33.75" customHeight="1">
      <c r="A497" s="10" t="s">
        <v>444</v>
      </c>
      <c r="B497" s="13" t="s">
        <v>11</v>
      </c>
      <c r="C497" s="66"/>
      <c r="D497" s="66"/>
      <c r="E497" s="30" t="s">
        <v>13</v>
      </c>
      <c r="F497" s="34">
        <v>6325361</v>
      </c>
      <c r="G497" s="34">
        <v>6325356</v>
      </c>
    </row>
    <row r="498" spans="1:7" s="5" customFormat="1" ht="33.75" customHeight="1">
      <c r="A498" s="10" t="s">
        <v>445</v>
      </c>
      <c r="B498" s="13"/>
      <c r="C498" s="66"/>
      <c r="D498" s="66"/>
      <c r="E498" s="86" t="s">
        <v>341</v>
      </c>
      <c r="F498" s="34">
        <f>F499+F501+F503+F505+F507+F509+F511+F513+F515+F517+F519+F521+F523+F525+F527+F529+F531+F533</f>
        <v>10690129.620000001</v>
      </c>
      <c r="G498" s="34">
        <f>G499+G501+G503+G505+G507+G509+G511+G513+G515+G517+G519+G521+G523+G525+G527+G529+G531+G533</f>
        <v>10690049.63</v>
      </c>
    </row>
    <row r="499" spans="1:7" s="5" customFormat="1" ht="121.5" customHeight="1">
      <c r="A499" s="10" t="s">
        <v>456</v>
      </c>
      <c r="B499" s="13"/>
      <c r="C499" s="103"/>
      <c r="D499" s="103"/>
      <c r="E499" s="30" t="s">
        <v>474</v>
      </c>
      <c r="F499" s="34">
        <f>F500</f>
        <v>259861</v>
      </c>
      <c r="G499" s="34">
        <f>G500</f>
        <v>259860.55</v>
      </c>
    </row>
    <row r="500" spans="1:7" s="5" customFormat="1" ht="81" customHeight="1">
      <c r="A500" s="10" t="s">
        <v>456</v>
      </c>
      <c r="B500" s="13" t="s">
        <v>11</v>
      </c>
      <c r="C500" s="103"/>
      <c r="D500" s="103"/>
      <c r="E500" s="30" t="s">
        <v>13</v>
      </c>
      <c r="F500" s="34">
        <v>259861</v>
      </c>
      <c r="G500" s="34">
        <v>259860.55</v>
      </c>
    </row>
    <row r="501" spans="1:7" s="5" customFormat="1" ht="120">
      <c r="A501" s="32" t="s">
        <v>608</v>
      </c>
      <c r="B501" s="13"/>
      <c r="C501" s="4"/>
      <c r="D501" s="50"/>
      <c r="E501" s="112" t="s">
        <v>495</v>
      </c>
      <c r="F501" s="36">
        <v>678928</v>
      </c>
      <c r="G501" s="100">
        <f>G502</f>
        <v>678920.5</v>
      </c>
    </row>
    <row r="502" spans="1:7" s="5" customFormat="1" ht="60">
      <c r="A502" s="32" t="s">
        <v>608</v>
      </c>
      <c r="B502" s="13" t="s">
        <v>11</v>
      </c>
      <c r="C502" s="4"/>
      <c r="D502" s="50"/>
      <c r="E502" s="110" t="s">
        <v>13</v>
      </c>
      <c r="F502" s="36">
        <v>678928</v>
      </c>
      <c r="G502" s="100">
        <v>678920.5</v>
      </c>
    </row>
    <row r="503" spans="1:7" s="5" customFormat="1" ht="105">
      <c r="A503" s="32" t="s">
        <v>531</v>
      </c>
      <c r="B503" s="13"/>
      <c r="C503" s="4"/>
      <c r="D503" s="50"/>
      <c r="E503" s="111" t="s">
        <v>496</v>
      </c>
      <c r="F503" s="36">
        <f>F504</f>
        <v>104740</v>
      </c>
      <c r="G503" s="100">
        <f>G504</f>
        <v>104730</v>
      </c>
    </row>
    <row r="504" spans="1:7" s="5" customFormat="1" ht="15">
      <c r="A504" s="32" t="s">
        <v>531</v>
      </c>
      <c r="B504" s="13" t="s">
        <v>181</v>
      </c>
      <c r="C504" s="4"/>
      <c r="D504" s="50"/>
      <c r="E504" s="30" t="s">
        <v>178</v>
      </c>
      <c r="F504" s="36">
        <v>104740</v>
      </c>
      <c r="G504" s="100">
        <v>104730</v>
      </c>
    </row>
    <row r="505" spans="1:7" s="5" customFormat="1" ht="105">
      <c r="A505" s="32" t="s">
        <v>532</v>
      </c>
      <c r="B505" s="13"/>
      <c r="C505" s="4"/>
      <c r="D505" s="50"/>
      <c r="E505" s="111" t="s">
        <v>497</v>
      </c>
      <c r="F505" s="36">
        <f>F506</f>
        <v>106180</v>
      </c>
      <c r="G505" s="100">
        <f>G506</f>
        <v>106179.11</v>
      </c>
    </row>
    <row r="506" spans="1:7" s="5" customFormat="1" ht="15">
      <c r="A506" s="32" t="s">
        <v>532</v>
      </c>
      <c r="B506" s="13" t="s">
        <v>181</v>
      </c>
      <c r="C506" s="4"/>
      <c r="D506" s="50"/>
      <c r="E506" s="30" t="s">
        <v>178</v>
      </c>
      <c r="F506" s="36">
        <v>106180</v>
      </c>
      <c r="G506" s="100">
        <v>106179.11</v>
      </c>
    </row>
    <row r="507" spans="1:7" s="5" customFormat="1" ht="105">
      <c r="A507" s="32" t="s">
        <v>490</v>
      </c>
      <c r="B507" s="13"/>
      <c r="C507" s="4"/>
      <c r="D507" s="50"/>
      <c r="E507" s="111" t="s">
        <v>498</v>
      </c>
      <c r="F507" s="36">
        <f>F508</f>
        <v>193783.8</v>
      </c>
      <c r="G507" s="100">
        <f>G508</f>
        <v>193770</v>
      </c>
    </row>
    <row r="508" spans="1:7" s="5" customFormat="1" ht="15">
      <c r="A508" s="32" t="s">
        <v>490</v>
      </c>
      <c r="B508" s="13" t="s">
        <v>181</v>
      </c>
      <c r="C508" s="4"/>
      <c r="D508" s="50"/>
      <c r="E508" s="30" t="s">
        <v>178</v>
      </c>
      <c r="F508" s="36">
        <v>193783.8</v>
      </c>
      <c r="G508" s="100">
        <v>193770</v>
      </c>
    </row>
    <row r="509" spans="1:7" s="5" customFormat="1" ht="165">
      <c r="A509" s="32" t="s">
        <v>491</v>
      </c>
      <c r="B509" s="13"/>
      <c r="C509" s="4"/>
      <c r="D509" s="50"/>
      <c r="E509" s="111" t="s">
        <v>499</v>
      </c>
      <c r="F509" s="36">
        <f>F510</f>
        <v>117048</v>
      </c>
      <c r="G509" s="100">
        <f>G510</f>
        <v>117047.38</v>
      </c>
    </row>
    <row r="510" spans="1:7" s="5" customFormat="1" ht="29.25" customHeight="1">
      <c r="A510" s="32" t="s">
        <v>491</v>
      </c>
      <c r="B510" s="13" t="s">
        <v>181</v>
      </c>
      <c r="C510" s="4"/>
      <c r="D510" s="50"/>
      <c r="E510" s="30" t="s">
        <v>178</v>
      </c>
      <c r="F510" s="36">
        <v>117048</v>
      </c>
      <c r="G510" s="100">
        <v>117047.38</v>
      </c>
    </row>
    <row r="511" spans="1:7" s="5" customFormat="1" ht="123" customHeight="1">
      <c r="A511" s="32" t="s">
        <v>492</v>
      </c>
      <c r="B511" s="13"/>
      <c r="C511" s="4"/>
      <c r="D511" s="50"/>
      <c r="E511" s="111" t="s">
        <v>500</v>
      </c>
      <c r="F511" s="36">
        <f>F512</f>
        <v>101831</v>
      </c>
      <c r="G511" s="100">
        <f>G512</f>
        <v>101814.69</v>
      </c>
    </row>
    <row r="512" spans="1:7" s="5" customFormat="1" ht="15">
      <c r="A512" s="32" t="s">
        <v>492</v>
      </c>
      <c r="B512" s="13" t="s">
        <v>181</v>
      </c>
      <c r="C512" s="4"/>
      <c r="D512" s="50"/>
      <c r="E512" s="30" t="s">
        <v>178</v>
      </c>
      <c r="F512" s="36">
        <v>101831</v>
      </c>
      <c r="G512" s="100">
        <v>101814.69</v>
      </c>
    </row>
    <row r="513" spans="1:7" s="5" customFormat="1" ht="126.75" customHeight="1">
      <c r="A513" s="32" t="s">
        <v>493</v>
      </c>
      <c r="B513" s="13"/>
      <c r="C513" s="4"/>
      <c r="D513" s="50"/>
      <c r="E513" s="111" t="s">
        <v>501</v>
      </c>
      <c r="F513" s="36">
        <f>F514</f>
        <v>76199.18</v>
      </c>
      <c r="G513" s="100">
        <f>G514</f>
        <v>76178.26</v>
      </c>
    </row>
    <row r="514" spans="1:7" s="5" customFormat="1" ht="79.5" customHeight="1">
      <c r="A514" s="32" t="s">
        <v>493</v>
      </c>
      <c r="B514" s="13" t="s">
        <v>181</v>
      </c>
      <c r="C514" s="4"/>
      <c r="D514" s="50"/>
      <c r="E514" s="30" t="s">
        <v>178</v>
      </c>
      <c r="F514" s="36">
        <v>76199.18</v>
      </c>
      <c r="G514" s="100">
        <v>76178.26</v>
      </c>
    </row>
    <row r="515" spans="1:7" s="5" customFormat="1" ht="120">
      <c r="A515" s="32" t="s">
        <v>494</v>
      </c>
      <c r="B515" s="13"/>
      <c r="C515" s="4"/>
      <c r="D515" s="50"/>
      <c r="E515" s="111" t="s">
        <v>554</v>
      </c>
      <c r="F515" s="36">
        <f>F516</f>
        <v>104860</v>
      </c>
      <c r="G515" s="100">
        <f>G516</f>
        <v>104850.5</v>
      </c>
    </row>
    <row r="516" spans="1:7" s="5" customFormat="1" ht="15">
      <c r="A516" s="32" t="s">
        <v>494</v>
      </c>
      <c r="B516" s="13" t="s">
        <v>181</v>
      </c>
      <c r="C516" s="4"/>
      <c r="D516" s="50"/>
      <c r="E516" s="30" t="s">
        <v>178</v>
      </c>
      <c r="F516" s="36">
        <v>104860</v>
      </c>
      <c r="G516" s="100">
        <v>104850.5</v>
      </c>
    </row>
    <row r="517" spans="1:7" s="5" customFormat="1" ht="105">
      <c r="A517" s="32" t="s">
        <v>595</v>
      </c>
      <c r="B517" s="13"/>
      <c r="C517" s="4"/>
      <c r="D517" s="50"/>
      <c r="E517" s="30" t="s">
        <v>591</v>
      </c>
      <c r="F517" s="36">
        <f>F518</f>
        <v>249195</v>
      </c>
      <c r="G517" s="100">
        <f>G518</f>
        <v>249195</v>
      </c>
    </row>
    <row r="518" spans="1:7" s="5" customFormat="1" ht="60">
      <c r="A518" s="32" t="s">
        <v>595</v>
      </c>
      <c r="B518" s="13" t="s">
        <v>11</v>
      </c>
      <c r="C518" s="4"/>
      <c r="D518" s="50"/>
      <c r="E518" s="31" t="s">
        <v>13</v>
      </c>
      <c r="F518" s="36">
        <v>249195</v>
      </c>
      <c r="G518" s="100">
        <v>249195</v>
      </c>
    </row>
    <row r="519" spans="1:7" s="5" customFormat="1" ht="90">
      <c r="A519" s="32" t="s">
        <v>621</v>
      </c>
      <c r="B519" s="13"/>
      <c r="C519" s="4"/>
      <c r="D519" s="50"/>
      <c r="E519" s="111" t="s">
        <v>622</v>
      </c>
      <c r="F519" s="36">
        <f>F520</f>
        <v>1500000</v>
      </c>
      <c r="G519" s="100">
        <f>G520</f>
        <v>1500000</v>
      </c>
    </row>
    <row r="520" spans="1:7" s="5" customFormat="1" ht="15">
      <c r="A520" s="32" t="s">
        <v>621</v>
      </c>
      <c r="B520" s="13" t="s">
        <v>181</v>
      </c>
      <c r="C520" s="4"/>
      <c r="D520" s="50"/>
      <c r="E520" s="53" t="s">
        <v>178</v>
      </c>
      <c r="F520" s="36">
        <v>1500000</v>
      </c>
      <c r="G520" s="100">
        <v>1500000</v>
      </c>
    </row>
    <row r="521" spans="1:7" s="5" customFormat="1" ht="166.5" customHeight="1">
      <c r="A521" s="32" t="s">
        <v>596</v>
      </c>
      <c r="B521" s="13"/>
      <c r="C521" s="4"/>
      <c r="D521" s="50"/>
      <c r="E521" s="111" t="s">
        <v>592</v>
      </c>
      <c r="F521" s="36">
        <f>F522</f>
        <v>1324720</v>
      </c>
      <c r="G521" s="100">
        <f>G522</f>
        <v>1324720</v>
      </c>
    </row>
    <row r="522" spans="1:7" s="5" customFormat="1" ht="15">
      <c r="A522" s="32" t="s">
        <v>596</v>
      </c>
      <c r="B522" s="13" t="s">
        <v>181</v>
      </c>
      <c r="C522" s="4"/>
      <c r="D522" s="50"/>
      <c r="E522" s="31" t="s">
        <v>178</v>
      </c>
      <c r="F522" s="36">
        <v>1324720</v>
      </c>
      <c r="G522" s="100">
        <v>1324720</v>
      </c>
    </row>
    <row r="523" spans="1:7" s="5" customFormat="1" ht="150">
      <c r="A523" s="32" t="s">
        <v>623</v>
      </c>
      <c r="B523" s="13"/>
      <c r="C523" s="4"/>
      <c r="D523" s="50"/>
      <c r="E523" s="111" t="s">
        <v>625</v>
      </c>
      <c r="F523" s="36">
        <f>F524</f>
        <v>1147701.11</v>
      </c>
      <c r="G523" s="100">
        <f>G524</f>
        <v>1147701.11</v>
      </c>
    </row>
    <row r="524" spans="1:7" s="5" customFormat="1" ht="15">
      <c r="A524" s="32" t="s">
        <v>623</v>
      </c>
      <c r="B524" s="13" t="s">
        <v>181</v>
      </c>
      <c r="C524" s="4"/>
      <c r="D524" s="50"/>
      <c r="E524" s="53" t="s">
        <v>178</v>
      </c>
      <c r="F524" s="36">
        <v>1147701.11</v>
      </c>
      <c r="G524" s="100">
        <v>1147701.11</v>
      </c>
    </row>
    <row r="525" spans="1:7" s="5" customFormat="1" ht="120">
      <c r="A525" s="32" t="s">
        <v>624</v>
      </c>
      <c r="B525" s="13"/>
      <c r="C525" s="4"/>
      <c r="D525" s="50"/>
      <c r="E525" s="111" t="s">
        <v>626</v>
      </c>
      <c r="F525" s="36">
        <f>F526</f>
        <v>884987.73</v>
      </c>
      <c r="G525" s="100">
        <f>G526</f>
        <v>884987.73</v>
      </c>
    </row>
    <row r="526" spans="1:7" s="5" customFormat="1" ht="21.75" customHeight="1">
      <c r="A526" s="32" t="s">
        <v>624</v>
      </c>
      <c r="B526" s="13" t="s">
        <v>181</v>
      </c>
      <c r="C526" s="4"/>
      <c r="D526" s="50"/>
      <c r="E526" s="53" t="s">
        <v>178</v>
      </c>
      <c r="F526" s="36">
        <v>884987.73</v>
      </c>
      <c r="G526" s="100">
        <v>884987.73</v>
      </c>
    </row>
    <row r="527" spans="1:7" s="5" customFormat="1" ht="105">
      <c r="A527" s="32" t="s">
        <v>597</v>
      </c>
      <c r="B527" s="13"/>
      <c r="C527" s="4"/>
      <c r="D527" s="50"/>
      <c r="E527" s="111" t="s">
        <v>593</v>
      </c>
      <c r="F527" s="36">
        <f>F528</f>
        <v>465000</v>
      </c>
      <c r="G527" s="100">
        <f>G528</f>
        <v>465000</v>
      </c>
    </row>
    <row r="528" spans="1:7" s="5" customFormat="1" ht="15">
      <c r="A528" s="32" t="s">
        <v>597</v>
      </c>
      <c r="B528" s="13" t="s">
        <v>181</v>
      </c>
      <c r="C528" s="4"/>
      <c r="D528" s="50"/>
      <c r="E528" s="31" t="s">
        <v>178</v>
      </c>
      <c r="F528" s="36">
        <v>465000</v>
      </c>
      <c r="G528" s="100">
        <v>465000</v>
      </c>
    </row>
    <row r="529" spans="1:7" s="5" customFormat="1" ht="90">
      <c r="A529" s="32" t="s">
        <v>598</v>
      </c>
      <c r="B529" s="13"/>
      <c r="C529" s="4"/>
      <c r="D529" s="50"/>
      <c r="E529" s="111" t="s">
        <v>594</v>
      </c>
      <c r="F529" s="36">
        <f>F530</f>
        <v>1402200</v>
      </c>
      <c r="G529" s="100">
        <f>G530</f>
        <v>1402200</v>
      </c>
    </row>
    <row r="530" spans="1:7" s="5" customFormat="1" ht="15">
      <c r="A530" s="32" t="s">
        <v>598</v>
      </c>
      <c r="B530" s="13" t="s">
        <v>181</v>
      </c>
      <c r="C530" s="4"/>
      <c r="D530" s="50"/>
      <c r="E530" s="31" t="s">
        <v>178</v>
      </c>
      <c r="F530" s="131">
        <v>1402200</v>
      </c>
      <c r="G530" s="136">
        <v>1402200</v>
      </c>
    </row>
    <row r="531" spans="1:7" s="5" customFormat="1" ht="90">
      <c r="A531" s="32" t="s">
        <v>627</v>
      </c>
      <c r="B531" s="13"/>
      <c r="C531" s="4"/>
      <c r="D531" s="50"/>
      <c r="E531" s="111" t="s">
        <v>629</v>
      </c>
      <c r="F531" s="67">
        <f>F532</f>
        <v>1288979.75</v>
      </c>
      <c r="G531" s="67">
        <f>G532</f>
        <v>1288979.75</v>
      </c>
    </row>
    <row r="532" spans="1:7" s="5" customFormat="1" ht="15">
      <c r="A532" s="32" t="s">
        <v>627</v>
      </c>
      <c r="B532" s="13" t="s">
        <v>181</v>
      </c>
      <c r="C532" s="4"/>
      <c r="D532" s="50"/>
      <c r="E532" s="53" t="s">
        <v>178</v>
      </c>
      <c r="F532" s="67">
        <v>1288979.75</v>
      </c>
      <c r="G532" s="67">
        <v>1288979.75</v>
      </c>
    </row>
    <row r="533" spans="1:7" s="5" customFormat="1" ht="105">
      <c r="A533" s="32" t="s">
        <v>628</v>
      </c>
      <c r="B533" s="13"/>
      <c r="C533" s="4"/>
      <c r="D533" s="50"/>
      <c r="E533" s="151" t="s">
        <v>630</v>
      </c>
      <c r="F533" s="67">
        <f>F534</f>
        <v>683915.05</v>
      </c>
      <c r="G533" s="67">
        <f>G534</f>
        <v>683915.05</v>
      </c>
    </row>
    <row r="534" spans="1:7" s="5" customFormat="1" ht="60">
      <c r="A534" s="32" t="s">
        <v>628</v>
      </c>
      <c r="B534" s="13" t="s">
        <v>11</v>
      </c>
      <c r="C534" s="4"/>
      <c r="D534" s="50"/>
      <c r="E534" s="30" t="s">
        <v>13</v>
      </c>
      <c r="F534" s="67">
        <v>683915.05</v>
      </c>
      <c r="G534" s="67">
        <v>683915.05</v>
      </c>
    </row>
    <row r="535" spans="1:7" s="5" customFormat="1" ht="39" customHeight="1">
      <c r="A535" s="32" t="s">
        <v>599</v>
      </c>
      <c r="B535" s="13"/>
      <c r="C535" s="4"/>
      <c r="D535" s="50"/>
      <c r="E535" s="147" t="s">
        <v>601</v>
      </c>
      <c r="F535" s="146">
        <f>F536</f>
        <v>0</v>
      </c>
      <c r="G535" s="127">
        <v>0</v>
      </c>
    </row>
    <row r="536" spans="1:7" s="5" customFormat="1" ht="45">
      <c r="A536" s="32" t="s">
        <v>600</v>
      </c>
      <c r="B536" s="13"/>
      <c r="C536" s="4"/>
      <c r="D536" s="50"/>
      <c r="E536" s="139" t="s">
        <v>602</v>
      </c>
      <c r="F536" s="100">
        <f>F537</f>
        <v>0</v>
      </c>
      <c r="G536" s="67">
        <v>0</v>
      </c>
    </row>
    <row r="537" spans="1:7" s="5" customFormat="1" ht="60">
      <c r="A537" s="32" t="s">
        <v>600</v>
      </c>
      <c r="B537" s="13" t="s">
        <v>11</v>
      </c>
      <c r="C537" s="4"/>
      <c r="D537" s="50"/>
      <c r="E537" s="30" t="s">
        <v>13</v>
      </c>
      <c r="F537" s="100">
        <v>0</v>
      </c>
      <c r="G537" s="67">
        <v>0</v>
      </c>
    </row>
    <row r="538" spans="1:7" s="5" customFormat="1" ht="74.25" customHeight="1">
      <c r="A538" s="45" t="s">
        <v>171</v>
      </c>
      <c r="B538" s="39"/>
      <c r="C538" s="7"/>
      <c r="D538" s="7"/>
      <c r="E538" s="108" t="s">
        <v>386</v>
      </c>
      <c r="F538" s="41">
        <f>F539+F541+F544+F546</f>
        <v>1885112</v>
      </c>
      <c r="G538" s="41">
        <f>G539+G541+G544+G546</f>
        <v>1358055.1600000001</v>
      </c>
    </row>
    <row r="539" spans="1:7" s="5" customFormat="1" ht="42" customHeight="1">
      <c r="A539" s="32" t="s">
        <v>343</v>
      </c>
      <c r="B539" s="12"/>
      <c r="C539" s="153"/>
      <c r="D539" s="153"/>
      <c r="E539" s="30" t="s">
        <v>172</v>
      </c>
      <c r="F539" s="34">
        <f>F540</f>
        <v>300000</v>
      </c>
      <c r="G539" s="34">
        <v>0</v>
      </c>
    </row>
    <row r="540" spans="1:7" s="5" customFormat="1" ht="37.5" customHeight="1">
      <c r="A540" s="85" t="s">
        <v>343</v>
      </c>
      <c r="B540" s="61" t="s">
        <v>174</v>
      </c>
      <c r="C540" s="62"/>
      <c r="D540" s="62"/>
      <c r="E540" s="63" t="s">
        <v>173</v>
      </c>
      <c r="F540" s="64">
        <v>300000</v>
      </c>
      <c r="G540" s="64">
        <v>0</v>
      </c>
    </row>
    <row r="541" spans="1:7" s="5" customFormat="1" ht="74.25" customHeight="1">
      <c r="A541" s="32" t="s">
        <v>651</v>
      </c>
      <c r="B541" s="12"/>
      <c r="C541" s="153"/>
      <c r="D541" s="153"/>
      <c r="E541" s="53" t="s">
        <v>653</v>
      </c>
      <c r="F541" s="34">
        <f>F542</f>
        <v>695000</v>
      </c>
      <c r="G541" s="73">
        <f>G542</f>
        <v>694980</v>
      </c>
    </row>
    <row r="542" spans="1:7" s="5" customFormat="1" ht="45.75" customHeight="1">
      <c r="A542" s="32" t="s">
        <v>652</v>
      </c>
      <c r="B542" s="12"/>
      <c r="C542" s="153"/>
      <c r="D542" s="153"/>
      <c r="E542" s="53" t="s">
        <v>654</v>
      </c>
      <c r="F542" s="34">
        <f>F543</f>
        <v>695000</v>
      </c>
      <c r="G542" s="73">
        <f>G543</f>
        <v>694980</v>
      </c>
    </row>
    <row r="543" spans="1:7" s="5" customFormat="1" ht="50.25" customHeight="1">
      <c r="A543" s="32" t="s">
        <v>652</v>
      </c>
      <c r="B543" s="12" t="s">
        <v>91</v>
      </c>
      <c r="C543" s="153"/>
      <c r="D543" s="153"/>
      <c r="E543" s="53" t="s">
        <v>87</v>
      </c>
      <c r="F543" s="34">
        <v>695000</v>
      </c>
      <c r="G543" s="73">
        <v>694980</v>
      </c>
    </row>
    <row r="544" spans="1:7" s="5" customFormat="1" ht="50.25" customHeight="1">
      <c r="A544" s="32" t="s">
        <v>357</v>
      </c>
      <c r="B544" s="12"/>
      <c r="C544" s="153"/>
      <c r="D544" s="153"/>
      <c r="E544" s="30" t="s">
        <v>344</v>
      </c>
      <c r="F544" s="34">
        <f>F545</f>
        <v>179676</v>
      </c>
      <c r="G544" s="34">
        <v>0</v>
      </c>
    </row>
    <row r="545" spans="1:7" s="5" customFormat="1" ht="50.25" customHeight="1">
      <c r="A545" s="32" t="s">
        <v>357</v>
      </c>
      <c r="B545" s="13" t="s">
        <v>10</v>
      </c>
      <c r="C545" s="153"/>
      <c r="D545" s="153"/>
      <c r="E545" s="31" t="s">
        <v>12</v>
      </c>
      <c r="F545" s="34">
        <v>179676</v>
      </c>
      <c r="G545" s="34">
        <v>0</v>
      </c>
    </row>
    <row r="546" spans="1:7" s="5" customFormat="1" ht="45">
      <c r="A546" s="32" t="s">
        <v>342</v>
      </c>
      <c r="B546" s="12"/>
      <c r="C546" s="8"/>
      <c r="D546" s="8"/>
      <c r="E546" s="30" t="s">
        <v>396</v>
      </c>
      <c r="F546" s="34">
        <f>F547+F548</f>
        <v>710436</v>
      </c>
      <c r="G546" s="34">
        <f>G547+G548</f>
        <v>663075.16</v>
      </c>
    </row>
    <row r="547" spans="1:7" s="5" customFormat="1" ht="45">
      <c r="A547" s="32" t="s">
        <v>342</v>
      </c>
      <c r="B547" s="13" t="s">
        <v>10</v>
      </c>
      <c r="C547" s="87"/>
      <c r="D547" s="87"/>
      <c r="E547" s="31" t="s">
        <v>12</v>
      </c>
      <c r="F547" s="34">
        <v>641222</v>
      </c>
      <c r="G547" s="34">
        <v>600950.16</v>
      </c>
    </row>
    <row r="548" spans="1:7" s="5" customFormat="1" ht="60">
      <c r="A548" s="32" t="s">
        <v>342</v>
      </c>
      <c r="B548" s="13" t="s">
        <v>11</v>
      </c>
      <c r="C548" s="91"/>
      <c r="D548" s="91"/>
      <c r="E548" s="30" t="s">
        <v>13</v>
      </c>
      <c r="F548" s="34">
        <v>69214</v>
      </c>
      <c r="G548" s="34">
        <v>62125</v>
      </c>
    </row>
    <row r="549" spans="1:8" s="5" customFormat="1" ht="15">
      <c r="A549" s="1"/>
      <c r="B549" s="1"/>
      <c r="C549" s="1"/>
      <c r="D549" s="1"/>
      <c r="E549" s="3"/>
      <c r="F549" s="96"/>
      <c r="G549" s="96"/>
      <c r="H549" s="96"/>
    </row>
    <row r="550" spans="1:8" s="5" customFormat="1" ht="15">
      <c r="A550" s="1"/>
      <c r="B550" s="1"/>
      <c r="C550" s="1"/>
      <c r="D550" s="1"/>
      <c r="E550" s="3"/>
      <c r="F550" s="96"/>
      <c r="G550" s="96"/>
      <c r="H550" s="96"/>
    </row>
    <row r="551" spans="1:8" s="5" customFormat="1" ht="15">
      <c r="A551" s="1"/>
      <c r="B551" s="1"/>
      <c r="C551" s="1"/>
      <c r="D551" s="1"/>
      <c r="E551" s="3"/>
      <c r="F551" s="96"/>
      <c r="G551" s="96"/>
      <c r="H551" s="96"/>
    </row>
    <row r="552" spans="1:8" s="5" customFormat="1" ht="15">
      <c r="A552" s="1"/>
      <c r="B552" s="1"/>
      <c r="C552" s="1"/>
      <c r="D552" s="1"/>
      <c r="E552" s="3"/>
      <c r="F552" s="1"/>
      <c r="G552" s="1"/>
      <c r="H552" s="1"/>
    </row>
    <row r="553" spans="1:8" s="5" customFormat="1" ht="15">
      <c r="A553" s="1"/>
      <c r="B553" s="1"/>
      <c r="C553" s="1"/>
      <c r="D553" s="1"/>
      <c r="E553" s="3"/>
      <c r="F553" s="1"/>
      <c r="G553" s="1"/>
      <c r="H553" s="1"/>
    </row>
    <row r="554" spans="1:8" s="5" customFormat="1" ht="15">
      <c r="A554" s="1"/>
      <c r="B554" s="1"/>
      <c r="C554" s="1"/>
      <c r="D554" s="1"/>
      <c r="E554" s="3"/>
      <c r="F554" s="1"/>
      <c r="G554" s="1"/>
      <c r="H554" s="1"/>
    </row>
    <row r="555" spans="1:8" s="5" customFormat="1" ht="15">
      <c r="A555" s="1"/>
      <c r="B555" s="1"/>
      <c r="C555" s="1"/>
      <c r="D555" s="1"/>
      <c r="E555" s="3"/>
      <c r="F555" s="1"/>
      <c r="G555" s="1"/>
      <c r="H555" s="1"/>
    </row>
    <row r="556" spans="1:8" s="5" customFormat="1" ht="15">
      <c r="A556" s="1"/>
      <c r="B556" s="1"/>
      <c r="C556" s="1"/>
      <c r="D556" s="1"/>
      <c r="E556" s="3"/>
      <c r="F556" s="1"/>
      <c r="G556" s="1"/>
      <c r="H556" s="1"/>
    </row>
    <row r="557" spans="1:8" s="5" customFormat="1" ht="15">
      <c r="A557" s="1"/>
      <c r="B557" s="1"/>
      <c r="C557" s="1"/>
      <c r="D557" s="1"/>
      <c r="E557" s="3"/>
      <c r="F557" s="1"/>
      <c r="G557" s="1"/>
      <c r="H557" s="1"/>
    </row>
    <row r="558" spans="1:8" s="5" customFormat="1" ht="68.25" customHeight="1">
      <c r="A558" s="1"/>
      <c r="B558" s="1"/>
      <c r="C558" s="1"/>
      <c r="D558" s="1"/>
      <c r="E558" s="3"/>
      <c r="F558" s="1"/>
      <c r="G558" s="1"/>
      <c r="H558" s="1"/>
    </row>
    <row r="559" spans="1:8" s="5" customFormat="1" ht="15">
      <c r="A559" s="1"/>
      <c r="B559" s="1"/>
      <c r="C559" s="1"/>
      <c r="D559" s="1"/>
      <c r="E559" s="3"/>
      <c r="F559" s="1"/>
      <c r="G559" s="1"/>
      <c r="H559" s="1"/>
    </row>
    <row r="560" spans="1:8" s="5" customFormat="1" ht="161.25" customHeight="1">
      <c r="A560" s="1"/>
      <c r="B560" s="1"/>
      <c r="C560" s="1"/>
      <c r="D560" s="1"/>
      <c r="E560" s="3"/>
      <c r="F560" s="1"/>
      <c r="G560" s="1"/>
      <c r="H560" s="1"/>
    </row>
    <row r="561" spans="1:8" s="5" customFormat="1" ht="1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5">
      <c r="A564" s="1"/>
      <c r="B564" s="1"/>
      <c r="C564" s="1"/>
      <c r="D564" s="1"/>
      <c r="E564" s="3"/>
      <c r="F564" s="1"/>
      <c r="G564" s="1"/>
      <c r="H564" s="1"/>
    </row>
    <row r="565" spans="1:8" s="5" customFormat="1" ht="15">
      <c r="A565" s="1"/>
      <c r="B565" s="1"/>
      <c r="C565" s="1"/>
      <c r="D565" s="1"/>
      <c r="E565" s="3"/>
      <c r="F565" s="1"/>
      <c r="G565" s="1"/>
      <c r="H565" s="1"/>
    </row>
    <row r="566" spans="1:8" s="5" customFormat="1" ht="15">
      <c r="A566" s="1"/>
      <c r="B566" s="1"/>
      <c r="C566" s="1"/>
      <c r="D566" s="1"/>
      <c r="E566" s="3"/>
      <c r="F566" s="1"/>
      <c r="G566" s="1"/>
      <c r="H566" s="1"/>
    </row>
    <row r="567" spans="1:8" s="5" customFormat="1" ht="15">
      <c r="A567" s="1"/>
      <c r="B567" s="1"/>
      <c r="C567" s="1"/>
      <c r="D567" s="1"/>
      <c r="E567" s="3"/>
      <c r="F567" s="1"/>
      <c r="G567" s="1"/>
      <c r="H567" s="1"/>
    </row>
    <row r="568" spans="1:8" s="5" customFormat="1" ht="1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5">
      <c r="A569" s="1"/>
      <c r="B569" s="1"/>
      <c r="C569" s="1"/>
      <c r="D569" s="1"/>
      <c r="E569" s="3"/>
      <c r="F569" s="1"/>
      <c r="G569" s="1"/>
      <c r="H569" s="1"/>
    </row>
    <row r="570" spans="1:8" s="5" customFormat="1" ht="1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5">
      <c r="A584" s="1"/>
      <c r="B584" s="1"/>
      <c r="C584" s="1"/>
      <c r="D584" s="1"/>
      <c r="E584" s="3"/>
      <c r="F584" s="1"/>
      <c r="G584" s="1"/>
      <c r="H584" s="1"/>
    </row>
    <row r="585" spans="1:8" s="5" customFormat="1" ht="1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5">
      <c r="A1901" s="1"/>
      <c r="B1901" s="1"/>
      <c r="C1901" s="1"/>
      <c r="D1901" s="1"/>
      <c r="E1901" s="3"/>
      <c r="F1901" s="1"/>
      <c r="G1901" s="1"/>
      <c r="H1901" s="1"/>
    </row>
    <row r="1902" spans="1:8" s="5" customFormat="1" ht="15">
      <c r="A1902" s="1"/>
      <c r="B1902" s="1"/>
      <c r="C1902" s="1"/>
      <c r="D1902" s="1"/>
      <c r="E1902" s="3"/>
      <c r="F1902" s="1"/>
      <c r="G1902" s="1"/>
      <c r="H1902" s="1"/>
    </row>
    <row r="1903" spans="1:8" s="5" customFormat="1" ht="15">
      <c r="A1903" s="1"/>
      <c r="B1903" s="1"/>
      <c r="C1903" s="1"/>
      <c r="D1903" s="1"/>
      <c r="E1903" s="3"/>
      <c r="F1903" s="1"/>
      <c r="G1903" s="1"/>
      <c r="H1903" s="1"/>
    </row>
    <row r="1904" spans="1:8" s="5" customFormat="1" ht="15">
      <c r="A1904" s="1"/>
      <c r="B1904" s="1"/>
      <c r="C1904" s="1"/>
      <c r="D1904" s="1"/>
      <c r="E1904" s="3"/>
      <c r="F1904" s="1"/>
      <c r="G1904" s="1"/>
      <c r="H1904" s="1"/>
    </row>
    <row r="1905" spans="1:8" s="5" customFormat="1" ht="15">
      <c r="A1905" s="1"/>
      <c r="B1905" s="1"/>
      <c r="C1905" s="1"/>
      <c r="D1905" s="1"/>
      <c r="E1905" s="3"/>
      <c r="F1905" s="1"/>
      <c r="G1905" s="1"/>
      <c r="H1905" s="1"/>
    </row>
    <row r="1906" spans="1:8" s="5" customFormat="1" ht="15">
      <c r="A1906" s="1"/>
      <c r="B1906" s="1"/>
      <c r="C1906" s="1"/>
      <c r="D1906" s="1"/>
      <c r="E1906" s="3"/>
      <c r="F1906" s="1"/>
      <c r="G1906" s="1"/>
      <c r="H1906" s="1"/>
    </row>
    <row r="1907" spans="1:8" s="5" customFormat="1" ht="15">
      <c r="A1907" s="1"/>
      <c r="B1907" s="1"/>
      <c r="C1907" s="1"/>
      <c r="D1907" s="1"/>
      <c r="E1907" s="3"/>
      <c r="F1907" s="1"/>
      <c r="G1907" s="1"/>
      <c r="H1907" s="1"/>
    </row>
    <row r="1908" spans="1:8" s="5" customFormat="1" ht="15">
      <c r="A1908" s="1"/>
      <c r="B1908" s="1"/>
      <c r="C1908" s="1"/>
      <c r="D1908" s="1"/>
      <c r="E1908" s="3"/>
      <c r="F1908" s="1"/>
      <c r="G1908" s="1"/>
      <c r="H1908" s="1"/>
    </row>
    <row r="1909" spans="1:8" s="5" customFormat="1" ht="15">
      <c r="A1909" s="1"/>
      <c r="B1909" s="1"/>
      <c r="C1909" s="1"/>
      <c r="D1909" s="1"/>
      <c r="E1909" s="3"/>
      <c r="F1909" s="1"/>
      <c r="G1909" s="1"/>
      <c r="H1909" s="1"/>
    </row>
    <row r="1910" spans="1:8" s="5" customFormat="1" ht="15">
      <c r="A1910" s="1"/>
      <c r="B1910" s="1"/>
      <c r="C1910" s="1"/>
      <c r="D1910" s="1"/>
      <c r="E1910" s="3"/>
      <c r="F1910" s="1"/>
      <c r="G1910" s="1"/>
      <c r="H1910" s="1"/>
    </row>
    <row r="1911" spans="1:8" s="5" customFormat="1" ht="15">
      <c r="A1911" s="1"/>
      <c r="B1911" s="1"/>
      <c r="C1911" s="1"/>
      <c r="D1911" s="1"/>
      <c r="E1911" s="3"/>
      <c r="F1911" s="1"/>
      <c r="G1911" s="1"/>
      <c r="H1911" s="1"/>
    </row>
    <row r="1912" spans="1:8" s="5" customFormat="1" ht="15">
      <c r="A1912" s="1"/>
      <c r="B1912" s="1"/>
      <c r="C1912" s="1"/>
      <c r="D1912" s="1"/>
      <c r="E1912" s="3"/>
      <c r="F1912" s="1"/>
      <c r="G1912" s="1"/>
      <c r="H1912" s="1"/>
    </row>
    <row r="1913" spans="1:8" s="5" customFormat="1" ht="15">
      <c r="A1913" s="1"/>
      <c r="B1913" s="1"/>
      <c r="C1913" s="1"/>
      <c r="D1913" s="1"/>
      <c r="E1913" s="3"/>
      <c r="F1913" s="1"/>
      <c r="G1913" s="1"/>
      <c r="H1913" s="1"/>
    </row>
    <row r="1914" spans="1:8" s="5" customFormat="1" ht="15">
      <c r="A1914" s="1"/>
      <c r="B1914" s="1"/>
      <c r="C1914" s="1"/>
      <c r="D1914" s="1"/>
      <c r="E1914" s="3"/>
      <c r="F1914" s="1"/>
      <c r="G1914" s="1"/>
      <c r="H1914" s="1"/>
    </row>
    <row r="1915" spans="1:8" s="5" customFormat="1" ht="15">
      <c r="A1915" s="1"/>
      <c r="B1915" s="1"/>
      <c r="C1915" s="1"/>
      <c r="D1915" s="1"/>
      <c r="E1915" s="3"/>
      <c r="F1915" s="1"/>
      <c r="G1915" s="1"/>
      <c r="H1915" s="1"/>
    </row>
    <row r="1916" spans="1:8" s="5" customFormat="1" ht="15">
      <c r="A1916" s="1"/>
      <c r="B1916" s="1"/>
      <c r="C1916" s="1"/>
      <c r="D1916" s="1"/>
      <c r="E1916" s="3"/>
      <c r="F1916" s="1"/>
      <c r="G1916" s="1"/>
      <c r="H1916" s="1"/>
    </row>
    <row r="1917" spans="1:8" s="5" customFormat="1" ht="15">
      <c r="A1917" s="1"/>
      <c r="B1917" s="1"/>
      <c r="C1917" s="1"/>
      <c r="D1917" s="1"/>
      <c r="E1917" s="3"/>
      <c r="F1917" s="1"/>
      <c r="G1917" s="1"/>
      <c r="H1917" s="1"/>
    </row>
    <row r="1918" spans="1:8" s="5" customFormat="1" ht="15">
      <c r="A1918" s="1"/>
      <c r="B1918" s="1"/>
      <c r="C1918" s="1"/>
      <c r="D1918" s="1"/>
      <c r="E1918" s="3"/>
      <c r="F1918" s="1"/>
      <c r="G1918" s="1"/>
      <c r="H1918" s="1"/>
    </row>
    <row r="1919" spans="1:8" s="5" customFormat="1" ht="15">
      <c r="A1919" s="1"/>
      <c r="B1919" s="1"/>
      <c r="C1919" s="1"/>
      <c r="D1919" s="1"/>
      <c r="E1919" s="3"/>
      <c r="F1919" s="1"/>
      <c r="G1919" s="1"/>
      <c r="H1919" s="1"/>
    </row>
    <row r="1920" spans="1:8" s="5" customFormat="1" ht="15">
      <c r="A1920" s="1"/>
      <c r="B1920" s="1"/>
      <c r="C1920" s="1"/>
      <c r="D1920" s="1"/>
      <c r="E1920" s="3"/>
      <c r="F1920" s="1"/>
      <c r="G1920" s="1"/>
      <c r="H1920" s="1"/>
    </row>
    <row r="1921" spans="1:8" s="5" customFormat="1" ht="15">
      <c r="A1921" s="1"/>
      <c r="B1921" s="1"/>
      <c r="C1921" s="1"/>
      <c r="D1921" s="1"/>
      <c r="E1921" s="3"/>
      <c r="F1921" s="1"/>
      <c r="G1921" s="1"/>
      <c r="H1921" s="1"/>
    </row>
    <row r="1922" spans="1:8" s="5" customFormat="1" ht="15">
      <c r="A1922" s="1"/>
      <c r="B1922" s="1"/>
      <c r="C1922" s="1"/>
      <c r="D1922" s="1"/>
      <c r="E1922" s="3"/>
      <c r="F1922" s="1"/>
      <c r="G1922" s="1"/>
      <c r="H1922" s="1"/>
    </row>
    <row r="1923" spans="1:8" s="5" customFormat="1" ht="15">
      <c r="A1923" s="1"/>
      <c r="B1923" s="1"/>
      <c r="C1923" s="1"/>
      <c r="D1923" s="1"/>
      <c r="E1923" s="3"/>
      <c r="F1923" s="1"/>
      <c r="G1923" s="1"/>
      <c r="H1923" s="1"/>
    </row>
    <row r="1924" spans="1:8" s="5" customFormat="1" ht="15">
      <c r="A1924" s="1"/>
      <c r="B1924" s="1"/>
      <c r="C1924" s="1"/>
      <c r="D1924" s="1"/>
      <c r="E1924" s="3"/>
      <c r="F1924" s="1"/>
      <c r="G1924" s="1"/>
      <c r="H1924" s="1"/>
    </row>
    <row r="1925" spans="1:8" s="5" customFormat="1" ht="15">
      <c r="A1925" s="1"/>
      <c r="B1925" s="1"/>
      <c r="C1925" s="1"/>
      <c r="D1925" s="1"/>
      <c r="E1925" s="3"/>
      <c r="F1925" s="1"/>
      <c r="G1925" s="1"/>
      <c r="H1925" s="1"/>
    </row>
    <row r="1926" spans="1:8" s="5" customFormat="1" ht="15">
      <c r="A1926" s="1"/>
      <c r="B1926" s="1"/>
      <c r="C1926" s="1"/>
      <c r="D1926" s="1"/>
      <c r="E1926" s="3"/>
      <c r="F1926" s="1"/>
      <c r="G1926" s="1"/>
      <c r="H1926" s="1"/>
    </row>
    <row r="1927" spans="1:8" s="5" customFormat="1" ht="15">
      <c r="A1927" s="1"/>
      <c r="B1927" s="1"/>
      <c r="C1927" s="1"/>
      <c r="D1927" s="1"/>
      <c r="E1927" s="3"/>
      <c r="F1927" s="1"/>
      <c r="G1927" s="1"/>
      <c r="H1927" s="1"/>
    </row>
    <row r="1928" spans="1:8" s="5" customFormat="1" ht="15">
      <c r="A1928" s="1"/>
      <c r="B1928" s="1"/>
      <c r="C1928" s="1"/>
      <c r="D1928" s="1"/>
      <c r="E1928" s="3"/>
      <c r="F1928" s="1"/>
      <c r="G1928" s="1"/>
      <c r="H1928" s="1"/>
    </row>
    <row r="1929" spans="1:8" s="5" customFormat="1" ht="15">
      <c r="A1929" s="1"/>
      <c r="B1929" s="1"/>
      <c r="C1929" s="1"/>
      <c r="D1929" s="1"/>
      <c r="E1929" s="3"/>
      <c r="F1929" s="1"/>
      <c r="G1929" s="1"/>
      <c r="H1929" s="1"/>
    </row>
    <row r="1930" spans="1:8" s="5" customFormat="1" ht="15">
      <c r="A1930" s="1"/>
      <c r="B1930" s="1"/>
      <c r="C1930" s="1"/>
      <c r="D1930" s="1"/>
      <c r="E1930" s="3"/>
      <c r="F1930" s="1"/>
      <c r="G1930" s="1"/>
      <c r="H1930" s="1"/>
    </row>
    <row r="1931" spans="1:8" s="5" customFormat="1" ht="15">
      <c r="A1931" s="1"/>
      <c r="B1931" s="1"/>
      <c r="C1931" s="1"/>
      <c r="D1931" s="1"/>
      <c r="E1931" s="3"/>
      <c r="F1931" s="1"/>
      <c r="G1931" s="1"/>
      <c r="H1931" s="1"/>
    </row>
    <row r="1932" spans="1:8" s="5" customFormat="1" ht="15">
      <c r="A1932" s="1"/>
      <c r="B1932" s="1"/>
      <c r="C1932" s="1"/>
      <c r="D1932" s="1"/>
      <c r="E1932" s="3"/>
      <c r="F1932" s="1"/>
      <c r="G1932" s="1"/>
      <c r="H1932" s="1"/>
    </row>
    <row r="1933" spans="1:8" s="5" customFormat="1" ht="15">
      <c r="A1933" s="1"/>
      <c r="B1933" s="1"/>
      <c r="C1933" s="1"/>
      <c r="D1933" s="1"/>
      <c r="E1933" s="3"/>
      <c r="F1933" s="1"/>
      <c r="G1933" s="1"/>
      <c r="H1933" s="1"/>
    </row>
    <row r="1934" spans="1:8" s="5" customFormat="1" ht="15">
      <c r="A1934" s="1"/>
      <c r="B1934" s="1"/>
      <c r="C1934" s="1"/>
      <c r="D1934" s="1"/>
      <c r="E1934" s="3"/>
      <c r="F1934" s="1"/>
      <c r="G1934" s="1"/>
      <c r="H1934" s="1"/>
    </row>
    <row r="1935" spans="1:8" s="5" customFormat="1" ht="15">
      <c r="A1935" s="1"/>
      <c r="B1935" s="1"/>
      <c r="C1935" s="1"/>
      <c r="D1935" s="1"/>
      <c r="E1935" s="3"/>
      <c r="F1935" s="1"/>
      <c r="G1935" s="1"/>
      <c r="H1935" s="1"/>
    </row>
    <row r="1936" spans="1:8" s="5" customFormat="1" ht="15">
      <c r="A1936" s="1"/>
      <c r="B1936" s="1"/>
      <c r="C1936" s="1"/>
      <c r="D1936" s="1"/>
      <c r="E1936" s="3"/>
      <c r="F1936" s="1"/>
      <c r="G1936" s="1"/>
      <c r="H1936" s="1"/>
    </row>
    <row r="1937" spans="1:8" s="5" customFormat="1" ht="15">
      <c r="A1937" s="1"/>
      <c r="B1937" s="1"/>
      <c r="C1937" s="1"/>
      <c r="D1937" s="1"/>
      <c r="E1937" s="3"/>
      <c r="F1937" s="1"/>
      <c r="G1937" s="1"/>
      <c r="H1937" s="1"/>
    </row>
    <row r="1938" spans="1:8" s="5" customFormat="1" ht="15">
      <c r="A1938" s="1"/>
      <c r="B1938" s="1"/>
      <c r="C1938" s="1"/>
      <c r="D1938" s="1"/>
      <c r="E1938" s="3"/>
      <c r="F1938" s="1"/>
      <c r="G1938" s="1"/>
      <c r="H1938" s="1"/>
    </row>
    <row r="1939" spans="1:8" s="5" customFormat="1" ht="15">
      <c r="A1939" s="1"/>
      <c r="B1939" s="1"/>
      <c r="C1939" s="1"/>
      <c r="D1939" s="1"/>
      <c r="E1939" s="3"/>
      <c r="F1939" s="1"/>
      <c r="G1939" s="1"/>
      <c r="H1939" s="1"/>
    </row>
    <row r="1940" spans="1:8" s="5" customFormat="1" ht="15">
      <c r="A1940" s="1"/>
      <c r="B1940" s="1"/>
      <c r="C1940" s="1"/>
      <c r="D1940" s="1"/>
      <c r="E1940" s="3"/>
      <c r="F1940" s="1"/>
      <c r="G1940" s="1"/>
      <c r="H1940" s="1"/>
    </row>
    <row r="1941" spans="1:8" s="5" customFormat="1" ht="15">
      <c r="A1941" s="1"/>
      <c r="B1941" s="1"/>
      <c r="C1941" s="1"/>
      <c r="D1941" s="1"/>
      <c r="E1941" s="3"/>
      <c r="F1941" s="1"/>
      <c r="G1941" s="1"/>
      <c r="H1941" s="1"/>
    </row>
    <row r="1942" spans="1:8" s="5" customFormat="1" ht="15">
      <c r="A1942" s="1"/>
      <c r="B1942" s="1"/>
      <c r="C1942" s="1"/>
      <c r="D1942" s="1"/>
      <c r="E1942" s="3"/>
      <c r="F1942" s="1"/>
      <c r="G1942" s="1"/>
      <c r="H1942" s="1"/>
    </row>
    <row r="1943" spans="1:8" s="5" customFormat="1" ht="15">
      <c r="A1943" s="1"/>
      <c r="B1943" s="1"/>
      <c r="C1943" s="1"/>
      <c r="D1943" s="1"/>
      <c r="E1943" s="3"/>
      <c r="F1943" s="1"/>
      <c r="G1943" s="1"/>
      <c r="H1943" s="1"/>
    </row>
    <row r="1944" spans="1:8" s="5" customFormat="1" ht="15">
      <c r="A1944" s="1"/>
      <c r="B1944" s="1"/>
      <c r="C1944" s="1"/>
      <c r="D1944" s="1"/>
      <c r="E1944" s="3"/>
      <c r="F1944" s="1"/>
      <c r="G1944" s="1"/>
      <c r="H1944" s="1"/>
    </row>
    <row r="1945" spans="1:8" s="5" customFormat="1" ht="15">
      <c r="A1945" s="1"/>
      <c r="B1945" s="1"/>
      <c r="C1945" s="1"/>
      <c r="D1945" s="1"/>
      <c r="E1945" s="3"/>
      <c r="F1945" s="1"/>
      <c r="G1945" s="1"/>
      <c r="H1945" s="1"/>
    </row>
    <row r="1946" spans="1:8" s="5" customFormat="1" ht="15">
      <c r="A1946" s="1"/>
      <c r="B1946" s="1"/>
      <c r="C1946" s="1"/>
      <c r="D1946" s="1"/>
      <c r="E1946" s="3"/>
      <c r="F1946" s="1"/>
      <c r="G1946" s="1"/>
      <c r="H1946" s="1"/>
    </row>
    <row r="1947" spans="1:8" s="5" customFormat="1" ht="15">
      <c r="A1947" s="1"/>
      <c r="B1947" s="1"/>
      <c r="C1947" s="1"/>
      <c r="D1947" s="1"/>
      <c r="E1947" s="3"/>
      <c r="F1947" s="1"/>
      <c r="G1947" s="1"/>
      <c r="H1947" s="1"/>
    </row>
    <row r="1948" spans="1:8" s="5" customFormat="1" ht="15">
      <c r="A1948" s="1"/>
      <c r="B1948" s="1"/>
      <c r="C1948" s="1"/>
      <c r="D1948" s="1"/>
      <c r="E1948" s="3"/>
      <c r="F1948" s="1"/>
      <c r="G1948" s="1"/>
      <c r="H1948" s="1"/>
    </row>
    <row r="1949" spans="1:8" s="5" customFormat="1" ht="15">
      <c r="A1949" s="1"/>
      <c r="B1949" s="1"/>
      <c r="C1949" s="1"/>
      <c r="D1949" s="1"/>
      <c r="E1949" s="3"/>
      <c r="F1949" s="1"/>
      <c r="G1949" s="1"/>
      <c r="H1949" s="1"/>
    </row>
    <row r="1950" spans="1:8" s="5" customFormat="1" ht="15">
      <c r="A1950" s="1"/>
      <c r="B1950" s="1"/>
      <c r="C1950" s="1"/>
      <c r="D1950" s="1"/>
      <c r="E1950" s="3"/>
      <c r="F1950" s="1"/>
      <c r="G1950" s="1"/>
      <c r="H1950" s="1"/>
    </row>
    <row r="1951" spans="1:8" s="5" customFormat="1" ht="15">
      <c r="A1951" s="1"/>
      <c r="B1951" s="1"/>
      <c r="C1951" s="1"/>
      <c r="D1951" s="1"/>
      <c r="E1951" s="3"/>
      <c r="F1951" s="1"/>
      <c r="G1951" s="1"/>
      <c r="H1951" s="1"/>
    </row>
    <row r="1952" spans="1:8" s="5" customFormat="1" ht="15">
      <c r="A1952" s="1"/>
      <c r="B1952" s="1"/>
      <c r="C1952" s="1"/>
      <c r="D1952" s="1"/>
      <c r="E1952" s="3"/>
      <c r="F1952" s="1"/>
      <c r="G1952" s="1"/>
      <c r="H1952" s="1"/>
    </row>
    <row r="1953" spans="1:8" s="5" customFormat="1" ht="15">
      <c r="A1953" s="1"/>
      <c r="B1953" s="1"/>
      <c r="C1953" s="1"/>
      <c r="D1953" s="1"/>
      <c r="E1953" s="3"/>
      <c r="F1953" s="1"/>
      <c r="G1953" s="1"/>
      <c r="H1953" s="1"/>
    </row>
    <row r="1954" spans="1:8" s="5" customFormat="1" ht="15">
      <c r="A1954" s="1"/>
      <c r="B1954" s="1"/>
      <c r="C1954" s="1"/>
      <c r="D1954" s="1"/>
      <c r="E1954" s="3"/>
      <c r="F1954" s="1"/>
      <c r="G1954" s="1"/>
      <c r="H1954" s="1"/>
    </row>
    <row r="1955" spans="1:8" s="5" customFormat="1" ht="15">
      <c r="A1955" s="1"/>
      <c r="B1955" s="1"/>
      <c r="C1955" s="1"/>
      <c r="D1955" s="1"/>
      <c r="E1955" s="3"/>
      <c r="F1955" s="1"/>
      <c r="G1955" s="1"/>
      <c r="H1955" s="1"/>
    </row>
    <row r="1956" spans="1:8" s="5" customFormat="1" ht="15">
      <c r="A1956" s="1"/>
      <c r="B1956" s="1"/>
      <c r="C1956" s="1"/>
      <c r="D1956" s="1"/>
      <c r="E1956" s="3"/>
      <c r="F1956" s="1"/>
      <c r="G1956" s="1"/>
      <c r="H1956" s="1"/>
    </row>
    <row r="1957" spans="1:8" s="5" customFormat="1" ht="15">
      <c r="A1957" s="1"/>
      <c r="B1957" s="1"/>
      <c r="C1957" s="1"/>
      <c r="D1957" s="1"/>
      <c r="E1957" s="3"/>
      <c r="F1957" s="1"/>
      <c r="G1957" s="1"/>
      <c r="H1957" s="1"/>
    </row>
    <row r="1958" spans="1:8" s="5" customFormat="1" ht="15">
      <c r="A1958" s="1"/>
      <c r="B1958" s="1"/>
      <c r="C1958" s="1"/>
      <c r="D1958" s="1"/>
      <c r="E1958" s="3"/>
      <c r="F1958" s="1"/>
      <c r="G1958" s="1"/>
      <c r="H1958" s="1"/>
    </row>
    <row r="1959" spans="1:8" s="5" customFormat="1" ht="15">
      <c r="A1959" s="1"/>
      <c r="B1959" s="1"/>
      <c r="C1959" s="1"/>
      <c r="D1959" s="1"/>
      <c r="E1959" s="3"/>
      <c r="F1959" s="1"/>
      <c r="G1959" s="1"/>
      <c r="H1959" s="1"/>
    </row>
    <row r="1960" spans="1:8" s="5" customFormat="1" ht="15">
      <c r="A1960" s="1"/>
      <c r="B1960" s="1"/>
      <c r="C1960" s="1"/>
      <c r="D1960" s="1"/>
      <c r="E1960" s="3"/>
      <c r="F1960" s="1"/>
      <c r="G1960" s="1"/>
      <c r="H1960" s="1"/>
    </row>
    <row r="1961" spans="1:8" s="5" customFormat="1" ht="15">
      <c r="A1961" s="1"/>
      <c r="B1961" s="1"/>
      <c r="C1961" s="1"/>
      <c r="D1961" s="1"/>
      <c r="E1961" s="3"/>
      <c r="F1961" s="1"/>
      <c r="G1961" s="1"/>
      <c r="H1961" s="1"/>
    </row>
    <row r="1962" spans="1:8" s="5" customFormat="1" ht="15">
      <c r="A1962" s="1"/>
      <c r="B1962" s="1"/>
      <c r="C1962" s="1"/>
      <c r="D1962" s="1"/>
      <c r="E1962" s="3"/>
      <c r="F1962" s="1"/>
      <c r="G1962" s="1"/>
      <c r="H1962" s="1"/>
    </row>
    <row r="1963" spans="1:8" s="5" customFormat="1" ht="15">
      <c r="A1963" s="1"/>
      <c r="B1963" s="1"/>
      <c r="C1963" s="1"/>
      <c r="D1963" s="1"/>
      <c r="E1963" s="3"/>
      <c r="F1963" s="1"/>
      <c r="G1963" s="1"/>
      <c r="H1963" s="1"/>
    </row>
    <row r="1964" spans="1:8" s="5" customFormat="1" ht="15">
      <c r="A1964" s="1"/>
      <c r="B1964" s="1"/>
      <c r="C1964" s="1"/>
      <c r="D1964" s="1"/>
      <c r="E1964" s="3"/>
      <c r="F1964" s="1"/>
      <c r="G1964" s="1"/>
      <c r="H1964" s="1"/>
    </row>
    <row r="1965" spans="1:8" s="5" customFormat="1" ht="15">
      <c r="A1965" s="1"/>
      <c r="B1965" s="1"/>
      <c r="C1965" s="1"/>
      <c r="D1965" s="1"/>
      <c r="E1965" s="3"/>
      <c r="F1965" s="1"/>
      <c r="G1965" s="1"/>
      <c r="H1965" s="1"/>
    </row>
    <row r="1966" spans="1:8" s="5" customFormat="1" ht="15">
      <c r="A1966" s="1"/>
      <c r="B1966" s="1"/>
      <c r="C1966" s="1"/>
      <c r="D1966" s="1"/>
      <c r="E1966" s="3"/>
      <c r="F1966" s="1"/>
      <c r="G1966" s="1"/>
      <c r="H1966" s="1"/>
    </row>
    <row r="1967" spans="1:8" s="5" customFormat="1" ht="15">
      <c r="A1967" s="1"/>
      <c r="B1967" s="1"/>
      <c r="C1967" s="1"/>
      <c r="D1967" s="1"/>
      <c r="E1967" s="3"/>
      <c r="F1967" s="1"/>
      <c r="G1967" s="1"/>
      <c r="H1967" s="1"/>
    </row>
    <row r="1968" spans="1:8" s="5" customFormat="1" ht="15">
      <c r="A1968" s="1"/>
      <c r="B1968" s="1"/>
      <c r="C1968" s="1"/>
      <c r="D1968" s="1"/>
      <c r="E1968" s="3"/>
      <c r="F1968" s="1"/>
      <c r="G1968" s="1"/>
      <c r="H1968" s="1"/>
    </row>
    <row r="1969" spans="1:8" s="5" customFormat="1" ht="15">
      <c r="A1969" s="1"/>
      <c r="B1969" s="1"/>
      <c r="C1969" s="1"/>
      <c r="D1969" s="1"/>
      <c r="E1969" s="3"/>
      <c r="F1969" s="1"/>
      <c r="G1969" s="1"/>
      <c r="H1969" s="1"/>
    </row>
    <row r="1970" spans="1:8" s="5" customFormat="1" ht="15">
      <c r="A1970" s="1"/>
      <c r="B1970" s="1"/>
      <c r="C1970" s="1"/>
      <c r="D1970" s="1"/>
      <c r="E1970" s="3"/>
      <c r="F1970" s="1"/>
      <c r="G1970" s="1"/>
      <c r="H1970" s="1"/>
    </row>
    <row r="1971" spans="1:8" s="5" customFormat="1" ht="15">
      <c r="A1971" s="1"/>
      <c r="B1971" s="1"/>
      <c r="C1971" s="1"/>
      <c r="D1971" s="1"/>
      <c r="E1971" s="3"/>
      <c r="F1971" s="1"/>
      <c r="G1971" s="1"/>
      <c r="H1971" s="1"/>
    </row>
    <row r="1972" spans="1:8" s="5" customFormat="1" ht="15">
      <c r="A1972" s="1"/>
      <c r="B1972" s="1"/>
      <c r="C1972" s="1"/>
      <c r="D1972" s="1"/>
      <c r="E1972" s="3"/>
      <c r="F1972" s="1"/>
      <c r="G1972" s="1"/>
      <c r="H1972" s="1"/>
    </row>
    <row r="1973" spans="1:8" s="5" customFormat="1" ht="15">
      <c r="A1973" s="1"/>
      <c r="B1973" s="1"/>
      <c r="C1973" s="1"/>
      <c r="D1973" s="1"/>
      <c r="E1973" s="3"/>
      <c r="F1973" s="1"/>
      <c r="G1973" s="1"/>
      <c r="H1973" s="1"/>
    </row>
    <row r="1974" spans="1:8" s="5" customFormat="1" ht="15">
      <c r="A1974" s="1"/>
      <c r="B1974" s="1"/>
      <c r="C1974" s="1"/>
      <c r="D1974" s="1"/>
      <c r="E1974" s="3"/>
      <c r="F1974" s="1"/>
      <c r="G1974" s="1"/>
      <c r="H1974" s="1"/>
    </row>
    <row r="1975" spans="1:8" s="5" customFormat="1" ht="15">
      <c r="A1975" s="1"/>
      <c r="B1975" s="1"/>
      <c r="C1975" s="1"/>
      <c r="D1975" s="1"/>
      <c r="E1975" s="3"/>
      <c r="F1975" s="1"/>
      <c r="G1975" s="1"/>
      <c r="H1975" s="1"/>
    </row>
    <row r="1976" spans="1:8" s="5" customFormat="1" ht="15">
      <c r="A1976" s="1"/>
      <c r="B1976" s="1"/>
      <c r="C1976" s="1"/>
      <c r="D1976" s="1"/>
      <c r="E1976" s="3"/>
      <c r="F1976" s="1"/>
      <c r="G1976" s="1"/>
      <c r="H1976" s="1"/>
    </row>
    <row r="1977" spans="1:8" s="5" customFormat="1" ht="15">
      <c r="A1977" s="1"/>
      <c r="B1977" s="1"/>
      <c r="C1977" s="1"/>
      <c r="D1977" s="1"/>
      <c r="E1977" s="3"/>
      <c r="F1977" s="1"/>
      <c r="G1977" s="1"/>
      <c r="H1977" s="1"/>
    </row>
    <row r="1978" spans="1:8" s="5" customFormat="1" ht="15">
      <c r="A1978" s="1"/>
      <c r="B1978" s="1"/>
      <c r="C1978" s="1"/>
      <c r="D1978" s="1"/>
      <c r="E1978" s="3"/>
      <c r="F1978" s="1"/>
      <c r="G1978" s="1"/>
      <c r="H1978" s="1"/>
    </row>
    <row r="1979" spans="1:8" s="5" customFormat="1" ht="15">
      <c r="A1979" s="1"/>
      <c r="B1979" s="1"/>
      <c r="C1979" s="1"/>
      <c r="D1979" s="1"/>
      <c r="E1979" s="3"/>
      <c r="F1979" s="1"/>
      <c r="G1979" s="1"/>
      <c r="H1979" s="1"/>
    </row>
    <row r="1980" spans="1:8" s="5" customFormat="1" ht="15">
      <c r="A1980" s="1"/>
      <c r="B1980" s="1"/>
      <c r="C1980" s="1"/>
      <c r="D1980" s="1"/>
      <c r="E1980" s="3"/>
      <c r="F1980" s="1"/>
      <c r="G1980" s="1"/>
      <c r="H1980" s="1"/>
    </row>
    <row r="1981" spans="1:8" s="5" customFormat="1" ht="15">
      <c r="A1981" s="1"/>
      <c r="B1981" s="1"/>
      <c r="C1981" s="1"/>
      <c r="D1981" s="1"/>
      <c r="E1981" s="3"/>
      <c r="F1981" s="1"/>
      <c r="G1981" s="1"/>
      <c r="H1981" s="1"/>
    </row>
    <row r="1982" spans="1:8" s="5" customFormat="1" ht="15">
      <c r="A1982" s="1"/>
      <c r="B1982" s="1"/>
      <c r="C1982" s="1"/>
      <c r="D1982" s="1"/>
      <c r="E1982" s="3"/>
      <c r="F1982" s="1"/>
      <c r="G1982" s="1"/>
      <c r="H1982" s="1"/>
    </row>
    <row r="1983" spans="1:8" s="5" customFormat="1" ht="15">
      <c r="A1983" s="1"/>
      <c r="B1983" s="1"/>
      <c r="C1983" s="1"/>
      <c r="D1983" s="1"/>
      <c r="E1983" s="3"/>
      <c r="F1983" s="1"/>
      <c r="G1983" s="1"/>
      <c r="H1983" s="1"/>
    </row>
    <row r="1984" spans="1:8" s="5" customFormat="1" ht="15">
      <c r="A1984" s="1"/>
      <c r="B1984" s="1"/>
      <c r="C1984" s="1"/>
      <c r="D1984" s="1"/>
      <c r="E1984" s="3"/>
      <c r="F1984" s="1"/>
      <c r="G1984" s="1"/>
      <c r="H1984" s="1"/>
    </row>
    <row r="1985" spans="1:8" s="5" customFormat="1" ht="15">
      <c r="A1985" s="1"/>
      <c r="B1985" s="1"/>
      <c r="C1985" s="1"/>
      <c r="D1985" s="1"/>
      <c r="E1985" s="3"/>
      <c r="F1985" s="1"/>
      <c r="G1985" s="1"/>
      <c r="H1985" s="1"/>
    </row>
    <row r="1986" spans="1:8" s="5" customFormat="1" ht="15">
      <c r="A1986" s="1"/>
      <c r="B1986" s="1"/>
      <c r="C1986" s="1"/>
      <c r="D1986" s="1"/>
      <c r="E1986" s="3"/>
      <c r="F1986" s="1"/>
      <c r="G1986" s="1"/>
      <c r="H1986" s="1"/>
    </row>
    <row r="1987" spans="1:8" s="5" customFormat="1" ht="15">
      <c r="A1987" s="1"/>
      <c r="B1987" s="1"/>
      <c r="C1987" s="1"/>
      <c r="D1987" s="1"/>
      <c r="E1987" s="3"/>
      <c r="F1987" s="1"/>
      <c r="G1987" s="1"/>
      <c r="H1987" s="1"/>
    </row>
    <row r="1988" spans="1:8" s="5" customFormat="1" ht="15">
      <c r="A1988" s="1"/>
      <c r="B1988" s="1"/>
      <c r="C1988" s="1"/>
      <c r="D1988" s="1"/>
      <c r="E1988" s="3"/>
      <c r="F1988" s="1"/>
      <c r="G1988" s="1"/>
      <c r="H1988" s="1"/>
    </row>
    <row r="1989" spans="1:8" s="5" customFormat="1" ht="15">
      <c r="A1989" s="1"/>
      <c r="B1989" s="1"/>
      <c r="C1989" s="1"/>
      <c r="D1989" s="1"/>
      <c r="E1989" s="3"/>
      <c r="F1989" s="1"/>
      <c r="G1989" s="1"/>
      <c r="H1989" s="1"/>
    </row>
    <row r="1990" spans="1:8" s="5" customFormat="1" ht="15">
      <c r="A1990" s="1"/>
      <c r="B1990" s="1"/>
      <c r="C1990" s="1"/>
      <c r="D1990" s="1"/>
      <c r="E1990" s="3"/>
      <c r="F1990" s="1"/>
      <c r="G1990" s="1"/>
      <c r="H1990" s="1"/>
    </row>
    <row r="1991" spans="1:8" s="5" customFormat="1" ht="15">
      <c r="A1991" s="1"/>
      <c r="B1991" s="1"/>
      <c r="C1991" s="1"/>
      <c r="D1991" s="1"/>
      <c r="E1991" s="3"/>
      <c r="F1991" s="1"/>
      <c r="G1991" s="1"/>
      <c r="H1991" s="1"/>
    </row>
    <row r="1992" spans="1:8" s="5" customFormat="1" ht="15">
      <c r="A1992" s="1"/>
      <c r="B1992" s="1"/>
      <c r="C1992" s="1"/>
      <c r="D1992" s="1"/>
      <c r="E1992" s="3"/>
      <c r="F1992" s="1"/>
      <c r="G1992" s="1"/>
      <c r="H1992" s="1"/>
    </row>
    <row r="1993" spans="1:8" s="5" customFormat="1" ht="15">
      <c r="A1993" s="1"/>
      <c r="B1993" s="1"/>
      <c r="C1993" s="1"/>
      <c r="D1993" s="1"/>
      <c r="E1993" s="3"/>
      <c r="F1993" s="1"/>
      <c r="G1993" s="1"/>
      <c r="H1993" s="1"/>
    </row>
    <row r="1994" spans="1:8" s="5" customFormat="1" ht="15">
      <c r="A1994" s="1"/>
      <c r="B1994" s="1"/>
      <c r="C1994" s="1"/>
      <c r="D1994" s="1"/>
      <c r="E1994" s="3"/>
      <c r="F1994" s="1"/>
      <c r="G1994" s="1"/>
      <c r="H1994" s="1"/>
    </row>
  </sheetData>
  <sheetProtection/>
  <mergeCells count="9">
    <mergeCell ref="A1:H1"/>
    <mergeCell ref="A2:H2"/>
    <mergeCell ref="A3:A5"/>
    <mergeCell ref="B3:B5"/>
    <mergeCell ref="C3:C5"/>
    <mergeCell ref="F3:F5"/>
    <mergeCell ref="G3:G5"/>
    <mergeCell ref="D3:D5"/>
    <mergeCell ref="E3:E5"/>
  </mergeCells>
  <printOptions horizontalCentered="1"/>
  <pageMargins left="0.984251968503937" right="0.5905511811023623" top="0.006833333333333334" bottom="0.5905511811023623" header="0.1968503937007874" footer="0.1968503937007874"/>
  <pageSetup fitToHeight="112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2023-05-30T13:32:54Z</dcterms:modified>
  <cp:category/>
  <cp:version/>
  <cp:contentType/>
  <cp:contentStatus/>
</cp:coreProperties>
</file>