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H49"/>
  <c r="H47"/>
  <c r="H43"/>
  <c r="H40"/>
  <c r="H34"/>
  <c r="H30"/>
  <c r="H26"/>
  <c r="H23"/>
  <c r="H21"/>
  <c r="H13"/>
  <c r="F26"/>
  <c r="G26"/>
  <c r="E26"/>
  <c r="E49"/>
  <c r="E47"/>
  <c r="F43"/>
  <c r="G43"/>
  <c r="E43"/>
  <c r="F40"/>
  <c r="G40"/>
  <c r="E40"/>
  <c r="F34"/>
  <c r="G34"/>
  <c r="E34"/>
  <c r="F30"/>
  <c r="G30"/>
  <c r="E30"/>
  <c r="F23"/>
  <c r="G23"/>
  <c r="E23"/>
  <c r="E21"/>
  <c r="F13"/>
  <c r="F12" s="1"/>
  <c r="G13"/>
  <c r="E13"/>
  <c r="E12" l="1"/>
  <c r="G12"/>
</calcChain>
</file>

<file path=xl/sharedStrings.xml><?xml version="1.0" encoding="utf-8"?>
<sst xmlns="http://schemas.openxmlformats.org/spreadsheetml/2006/main" count="106" uniqueCount="91">
  <si>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</si>
  <si>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</si>
  <si>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</si>
  <si>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</si>
  <si>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</si>
  <si>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</si>
  <si>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</si>
  <si>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</si>
  <si>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</si>
  <si>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</si>
  <si>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</si>
  <si>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</si>
  <si>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</si>
  <si>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</si>
  <si>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</si>
  <si>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</si>
  <si>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</si>
  <si>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</si>
  <si>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</si>
  <si>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</si>
  <si>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</si>
  <si>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</si>
  <si>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</si>
  <si>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</si>
  <si>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</si>
  <si>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</si>
  <si>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</si>
  <si>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</si>
  <si>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</si>
  <si>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</si>
  <si>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</si>
  <si>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</si>
  <si>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</si>
  <si>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</si>
  <si>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</si>
  <si>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</si>
  <si>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</si>
  <si>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</si>
  <si>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</si>
  <si>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</si>
  <si>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</si>
  <si>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</si>
  <si>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</si>
  <si>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</si>
  <si>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</si>
  <si>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</si>
  <si>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</si>
  <si>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</si>
  <si>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</si>
  <si>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</si>
  <si>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</si>
  <si>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</si>
  <si>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</si>
  <si>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</si>
  <si>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</si>
  <si>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</si>
  <si>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</si>
  <si>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</si>
  <si>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</si>
  <si>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</si>
  <si>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</si>
  <si>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</si>
  <si>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</si>
  <si>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</si>
  <si>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</si>
  <si>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</si>
  <si>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</si>
  <si>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</si>
  <si>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</si>
  <si>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</si>
  <si>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</si>
  <si>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</si>
  <si>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</si>
  <si>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</si>
  <si>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</si>
  <si>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</si>
  <si>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</si>
  <si>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</si>
  <si>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</si>
  <si>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</si>
  <si>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</si>
  <si>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</si>
  <si>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</si>
  <si>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</si>
  <si>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</si>
  <si>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</si>
  <si>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</si>
  <si>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 xml:space="preserve">и подразделам классификации расходов бюджетов за 2022 год </t>
  </si>
  <si>
    <t>Утвержденные бюджетные назначения</t>
  </si>
  <si>
    <t>Кассовое исполнение</t>
  </si>
  <si>
    <t>к решению Думы Весьегонского муниципального округа от 30.05.2023  № 306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</si>
</sst>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1" fillId="0" borderId="1">
      <alignment vertical="top" wrapText="1"/>
    </xf>
    <xf numFmtId="0" fontId="12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10" fillId="0" borderId="0"/>
    <xf numFmtId="0" fontId="13" fillId="0" borderId="0">
      <alignment vertical="top" wrapText="1"/>
    </xf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0" fontId="0" fillId="0" borderId="2" xfId="0" applyFont="1" applyBorder="1"/>
    <xf numFmtId="0" fontId="7" fillId="0" borderId="2" xfId="0" applyFont="1" applyBorder="1"/>
    <xf numFmtId="0" fontId="1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E8" sqref="E8:E10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</cols>
  <sheetData>
    <row r="1" spans="1:8" ht="15.6">
      <c r="A1" s="34" t="s">
        <v>86</v>
      </c>
      <c r="B1" s="34"/>
      <c r="C1" s="34"/>
      <c r="D1" s="34"/>
      <c r="E1" s="34"/>
      <c r="F1" s="34"/>
      <c r="G1" s="34"/>
      <c r="H1" s="34"/>
    </row>
    <row r="2" spans="1:8" ht="15.6">
      <c r="A2" s="34" t="s">
        <v>90</v>
      </c>
      <c r="B2" s="34"/>
      <c r="C2" s="34"/>
      <c r="D2" s="34"/>
      <c r="E2" s="34"/>
      <c r="F2" s="34"/>
      <c r="G2" s="34"/>
      <c r="H2" s="34"/>
    </row>
    <row r="3" spans="1:8" ht="18">
      <c r="A3" s="39"/>
      <c r="B3" s="39"/>
      <c r="C3" s="39"/>
      <c r="D3" s="39"/>
      <c r="E3" s="39"/>
      <c r="F3" s="39"/>
      <c r="G3" s="39"/>
      <c r="H3" s="39"/>
    </row>
    <row r="4" spans="1:8" ht="18.75" customHeight="1">
      <c r="A4" s="41"/>
      <c r="B4" s="41"/>
      <c r="C4" s="41"/>
      <c r="D4" s="41"/>
      <c r="E4" s="41"/>
      <c r="F4" s="10"/>
      <c r="G4" s="10"/>
    </row>
    <row r="5" spans="1:8" ht="18.75" customHeight="1">
      <c r="A5" s="41" t="s">
        <v>60</v>
      </c>
      <c r="B5" s="41"/>
      <c r="C5" s="41"/>
      <c r="D5" s="41"/>
      <c r="E5" s="41"/>
      <c r="F5" s="10"/>
      <c r="G5" s="10"/>
    </row>
    <row r="6" spans="1:8" ht="18.75" customHeight="1">
      <c r="A6" s="41" t="s">
        <v>87</v>
      </c>
      <c r="B6" s="41"/>
      <c r="C6" s="41"/>
      <c r="D6" s="41"/>
      <c r="E6" s="41"/>
      <c r="F6" s="10"/>
      <c r="G6" s="10"/>
    </row>
    <row r="7" spans="1:8" ht="15.75" customHeight="1">
      <c r="A7" s="40"/>
      <c r="B7" s="40"/>
      <c r="C7" s="40"/>
      <c r="D7" s="40"/>
      <c r="E7" s="40"/>
      <c r="F7" s="40"/>
      <c r="G7" s="40"/>
    </row>
    <row r="8" spans="1:8" ht="19.5" customHeight="1">
      <c r="A8" s="37" t="s">
        <v>0</v>
      </c>
      <c r="B8" s="37" t="s">
        <v>1</v>
      </c>
      <c r="C8" s="37" t="s">
        <v>2</v>
      </c>
      <c r="D8" s="38" t="s">
        <v>3</v>
      </c>
      <c r="E8" s="35" t="s">
        <v>88</v>
      </c>
      <c r="F8" s="24"/>
      <c r="G8" s="24"/>
      <c r="H8" s="35" t="s">
        <v>89</v>
      </c>
    </row>
    <row r="9" spans="1:8" ht="15" customHeight="1">
      <c r="A9" s="37" t="s">
        <v>4</v>
      </c>
      <c r="B9" s="37" t="s">
        <v>4</v>
      </c>
      <c r="C9" s="37" t="s">
        <v>4</v>
      </c>
      <c r="D9" s="38" t="s">
        <v>4</v>
      </c>
      <c r="E9" s="36"/>
      <c r="F9" s="25"/>
      <c r="G9" s="25"/>
      <c r="H9" s="36"/>
    </row>
    <row r="10" spans="1:8" ht="33" customHeight="1">
      <c r="A10" s="37" t="s">
        <v>4</v>
      </c>
      <c r="B10" s="37" t="s">
        <v>4</v>
      </c>
      <c r="C10" s="37" t="s">
        <v>4</v>
      </c>
      <c r="D10" s="38" t="s">
        <v>4</v>
      </c>
      <c r="E10" s="36"/>
      <c r="F10" s="25"/>
      <c r="G10" s="25"/>
      <c r="H10" s="36"/>
    </row>
    <row r="11" spans="1:8" ht="18">
      <c r="A11" s="3">
        <v>1</v>
      </c>
      <c r="B11" s="3" t="s">
        <v>5</v>
      </c>
      <c r="C11" s="3" t="s">
        <v>6</v>
      </c>
      <c r="D11" s="21">
        <v>2</v>
      </c>
      <c r="E11" s="26">
        <v>3</v>
      </c>
      <c r="F11" s="27"/>
      <c r="G11" s="27"/>
      <c r="H11" s="28">
        <v>4</v>
      </c>
    </row>
    <row r="12" spans="1:8" ht="17.399999999999999">
      <c r="A12" s="4" t="s">
        <v>4</v>
      </c>
      <c r="B12" s="4" t="s">
        <v>4</v>
      </c>
      <c r="C12" s="4" t="s">
        <v>4</v>
      </c>
      <c r="D12" s="20" t="s">
        <v>7</v>
      </c>
      <c r="E12" s="19">
        <f>E13+E21+E23+E26+E30+E34+E40+E43+E47+E49</f>
        <v>405688156.32999998</v>
      </c>
      <c r="F12" s="19">
        <f>F13+F21+F23+F26+F30+F34+F40+F43+F47+F49</f>
        <v>0</v>
      </c>
      <c r="G12" s="19">
        <f>G13+G21+G23+G26+G30+G34+G40+G43+G47+G49</f>
        <v>0</v>
      </c>
      <c r="H12" s="19">
        <f>H13+H21+H23+H26+H30+H34+H40+H43+H47+H49</f>
        <v>393822660.31999999</v>
      </c>
    </row>
    <row r="13" spans="1:8" ht="17.399999999999999">
      <c r="A13" s="5" t="s">
        <v>8</v>
      </c>
      <c r="B13" s="4" t="s">
        <v>4</v>
      </c>
      <c r="C13" s="4" t="s">
        <v>4</v>
      </c>
      <c r="D13" s="18" t="s">
        <v>9</v>
      </c>
      <c r="E13" s="19">
        <f>E14+E15+E16+E17+E18+E19+E20</f>
        <v>56789110.869999997</v>
      </c>
      <c r="F13" s="19">
        <f t="shared" ref="F13:G13" si="0">F14+F15+F16+F17+F18+F19+F20</f>
        <v>0</v>
      </c>
      <c r="G13" s="19">
        <f t="shared" si="0"/>
        <v>0</v>
      </c>
      <c r="H13" s="19">
        <f>H14+H15+H16+H17+H18+H19+H20</f>
        <v>52124914.170000002</v>
      </c>
    </row>
    <row r="14" spans="1:8" ht="36">
      <c r="A14" s="3" t="s">
        <v>10</v>
      </c>
      <c r="B14" s="4" t="s">
        <v>4</v>
      </c>
      <c r="C14" s="4" t="s">
        <v>4</v>
      </c>
      <c r="D14" s="22" t="s">
        <v>11</v>
      </c>
      <c r="E14" s="29">
        <v>2423657</v>
      </c>
      <c r="F14" s="25"/>
      <c r="G14" s="25"/>
      <c r="H14" s="30">
        <v>2423657</v>
      </c>
    </row>
    <row r="15" spans="1:8" ht="36">
      <c r="A15" s="11" t="s">
        <v>83</v>
      </c>
      <c r="B15" s="4"/>
      <c r="C15" s="4"/>
      <c r="D15" s="23" t="s">
        <v>84</v>
      </c>
      <c r="E15" s="29">
        <v>710436</v>
      </c>
      <c r="F15" s="25"/>
      <c r="G15" s="25"/>
      <c r="H15" s="30">
        <v>663075.16</v>
      </c>
    </row>
    <row r="16" spans="1:8" ht="74.25" customHeight="1">
      <c r="A16" s="6" t="s">
        <v>12</v>
      </c>
      <c r="B16" s="3"/>
      <c r="C16" s="3"/>
      <c r="D16" s="22" t="s">
        <v>13</v>
      </c>
      <c r="E16" s="29">
        <v>36452816.869999997</v>
      </c>
      <c r="F16" s="25"/>
      <c r="G16" s="25"/>
      <c r="H16" s="30">
        <v>33599664.200000003</v>
      </c>
    </row>
    <row r="17" spans="1:8" ht="29.25" customHeight="1">
      <c r="A17" s="11" t="s">
        <v>75</v>
      </c>
      <c r="B17" s="15"/>
      <c r="C17" s="15"/>
      <c r="D17" s="23" t="s">
        <v>76</v>
      </c>
      <c r="E17" s="29">
        <v>55000</v>
      </c>
      <c r="F17" s="25"/>
      <c r="G17" s="25"/>
      <c r="H17" s="29">
        <v>55000</v>
      </c>
    </row>
    <row r="18" spans="1:8" ht="36">
      <c r="A18" s="6" t="s">
        <v>14</v>
      </c>
      <c r="B18" s="3"/>
      <c r="C18" s="3"/>
      <c r="D18" s="22" t="s">
        <v>15</v>
      </c>
      <c r="E18" s="29">
        <v>8801676</v>
      </c>
      <c r="F18" s="25"/>
      <c r="G18" s="25"/>
      <c r="H18" s="30">
        <v>7948900.2800000003</v>
      </c>
    </row>
    <row r="19" spans="1:8" ht="18">
      <c r="A19" s="6" t="s">
        <v>16</v>
      </c>
      <c r="B19" s="3"/>
      <c r="C19" s="3"/>
      <c r="D19" s="22" t="s">
        <v>17</v>
      </c>
      <c r="E19" s="29">
        <v>300000</v>
      </c>
      <c r="F19" s="25"/>
      <c r="G19" s="25"/>
      <c r="H19" s="29">
        <v>0</v>
      </c>
    </row>
    <row r="20" spans="1:8" ht="18">
      <c r="A20" s="6" t="s">
        <v>18</v>
      </c>
      <c r="B20" s="3"/>
      <c r="C20" s="7" t="s">
        <v>4</v>
      </c>
      <c r="D20" s="22" t="s">
        <v>19</v>
      </c>
      <c r="E20" s="29">
        <v>8045525</v>
      </c>
      <c r="F20" s="25"/>
      <c r="G20" s="25"/>
      <c r="H20" s="30">
        <v>7434617.5300000003</v>
      </c>
    </row>
    <row r="21" spans="1:8" s="16" customFormat="1" ht="17.399999999999999">
      <c r="A21" s="8" t="s">
        <v>77</v>
      </c>
      <c r="B21" s="5"/>
      <c r="C21" s="4"/>
      <c r="D21" s="18" t="s">
        <v>78</v>
      </c>
      <c r="E21" s="19">
        <f>E22</f>
        <v>547700</v>
      </c>
      <c r="F21" s="31"/>
      <c r="G21" s="31"/>
      <c r="H21" s="19">
        <f>H22</f>
        <v>547700</v>
      </c>
    </row>
    <row r="22" spans="1:8" ht="18">
      <c r="A22" s="11" t="s">
        <v>79</v>
      </c>
      <c r="B22" s="15"/>
      <c r="C22" s="7"/>
      <c r="D22" s="23" t="s">
        <v>80</v>
      </c>
      <c r="E22" s="29">
        <v>547700</v>
      </c>
      <c r="F22" s="25"/>
      <c r="G22" s="25"/>
      <c r="H22" s="29">
        <v>547700</v>
      </c>
    </row>
    <row r="23" spans="1:8" ht="65.25" customHeight="1">
      <c r="A23" s="8" t="s">
        <v>20</v>
      </c>
      <c r="B23" s="5"/>
      <c r="C23" s="9"/>
      <c r="D23" s="18" t="s">
        <v>21</v>
      </c>
      <c r="E23" s="19">
        <f>E24+E25</f>
        <v>5061516.96</v>
      </c>
      <c r="F23" s="19">
        <f t="shared" ref="F23:G23" si="1">F24+F25</f>
        <v>0</v>
      </c>
      <c r="G23" s="19">
        <f t="shared" si="1"/>
        <v>0</v>
      </c>
      <c r="H23" s="19">
        <f>H24+H25</f>
        <v>4811127.09</v>
      </c>
    </row>
    <row r="24" spans="1:8" s="2" customFormat="1" ht="28.5" customHeight="1">
      <c r="A24" s="11" t="s">
        <v>81</v>
      </c>
      <c r="B24" s="12"/>
      <c r="C24" s="17"/>
      <c r="D24" s="23" t="s">
        <v>82</v>
      </c>
      <c r="E24" s="30">
        <v>461400</v>
      </c>
      <c r="F24" s="32"/>
      <c r="G24" s="32"/>
      <c r="H24" s="30">
        <v>461400</v>
      </c>
    </row>
    <row r="25" spans="1:8" ht="36">
      <c r="A25" s="11" t="s">
        <v>72</v>
      </c>
      <c r="B25" s="3"/>
      <c r="C25" s="3"/>
      <c r="D25" s="23" t="s">
        <v>85</v>
      </c>
      <c r="E25" s="29">
        <v>4600116.96</v>
      </c>
      <c r="F25" s="25"/>
      <c r="G25" s="25"/>
      <c r="H25" s="30">
        <v>4349727.09</v>
      </c>
    </row>
    <row r="26" spans="1:8" ht="17.399999999999999">
      <c r="A26" s="8" t="s">
        <v>22</v>
      </c>
      <c r="B26" s="5"/>
      <c r="C26" s="5"/>
      <c r="D26" s="18" t="s">
        <v>23</v>
      </c>
      <c r="E26" s="19">
        <f>E27+E28+E29</f>
        <v>54148719.32</v>
      </c>
      <c r="F26" s="19">
        <f t="shared" ref="F26:G26" si="2">F27+F28+F29</f>
        <v>0</v>
      </c>
      <c r="G26" s="19">
        <f t="shared" si="2"/>
        <v>0</v>
      </c>
      <c r="H26" s="19">
        <f>H27+H28+H29</f>
        <v>52675199.689999998</v>
      </c>
    </row>
    <row r="27" spans="1:8" ht="18">
      <c r="A27" s="6" t="s">
        <v>24</v>
      </c>
      <c r="B27" s="3"/>
      <c r="C27" s="3"/>
      <c r="D27" s="22" t="s">
        <v>25</v>
      </c>
      <c r="E27" s="29">
        <v>5958800</v>
      </c>
      <c r="F27" s="25"/>
      <c r="G27" s="25"/>
      <c r="H27" s="30">
        <v>5658284.96</v>
      </c>
    </row>
    <row r="28" spans="1:8" ht="18">
      <c r="A28" s="6" t="s">
        <v>26</v>
      </c>
      <c r="B28" s="3"/>
      <c r="C28" s="3"/>
      <c r="D28" s="22" t="s">
        <v>27</v>
      </c>
      <c r="E28" s="30">
        <v>47373919.32</v>
      </c>
      <c r="F28" s="25"/>
      <c r="G28" s="25"/>
      <c r="H28" s="30">
        <v>46430056.369999997</v>
      </c>
    </row>
    <row r="29" spans="1:8" ht="18">
      <c r="A29" s="6" t="s">
        <v>28</v>
      </c>
      <c r="B29" s="3"/>
      <c r="C29" s="3"/>
      <c r="D29" s="22" t="s">
        <v>29</v>
      </c>
      <c r="E29" s="29">
        <v>816000</v>
      </c>
      <c r="F29" s="25"/>
      <c r="G29" s="25"/>
      <c r="H29" s="30">
        <v>586858.36</v>
      </c>
    </row>
    <row r="30" spans="1:8" ht="18">
      <c r="A30" s="8" t="s">
        <v>61</v>
      </c>
      <c r="B30" s="3"/>
      <c r="C30" s="3"/>
      <c r="D30" s="18" t="s">
        <v>62</v>
      </c>
      <c r="E30" s="19">
        <f>E31+E32+E33</f>
        <v>49845626.5</v>
      </c>
      <c r="F30" s="19">
        <f t="shared" ref="F30:G30" si="3">F31+F32+F33</f>
        <v>0</v>
      </c>
      <c r="G30" s="19">
        <f t="shared" si="3"/>
        <v>0</v>
      </c>
      <c r="H30" s="19">
        <f>H31+H32+H33</f>
        <v>46311324.210000001</v>
      </c>
    </row>
    <row r="31" spans="1:8" s="13" customFormat="1" ht="18">
      <c r="A31" s="11" t="s">
        <v>70</v>
      </c>
      <c r="B31" s="12"/>
      <c r="C31" s="12"/>
      <c r="D31" s="23" t="s">
        <v>71</v>
      </c>
      <c r="E31" s="30">
        <v>3358035.88</v>
      </c>
      <c r="F31" s="33"/>
      <c r="G31" s="33"/>
      <c r="H31" s="30">
        <v>2579863.9700000002</v>
      </c>
    </row>
    <row r="32" spans="1:8" s="2" customFormat="1" ht="18">
      <c r="A32" s="11" t="s">
        <v>68</v>
      </c>
      <c r="B32" s="12"/>
      <c r="C32" s="12"/>
      <c r="D32" s="23" t="s">
        <v>69</v>
      </c>
      <c r="E32" s="30">
        <v>13395038</v>
      </c>
      <c r="F32" s="32"/>
      <c r="G32" s="32"/>
      <c r="H32" s="30">
        <v>11461929.52</v>
      </c>
    </row>
    <row r="33" spans="1:8" ht="18">
      <c r="A33" s="11" t="s">
        <v>63</v>
      </c>
      <c r="B33" s="3"/>
      <c r="C33" s="3"/>
      <c r="D33" s="23" t="s">
        <v>64</v>
      </c>
      <c r="E33" s="29">
        <v>33092552.620000001</v>
      </c>
      <c r="F33" s="25"/>
      <c r="G33" s="25"/>
      <c r="H33" s="30">
        <v>32269530.719999999</v>
      </c>
    </row>
    <row r="34" spans="1:8" ht="17.399999999999999">
      <c r="A34" s="8" t="s">
        <v>30</v>
      </c>
      <c r="B34" s="5"/>
      <c r="C34" s="5"/>
      <c r="D34" s="18" t="s">
        <v>31</v>
      </c>
      <c r="E34" s="19">
        <f>E35+E36+E37+E38+E39</f>
        <v>191257681.38999999</v>
      </c>
      <c r="F34" s="19">
        <f t="shared" ref="F34:G34" si="4">F35+F36+F37+F38+F39</f>
        <v>0</v>
      </c>
      <c r="G34" s="19">
        <f t="shared" si="4"/>
        <v>0</v>
      </c>
      <c r="H34" s="19">
        <f>H35+H36+H37+H38+H39</f>
        <v>191088136.39999998</v>
      </c>
    </row>
    <row r="35" spans="1:8" ht="18">
      <c r="A35" s="6" t="s">
        <v>32</v>
      </c>
      <c r="B35" s="3"/>
      <c r="C35" s="3"/>
      <c r="D35" s="22" t="s">
        <v>33</v>
      </c>
      <c r="E35" s="29">
        <v>49307116.369999997</v>
      </c>
      <c r="F35" s="25"/>
      <c r="G35" s="25"/>
      <c r="H35" s="30">
        <v>49307096.369999997</v>
      </c>
    </row>
    <row r="36" spans="1:8" ht="18">
      <c r="A36" s="6" t="s">
        <v>34</v>
      </c>
      <c r="B36" s="3"/>
      <c r="C36" s="3"/>
      <c r="D36" s="22" t="s">
        <v>35</v>
      </c>
      <c r="E36" s="29">
        <v>115401388.78</v>
      </c>
      <c r="F36" s="25"/>
      <c r="G36" s="25"/>
      <c r="H36" s="30">
        <v>115356502.04000001</v>
      </c>
    </row>
    <row r="37" spans="1:8" ht="18">
      <c r="A37" s="11" t="s">
        <v>65</v>
      </c>
      <c r="B37" s="3"/>
      <c r="C37" s="3"/>
      <c r="D37" s="23" t="s">
        <v>66</v>
      </c>
      <c r="E37" s="29">
        <v>15828679.85</v>
      </c>
      <c r="F37" s="25"/>
      <c r="G37" s="25"/>
      <c r="H37" s="30">
        <v>15828460.16</v>
      </c>
    </row>
    <row r="38" spans="1:8" ht="18">
      <c r="A38" s="6" t="s">
        <v>36</v>
      </c>
      <c r="B38" s="3"/>
      <c r="C38" s="3"/>
      <c r="D38" s="23" t="s">
        <v>67</v>
      </c>
      <c r="E38" s="29">
        <v>4125311.39</v>
      </c>
      <c r="F38" s="25"/>
      <c r="G38" s="25"/>
      <c r="H38" s="30">
        <v>4016452.39</v>
      </c>
    </row>
    <row r="39" spans="1:8" ht="18">
      <c r="A39" s="6" t="s">
        <v>37</v>
      </c>
      <c r="B39" s="3"/>
      <c r="C39" s="3"/>
      <c r="D39" s="22" t="s">
        <v>38</v>
      </c>
      <c r="E39" s="29">
        <v>6595185</v>
      </c>
      <c r="F39" s="25"/>
      <c r="G39" s="25"/>
      <c r="H39" s="30">
        <v>6579625.4400000004</v>
      </c>
    </row>
    <row r="40" spans="1:8" ht="17.399999999999999">
      <c r="A40" s="8" t="s">
        <v>39</v>
      </c>
      <c r="B40" s="5"/>
      <c r="C40" s="5"/>
      <c r="D40" s="18" t="s">
        <v>59</v>
      </c>
      <c r="E40" s="19">
        <f>E41+E42</f>
        <v>38138241.289999999</v>
      </c>
      <c r="F40" s="19">
        <f t="shared" ref="F40:G40" si="5">F41+F42</f>
        <v>0</v>
      </c>
      <c r="G40" s="19">
        <f t="shared" si="5"/>
        <v>0</v>
      </c>
      <c r="H40" s="19">
        <f>H41+H42</f>
        <v>38072638.230000004</v>
      </c>
    </row>
    <row r="41" spans="1:8" ht="18">
      <c r="A41" s="6" t="s">
        <v>40</v>
      </c>
      <c r="B41" s="3"/>
      <c r="C41" s="3"/>
      <c r="D41" s="22" t="s">
        <v>41</v>
      </c>
      <c r="E41" s="29">
        <v>36135774.289999999</v>
      </c>
      <c r="F41" s="25"/>
      <c r="G41" s="25"/>
      <c r="H41" s="30">
        <v>36132491.700000003</v>
      </c>
    </row>
    <row r="42" spans="1:8" ht="45" customHeight="1">
      <c r="A42" s="6" t="s">
        <v>42</v>
      </c>
      <c r="B42" s="3" t="s">
        <v>43</v>
      </c>
      <c r="C42" s="3"/>
      <c r="D42" s="22" t="s">
        <v>58</v>
      </c>
      <c r="E42" s="29">
        <v>2002467</v>
      </c>
      <c r="F42" s="25"/>
      <c r="G42" s="25"/>
      <c r="H42" s="30">
        <v>1940146.53</v>
      </c>
    </row>
    <row r="43" spans="1:8" ht="17.399999999999999">
      <c r="A43" s="8" t="s">
        <v>44</v>
      </c>
      <c r="B43" s="5"/>
      <c r="C43" s="5"/>
      <c r="D43" s="18" t="s">
        <v>45</v>
      </c>
      <c r="E43" s="19">
        <f>E44+E45+E46</f>
        <v>7468460</v>
      </c>
      <c r="F43" s="19">
        <f t="shared" ref="F43:G43" si="6">F44+F45+F46</f>
        <v>0</v>
      </c>
      <c r="G43" s="19">
        <f t="shared" si="6"/>
        <v>0</v>
      </c>
      <c r="H43" s="19">
        <f>H44+H45+H46</f>
        <v>5876422.1699999999</v>
      </c>
    </row>
    <row r="44" spans="1:8" ht="18">
      <c r="A44" s="6" t="s">
        <v>46</v>
      </c>
      <c r="B44" s="3"/>
      <c r="C44" s="3"/>
      <c r="D44" s="22" t="s">
        <v>47</v>
      </c>
      <c r="E44" s="29">
        <v>787000</v>
      </c>
      <c r="F44" s="25"/>
      <c r="G44" s="25"/>
      <c r="H44" s="29">
        <v>389012.97</v>
      </c>
    </row>
    <row r="45" spans="1:8" ht="18">
      <c r="A45" s="6" t="s">
        <v>48</v>
      </c>
      <c r="B45" s="3"/>
      <c r="C45" s="3"/>
      <c r="D45" s="22" t="s">
        <v>49</v>
      </c>
      <c r="E45" s="29">
        <v>2580100</v>
      </c>
      <c r="F45" s="25"/>
      <c r="G45" s="25"/>
      <c r="H45" s="30">
        <v>2257583.2799999998</v>
      </c>
    </row>
    <row r="46" spans="1:8" ht="18">
      <c r="A46" s="11" t="s">
        <v>73</v>
      </c>
      <c r="B46" s="14"/>
      <c r="C46" s="14"/>
      <c r="D46" s="23" t="s">
        <v>74</v>
      </c>
      <c r="E46" s="29">
        <v>4101360</v>
      </c>
      <c r="F46" s="25"/>
      <c r="G46" s="25"/>
      <c r="H46" s="30">
        <v>3229825.92</v>
      </c>
    </row>
    <row r="47" spans="1:8" ht="17.399999999999999">
      <c r="A47" s="8" t="s">
        <v>50</v>
      </c>
      <c r="B47" s="5"/>
      <c r="C47" s="5"/>
      <c r="D47" s="18" t="s">
        <v>51</v>
      </c>
      <c r="E47" s="19">
        <f>E48</f>
        <v>533000</v>
      </c>
      <c r="F47" s="25"/>
      <c r="G47" s="25"/>
      <c r="H47" s="19">
        <f>H48</f>
        <v>417098.36</v>
      </c>
    </row>
    <row r="48" spans="1:8" ht="18">
      <c r="A48" s="6" t="s">
        <v>52</v>
      </c>
      <c r="B48" s="3"/>
      <c r="C48" s="3"/>
      <c r="D48" s="22" t="s">
        <v>53</v>
      </c>
      <c r="E48" s="29">
        <v>533000</v>
      </c>
      <c r="F48" s="25"/>
      <c r="G48" s="25"/>
      <c r="H48" s="29">
        <v>417098.36</v>
      </c>
    </row>
    <row r="49" spans="1:8" ht="17.399999999999999">
      <c r="A49" s="8" t="s">
        <v>54</v>
      </c>
      <c r="B49" s="5"/>
      <c r="C49" s="5"/>
      <c r="D49" s="18" t="s">
        <v>55</v>
      </c>
      <c r="E49" s="19">
        <f>E50</f>
        <v>1898100</v>
      </c>
      <c r="F49" s="25"/>
      <c r="G49" s="25"/>
      <c r="H49" s="19">
        <f>H50</f>
        <v>1898100</v>
      </c>
    </row>
    <row r="50" spans="1:8" ht="18">
      <c r="A50" s="6" t="s">
        <v>56</v>
      </c>
      <c r="B50" s="3"/>
      <c r="C50" s="3"/>
      <c r="D50" s="22" t="s">
        <v>57</v>
      </c>
      <c r="E50" s="29">
        <v>1898100</v>
      </c>
      <c r="F50" s="25"/>
      <c r="G50" s="25"/>
      <c r="H50" s="29">
        <v>1898100</v>
      </c>
    </row>
    <row r="51" spans="1:8">
      <c r="A51" s="1"/>
      <c r="B51" s="1"/>
      <c r="C51" s="1"/>
      <c r="D51" s="1"/>
      <c r="E51" s="1"/>
      <c r="F51" s="1"/>
      <c r="G51" s="1"/>
    </row>
    <row r="53" spans="1:8" s="1" customFormat="1">
      <c r="A53"/>
      <c r="B53"/>
      <c r="C53"/>
      <c r="D53"/>
      <c r="E53"/>
      <c r="F53"/>
      <c r="G53"/>
    </row>
  </sheetData>
  <mergeCells count="13">
    <mergeCell ref="A1:H1"/>
    <mergeCell ref="A2:H2"/>
    <mergeCell ref="H8:H10"/>
    <mergeCell ref="E8:E10"/>
    <mergeCell ref="A8:A10"/>
    <mergeCell ref="B8:B10"/>
    <mergeCell ref="C8:C10"/>
    <mergeCell ref="D8:D10"/>
    <mergeCell ref="A3:H3"/>
    <mergeCell ref="A7:G7"/>
    <mergeCell ref="A4:E4"/>
    <mergeCell ref="A5:E5"/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2023-06-01T12:49:32Z</dcterms:modified>
</cp:coreProperties>
</file>