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1" i="1"/>
  <c r="F646"/>
  <c r="F647"/>
  <c r="F648"/>
  <c r="F649"/>
  <c r="F650"/>
  <c r="F651"/>
  <c r="F653"/>
  <c r="F654"/>
  <c r="F626"/>
  <c r="F627"/>
  <c r="F628"/>
  <c r="F629"/>
  <c r="F630"/>
  <c r="F643"/>
  <c r="F644"/>
  <c r="F641"/>
  <c r="F639"/>
  <c r="F637"/>
  <c r="F634"/>
  <c r="F631"/>
  <c r="F552"/>
  <c r="F607"/>
  <c r="F620"/>
  <c r="F621"/>
  <c r="F622"/>
  <c r="F623"/>
  <c r="F613"/>
  <c r="F614"/>
  <c r="F615"/>
  <c r="F618"/>
  <c r="F608"/>
  <c r="F609"/>
  <c r="F610"/>
  <c r="F611"/>
  <c r="E611"/>
  <c r="F559"/>
  <c r="F602"/>
  <c r="F603"/>
  <c r="F604"/>
  <c r="F605"/>
  <c r="F560"/>
  <c r="F583"/>
  <c r="F595"/>
  <c r="F600"/>
  <c r="F598"/>
  <c r="F584"/>
  <c r="F596"/>
  <c r="F593"/>
  <c r="F591"/>
  <c r="F589"/>
  <c r="F587"/>
  <c r="F585"/>
  <c r="F577"/>
  <c r="F578"/>
  <c r="F581"/>
  <c r="F579"/>
  <c r="F561"/>
  <c r="F574"/>
  <c r="F575"/>
  <c r="F569"/>
  <c r="F570"/>
  <c r="F562"/>
  <c r="F567"/>
  <c r="F565"/>
  <c r="F563"/>
  <c r="F553"/>
  <c r="F554"/>
  <c r="F555"/>
  <c r="F556"/>
  <c r="F557"/>
  <c r="F492"/>
  <c r="F545"/>
  <c r="F546"/>
  <c r="F547"/>
  <c r="F548"/>
  <c r="F493"/>
  <c r="F494"/>
  <c r="F521"/>
  <c r="F541"/>
  <c r="F542"/>
  <c r="F543"/>
  <c r="F530"/>
  <c r="F539"/>
  <c r="F535"/>
  <c r="F531"/>
  <c r="F527"/>
  <c r="F528"/>
  <c r="F522"/>
  <c r="F525"/>
  <c r="F523"/>
  <c r="F495"/>
  <c r="F516"/>
  <c r="F519"/>
  <c r="F517"/>
  <c r="F509"/>
  <c r="F514"/>
  <c r="F512"/>
  <c r="F510"/>
  <c r="F504"/>
  <c r="F507"/>
  <c r="F501"/>
  <c r="F502"/>
  <c r="F496"/>
  <c r="F499"/>
  <c r="F497"/>
  <c r="F306"/>
  <c r="F485"/>
  <c r="F486"/>
  <c r="F487"/>
  <c r="F488"/>
  <c r="F422"/>
  <c r="F481"/>
  <c r="F482"/>
  <c r="F483"/>
  <c r="F473"/>
  <c r="F474"/>
  <c r="F478"/>
  <c r="F479"/>
  <c r="F475"/>
  <c r="F476"/>
  <c r="F462"/>
  <c r="F463"/>
  <c r="F464"/>
  <c r="F465"/>
  <c r="F467"/>
  <c r="F468"/>
  <c r="F469"/>
  <c r="F471"/>
  <c r="F435"/>
  <c r="F442"/>
  <c r="F450"/>
  <c r="F451"/>
  <c r="F453"/>
  <c r="F459"/>
  <c r="F460"/>
  <c r="F454"/>
  <c r="F455"/>
  <c r="F443"/>
  <c r="F444"/>
  <c r="F446"/>
  <c r="F448"/>
  <c r="F436"/>
  <c r="F437"/>
  <c r="F438"/>
  <c r="F440"/>
  <c r="F423"/>
  <c r="F424"/>
  <c r="F425"/>
  <c r="F430"/>
  <c r="F433"/>
  <c r="F426"/>
  <c r="F385"/>
  <c r="F400"/>
  <c r="F401"/>
  <c r="F409"/>
  <c r="F418"/>
  <c r="F419"/>
  <c r="F420"/>
  <c r="F414"/>
  <c r="F415"/>
  <c r="F416"/>
  <c r="F412"/>
  <c r="F410"/>
  <c r="F402"/>
  <c r="F405"/>
  <c r="F407"/>
  <c r="F403"/>
  <c r="F386"/>
  <c r="F387"/>
  <c r="F395"/>
  <c r="F398"/>
  <c r="F396"/>
  <c r="F388"/>
  <c r="F391"/>
  <c r="F393"/>
  <c r="F389"/>
  <c r="F332"/>
  <c r="F338"/>
  <c r="F373"/>
  <c r="F374"/>
  <c r="F375"/>
  <c r="F377"/>
  <c r="F379"/>
  <c r="F381"/>
  <c r="F382"/>
  <c r="F383"/>
  <c r="F343"/>
  <c r="F360"/>
  <c r="F371"/>
  <c r="F367"/>
  <c r="F369"/>
  <c r="F365"/>
  <c r="F363"/>
  <c r="F361"/>
  <c r="F351"/>
  <c r="F358"/>
  <c r="F356"/>
  <c r="F354"/>
  <c r="F352"/>
  <c r="F344"/>
  <c r="F349"/>
  <c r="F347"/>
  <c r="F345"/>
  <c r="F339"/>
  <c r="F340"/>
  <c r="F341"/>
  <c r="F333"/>
  <c r="F334"/>
  <c r="F335"/>
  <c r="F336"/>
  <c r="F307"/>
  <c r="F328"/>
  <c r="F329"/>
  <c r="F330"/>
  <c r="F308"/>
  <c r="F322"/>
  <c r="F323"/>
  <c r="F324"/>
  <c r="F309"/>
  <c r="F315"/>
  <c r="F320"/>
  <c r="F318"/>
  <c r="F316"/>
  <c r="F310"/>
  <c r="F313"/>
  <c r="F311"/>
  <c r="F186"/>
  <c r="F228"/>
  <c r="F234"/>
  <c r="F240"/>
  <c r="F266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241"/>
  <c r="F264"/>
  <c r="F262"/>
  <c r="F258"/>
  <c r="F256"/>
  <c r="F254"/>
  <c r="F252"/>
  <c r="F250"/>
  <c r="F248"/>
  <c r="F246"/>
  <c r="F244"/>
  <c r="F242"/>
  <c r="F235"/>
  <c r="F236"/>
  <c r="F237"/>
  <c r="F208"/>
  <c r="F209"/>
  <c r="F210"/>
  <c r="F214"/>
  <c r="F225"/>
  <c r="F223"/>
  <c r="F221"/>
  <c r="F219"/>
  <c r="F217"/>
  <c r="F215"/>
  <c r="F211"/>
  <c r="F212"/>
  <c r="F187"/>
  <c r="F188"/>
  <c r="F189"/>
  <c r="F204"/>
  <c r="F205"/>
  <c r="F201"/>
  <c r="F202"/>
  <c r="F190"/>
  <c r="F198"/>
  <c r="F193"/>
  <c r="F119"/>
  <c r="F154"/>
  <c r="F181"/>
  <c r="F182"/>
  <c r="F183"/>
  <c r="F184"/>
  <c r="F172"/>
  <c r="F177"/>
  <c r="F178"/>
  <c r="F179"/>
  <c r="F173"/>
  <c r="F174"/>
  <c r="F175"/>
  <c r="F155"/>
  <c r="F168"/>
  <c r="F169"/>
  <c r="F170"/>
  <c r="F164"/>
  <c r="F165"/>
  <c r="F166"/>
  <c r="F132"/>
  <c r="F133"/>
  <c r="F134"/>
  <c r="F149"/>
  <c r="F152"/>
  <c r="F150"/>
  <c r="F144"/>
  <c r="F145"/>
  <c r="F147"/>
  <c r="F135"/>
  <c r="F142"/>
  <c r="F140"/>
  <c r="F138"/>
  <c r="F136"/>
  <c r="F120"/>
  <c r="F121"/>
  <c r="F122"/>
  <c r="F129"/>
  <c r="F130"/>
  <c r="F126"/>
  <c r="F127"/>
  <c r="F123"/>
  <c r="F124"/>
  <c r="F95"/>
  <c r="F103"/>
  <c r="F104"/>
  <c r="F105"/>
  <c r="F106"/>
  <c r="F107"/>
  <c r="F110"/>
  <c r="F111"/>
  <c r="F113"/>
  <c r="F114"/>
  <c r="F115"/>
  <c r="F116"/>
  <c r="F96"/>
  <c r="F97"/>
  <c r="F98"/>
  <c r="F99"/>
  <c r="F100"/>
  <c r="F87"/>
  <c r="F88"/>
  <c r="F89"/>
  <c r="F90"/>
  <c r="F91"/>
  <c r="F92"/>
  <c r="F77"/>
  <c r="F78"/>
  <c r="F79"/>
  <c r="F80"/>
  <c r="F82"/>
  <c r="F83"/>
  <c r="F85"/>
  <c r="F65"/>
  <c r="F64" s="1"/>
  <c r="F17" s="1"/>
  <c r="F16" s="1"/>
  <c r="F72"/>
  <c r="F75"/>
  <c r="F66"/>
  <c r="F67"/>
  <c r="F68"/>
  <c r="F50"/>
  <c r="F51"/>
  <c r="F52"/>
  <c r="F53"/>
  <c r="F44"/>
  <c r="F45"/>
  <c r="F46"/>
  <c r="F47"/>
  <c r="F48"/>
  <c r="F28"/>
  <c r="F38"/>
  <c r="F39"/>
  <c r="F40"/>
  <c r="F41"/>
  <c r="F29"/>
  <c r="F30"/>
  <c r="F36"/>
  <c r="F31"/>
  <c r="F23"/>
  <c r="F24"/>
  <c r="F25"/>
  <c r="F18"/>
  <c r="F19"/>
  <c r="F20"/>
  <c r="F21"/>
  <c r="E523"/>
  <c r="E262"/>
  <c r="E412"/>
  <c r="E407"/>
  <c r="E371"/>
  <c r="E358"/>
  <c r="E347"/>
  <c r="E349"/>
  <c r="E313"/>
  <c r="E320"/>
  <c r="E398"/>
  <c r="E393"/>
  <c r="E100"/>
  <c r="E575"/>
  <c r="E574" s="1"/>
  <c r="E225"/>
  <c r="E217"/>
  <c r="E219"/>
  <c r="E377"/>
  <c r="E379"/>
  <c r="E383"/>
  <c r="E382" s="1"/>
  <c r="E381" s="1"/>
  <c r="E416"/>
  <c r="E415" s="1"/>
  <c r="E414" s="1"/>
  <c r="E419"/>
  <c r="E418" s="1"/>
  <c r="E420"/>
  <c r="E329"/>
  <c r="E328" s="1"/>
  <c r="E330"/>
  <c r="E543"/>
  <c r="E542" s="1"/>
  <c r="E541" s="1"/>
  <c r="E483"/>
  <c r="E482" s="1"/>
  <c r="E481" s="1"/>
  <c r="E31"/>
  <c r="E202"/>
  <c r="E201" s="1"/>
  <c r="E299"/>
  <c r="E301"/>
  <c r="E293"/>
  <c r="E291"/>
  <c r="E287"/>
  <c r="E258"/>
  <c r="E502"/>
  <c r="E501" s="1"/>
  <c r="E507"/>
  <c r="E504" s="1"/>
  <c r="E446"/>
  <c r="E448"/>
  <c r="E198"/>
  <c r="E193"/>
  <c r="E212"/>
  <c r="E211" s="1"/>
  <c r="E304"/>
  <c r="E303" s="1"/>
  <c r="E285"/>
  <c r="E289"/>
  <c r="E295"/>
  <c r="E297"/>
  <c r="E256"/>
  <c r="E223"/>
  <c r="E205"/>
  <c r="E204" s="1"/>
  <c r="E111"/>
  <c r="E110" s="1"/>
  <c r="E537"/>
  <c r="E528"/>
  <c r="E527" s="1"/>
  <c r="E519"/>
  <c r="E469"/>
  <c r="E471"/>
  <c r="E179"/>
  <c r="E178" s="1"/>
  <c r="E177" s="1"/>
  <c r="E107"/>
  <c r="E106" s="1"/>
  <c r="E85"/>
  <c r="E440"/>
  <c r="E438"/>
  <c r="E25"/>
  <c r="E24" s="1"/>
  <c r="E23" s="1"/>
  <c r="E140"/>
  <c r="E142"/>
  <c r="E150"/>
  <c r="E152"/>
  <c r="E145"/>
  <c r="E147"/>
  <c r="E138"/>
  <c r="E130"/>
  <c r="E129" s="1"/>
  <c r="E116"/>
  <c r="E115" s="1"/>
  <c r="E114" s="1"/>
  <c r="E113" s="1"/>
  <c r="E651"/>
  <c r="E650" s="1"/>
  <c r="E654"/>
  <c r="E653" s="1"/>
  <c r="E643"/>
  <c r="E641"/>
  <c r="E639"/>
  <c r="E637"/>
  <c r="E634"/>
  <c r="E631"/>
  <c r="E623"/>
  <c r="E622" s="1"/>
  <c r="E621" s="1"/>
  <c r="E620" s="1"/>
  <c r="E616"/>
  <c r="E618"/>
  <c r="E610"/>
  <c r="E609" s="1"/>
  <c r="E608" s="1"/>
  <c r="E605"/>
  <c r="E604" s="1"/>
  <c r="E603" s="1"/>
  <c r="E602" s="1"/>
  <c r="E596"/>
  <c r="E598"/>
  <c r="E600"/>
  <c r="E593"/>
  <c r="E591"/>
  <c r="E589"/>
  <c r="E587"/>
  <c r="E585"/>
  <c r="E581"/>
  <c r="E579"/>
  <c r="E570"/>
  <c r="E572"/>
  <c r="E563"/>
  <c r="E565"/>
  <c r="E567"/>
  <c r="E557"/>
  <c r="E556" s="1"/>
  <c r="E555" s="1"/>
  <c r="E554" s="1"/>
  <c r="E553" s="1"/>
  <c r="E548"/>
  <c r="E547" s="1"/>
  <c r="E546" s="1"/>
  <c r="E545" s="1"/>
  <c r="E533"/>
  <c r="E535"/>
  <c r="E539"/>
  <c r="E531"/>
  <c r="E525"/>
  <c r="E517"/>
  <c r="E510"/>
  <c r="E512"/>
  <c r="E514"/>
  <c r="E499"/>
  <c r="E497"/>
  <c r="E488"/>
  <c r="E487" s="1"/>
  <c r="E486" s="1"/>
  <c r="E485" s="1"/>
  <c r="E479"/>
  <c r="E478" s="1"/>
  <c r="E476"/>
  <c r="E475" s="1"/>
  <c r="E465"/>
  <c r="E464" s="1"/>
  <c r="E463" s="1"/>
  <c r="E460"/>
  <c r="E459" s="1"/>
  <c r="E457"/>
  <c r="E455"/>
  <c r="E444"/>
  <c r="E443" s="1"/>
  <c r="E451"/>
  <c r="E450" s="1"/>
  <c r="E433"/>
  <c r="E431"/>
  <c r="E426"/>
  <c r="E428"/>
  <c r="E410"/>
  <c r="E409" s="1"/>
  <c r="E405"/>
  <c r="E403"/>
  <c r="E402" s="1"/>
  <c r="E396"/>
  <c r="E395" s="1"/>
  <c r="E391"/>
  <c r="E389"/>
  <c r="E388" s="1"/>
  <c r="E375"/>
  <c r="E367"/>
  <c r="E369"/>
  <c r="E365"/>
  <c r="E363"/>
  <c r="E361"/>
  <c r="E360" s="1"/>
  <c r="E356"/>
  <c r="E352"/>
  <c r="E351" s="1"/>
  <c r="E345"/>
  <c r="E344" s="1"/>
  <c r="E341"/>
  <c r="E340" s="1"/>
  <c r="E339" s="1"/>
  <c r="E336"/>
  <c r="E335" s="1"/>
  <c r="E334" s="1"/>
  <c r="E333" s="1"/>
  <c r="E324"/>
  <c r="E326"/>
  <c r="E318"/>
  <c r="E316"/>
  <c r="E315" s="1"/>
  <c r="E311"/>
  <c r="E310" s="1"/>
  <c r="E267"/>
  <c r="E269"/>
  <c r="E271"/>
  <c r="E273"/>
  <c r="E275"/>
  <c r="E277"/>
  <c r="E279"/>
  <c r="E281"/>
  <c r="E283"/>
  <c r="E264"/>
  <c r="E260"/>
  <c r="E254"/>
  <c r="E252"/>
  <c r="E250"/>
  <c r="E248"/>
  <c r="E246"/>
  <c r="E242"/>
  <c r="E244"/>
  <c r="E237"/>
  <c r="E236" s="1"/>
  <c r="E235" s="1"/>
  <c r="E232"/>
  <c r="E231" s="1"/>
  <c r="E230" s="1"/>
  <c r="E229" s="1"/>
  <c r="E221"/>
  <c r="E215"/>
  <c r="E196"/>
  <c r="E191"/>
  <c r="E184"/>
  <c r="E183" s="1"/>
  <c r="E182" s="1"/>
  <c r="E181" s="1"/>
  <c r="E175"/>
  <c r="E174" s="1"/>
  <c r="E173" s="1"/>
  <c r="E170"/>
  <c r="E169" s="1"/>
  <c r="E168" s="1"/>
  <c r="E166"/>
  <c r="E165" s="1"/>
  <c r="E164" s="1"/>
  <c r="E162"/>
  <c r="E161" s="1"/>
  <c r="E160" s="1"/>
  <c r="E158"/>
  <c r="E157" s="1"/>
  <c r="E156" s="1"/>
  <c r="E136"/>
  <c r="E127"/>
  <c r="E126" s="1"/>
  <c r="E124"/>
  <c r="E123" s="1"/>
  <c r="E99"/>
  <c r="E98" s="1"/>
  <c r="E97" s="1"/>
  <c r="E96" s="1"/>
  <c r="E92"/>
  <c r="E91" s="1"/>
  <c r="E90" s="1"/>
  <c r="E89" s="1"/>
  <c r="E88" s="1"/>
  <c r="E87" s="1"/>
  <c r="E83"/>
  <c r="E82" s="1"/>
  <c r="E80"/>
  <c r="E79" s="1"/>
  <c r="E72"/>
  <c r="E75"/>
  <c r="E68"/>
  <c r="E67" s="1"/>
  <c r="E66" s="1"/>
  <c r="E62"/>
  <c r="E61" s="1"/>
  <c r="E60" s="1"/>
  <c r="E58"/>
  <c r="E57" s="1"/>
  <c r="E53"/>
  <c r="E52" s="1"/>
  <c r="E51" s="1"/>
  <c r="E48"/>
  <c r="E47" s="1"/>
  <c r="E46" s="1"/>
  <c r="E45" s="1"/>
  <c r="E44" s="1"/>
  <c r="E41"/>
  <c r="E40" s="1"/>
  <c r="E39" s="1"/>
  <c r="E38" s="1"/>
  <c r="E36"/>
  <c r="E21"/>
  <c r="E20" s="1"/>
  <c r="E19" s="1"/>
  <c r="E18" s="1"/>
  <c r="E241" l="1"/>
  <c r="E214"/>
  <c r="E190"/>
  <c r="E266"/>
  <c r="E374"/>
  <c r="E373" s="1"/>
  <c r="E516"/>
  <c r="E189"/>
  <c r="E468"/>
  <c r="E467" s="1"/>
  <c r="E105"/>
  <c r="E104" s="1"/>
  <c r="E103" s="1"/>
  <c r="E95" s="1"/>
  <c r="E172"/>
  <c r="E210"/>
  <c r="E209" s="1"/>
  <c r="E208" s="1"/>
  <c r="E437"/>
  <c r="E436" s="1"/>
  <c r="E462"/>
  <c r="E530"/>
  <c r="E122"/>
  <c r="E121" s="1"/>
  <c r="E120" s="1"/>
  <c r="E149"/>
  <c r="E71"/>
  <c r="E65" s="1"/>
  <c r="E144"/>
  <c r="E135"/>
  <c r="E578"/>
  <c r="E577" s="1"/>
  <c r="E584"/>
  <c r="E649"/>
  <c r="E648" s="1"/>
  <c r="E647" s="1"/>
  <c r="E646" s="1"/>
  <c r="E522"/>
  <c r="E630"/>
  <c r="E629" s="1"/>
  <c r="E628" s="1"/>
  <c r="E627" s="1"/>
  <c r="E626" s="1"/>
  <c r="E562"/>
  <c r="E569"/>
  <c r="E595"/>
  <c r="E615"/>
  <c r="E614" s="1"/>
  <c r="E613" s="1"/>
  <c r="E607" s="1"/>
  <c r="E509"/>
  <c r="E496"/>
  <c r="E430"/>
  <c r="E454"/>
  <c r="E453" s="1"/>
  <c r="E474"/>
  <c r="E473" s="1"/>
  <c r="E442"/>
  <c r="E425"/>
  <c r="E309"/>
  <c r="E323"/>
  <c r="E322" s="1"/>
  <c r="E387"/>
  <c r="E386" s="1"/>
  <c r="E401"/>
  <c r="E400" s="1"/>
  <c r="E188"/>
  <c r="E187" s="1"/>
  <c r="E155"/>
  <c r="E154" s="1"/>
  <c r="E78"/>
  <c r="E77" s="1"/>
  <c r="E50"/>
  <c r="E30"/>
  <c r="E29" s="1"/>
  <c r="E28" s="1"/>
  <c r="E385" l="1"/>
  <c r="E561"/>
  <c r="E495"/>
  <c r="E583"/>
  <c r="E435"/>
  <c r="E521"/>
  <c r="E494" s="1"/>
  <c r="E240"/>
  <c r="E234" s="1"/>
  <c r="E228" s="1"/>
  <c r="E186" s="1"/>
  <c r="E134"/>
  <c r="E133" s="1"/>
  <c r="E132" s="1"/>
  <c r="E119" s="1"/>
  <c r="E308"/>
  <c r="E307" s="1"/>
  <c r="E424"/>
  <c r="E423" s="1"/>
  <c r="E422" s="1"/>
  <c r="E343"/>
  <c r="E338" s="1"/>
  <c r="E332" s="1"/>
  <c r="E64"/>
  <c r="E17" s="1"/>
  <c r="E560" l="1"/>
  <c r="E559" s="1"/>
  <c r="E552" s="1"/>
  <c r="E493"/>
  <c r="E492" s="1"/>
  <c r="E306"/>
  <c r="E16" l="1"/>
</calcChain>
</file>

<file path=xl/sharedStrings.xml><?xml version="1.0" encoding="utf-8"?>
<sst xmlns="http://schemas.openxmlformats.org/spreadsheetml/2006/main" count="1919" uniqueCount="766">
  <si>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</si>
  <si>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</si>
  <si>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</si>
  <si>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</si>
  <si>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</si>
  <si>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</si>
  <si>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</si>
  <si>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</si>
  <si>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</si>
  <si>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</si>
  <si>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</si>
  <si>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</si>
  <si>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</si>
  <si>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</si>
  <si>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</si>
  <si>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</si>
  <si>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</si>
  <si>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</si>
  <si>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</si>
  <si>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</si>
  <si>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</si>
  <si>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</si>
  <si>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</si>
  <si>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</si>
  <si>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</si>
  <si>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</si>
  <si>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</si>
  <si>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</si>
  <si>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</si>
  <si>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</si>
  <si>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</si>
  <si>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</si>
  <si>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</si>
  <si>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</si>
  <si>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</si>
  <si>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</si>
  <si>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</si>
  <si>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</si>
  <si>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</si>
  <si>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</si>
  <si>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</si>
  <si>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</si>
  <si>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</si>
  <si>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</si>
  <si>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</si>
  <si>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</si>
  <si>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</si>
  <si>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</si>
  <si>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</si>
  <si>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</si>
  <si>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</si>
  <si>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</si>
  <si>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</si>
  <si>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</si>
  <si>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</si>
  <si>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</si>
  <si>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</si>
  <si>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</si>
  <si>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</si>
  <si>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</si>
  <si>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</si>
  <si>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</si>
  <si>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</si>
  <si>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</si>
  <si>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</si>
  <si>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</si>
  <si>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</si>
  <si>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</si>
  <si>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</si>
  <si>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</si>
  <si>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</si>
  <si>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</si>
  <si>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</si>
  <si>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</si>
  <si>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</si>
  <si>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</si>
  <si>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</si>
  <si>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</si>
  <si>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</si>
  <si>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</si>
  <si>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</si>
  <si>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</si>
  <si>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</si>
  <si>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</si>
  <si>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</si>
  <si>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</si>
  <si>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</si>
  <si>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</si>
  <si>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</si>
  <si>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</si>
  <si>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</si>
  <si>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</si>
  <si>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</si>
  <si>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</si>
  <si>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</si>
  <si>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</si>
  <si>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</si>
  <si>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</si>
  <si>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</si>
  <si>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</si>
  <si>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</si>
  <si>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</si>
  <si>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</si>
  <si>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</si>
  <si>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</si>
  <si>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</si>
  <si>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</si>
  <si>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</si>
  <si>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</si>
  <si>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</si>
  <si>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</si>
  <si>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</si>
  <si>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</si>
  <si>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</si>
  <si>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</si>
  <si>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</si>
  <si>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</si>
  <si>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</si>
  <si>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</si>
  <si>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</si>
  <si>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</si>
  <si>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</si>
  <si>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</si>
  <si>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</si>
  <si>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</si>
  <si>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</si>
  <si>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</si>
  <si>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</si>
  <si>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</si>
  <si>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</si>
  <si>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</si>
  <si>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</si>
  <si>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</si>
  <si>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</si>
  <si>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</si>
  <si>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</si>
  <si>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</si>
  <si>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</si>
  <si>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</si>
  <si>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</si>
  <si>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</si>
  <si>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</si>
  <si>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</si>
  <si>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</si>
  <si>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</si>
  <si>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</si>
  <si>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</si>
  <si>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</si>
  <si>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</si>
  <si>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</si>
  <si>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</si>
  <si>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</si>
  <si>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</si>
  <si>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</si>
  <si>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</si>
  <si>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</si>
  <si>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</si>
  <si>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</si>
  <si>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</si>
  <si>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</si>
  <si>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</si>
  <si>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</si>
  <si>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</si>
  <si>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</si>
  <si>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</si>
  <si>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</si>
  <si>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</si>
  <si>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</si>
  <si>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</si>
  <si>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</si>
  <si>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</si>
  <si>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</si>
  <si>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</si>
  <si>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</si>
  <si>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</si>
  <si>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</si>
  <si>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</si>
  <si>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</si>
  <si>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</si>
  <si>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</si>
  <si>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</si>
  <si>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</si>
  <si>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</si>
  <si>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</si>
  <si>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</si>
  <si>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</si>
  <si>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</si>
  <si>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</si>
  <si>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</si>
  <si>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</si>
  <si>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</si>
  <si>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</si>
  <si>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</si>
  <si>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</si>
  <si>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</si>
  <si>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</si>
  <si>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</si>
  <si>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</si>
  <si>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</si>
  <si>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</si>
  <si>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</si>
  <si>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</si>
  <si>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</si>
  <si>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</si>
  <si>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</si>
  <si>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</si>
  <si>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</si>
  <si>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</si>
  <si>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</si>
  <si>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</si>
  <si>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</si>
  <si>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</si>
  <si>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</si>
  <si>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</si>
  <si>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</si>
  <si>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</si>
  <si>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</si>
  <si>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</si>
  <si>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</si>
  <si>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</si>
  <si>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</si>
  <si>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</si>
  <si>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</si>
  <si>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</si>
  <si>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</si>
  <si>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</si>
  <si>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</si>
  <si>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</si>
  <si>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</si>
  <si>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</si>
  <si>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</si>
  <si>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</si>
  <si>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</si>
  <si>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</si>
  <si>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</si>
  <si>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</si>
  <si>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</si>
  <si>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</si>
  <si>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</si>
  <si>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</si>
  <si>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</si>
  <si>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</si>
  <si>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</si>
  <si>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</si>
  <si>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</si>
  <si>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</si>
  <si>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</si>
  <si>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</si>
  <si>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</si>
  <si>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</si>
  <si>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</si>
  <si>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</si>
  <si>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</si>
  <si>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</si>
  <si>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</si>
  <si>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</si>
  <si>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</si>
  <si>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</si>
  <si>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</si>
  <si>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</si>
  <si>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</si>
  <si>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</si>
  <si>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</si>
  <si>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</si>
  <si>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</si>
  <si>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</si>
  <si>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</si>
  <si>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</si>
  <si>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</si>
  <si>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</si>
  <si>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</si>
  <si>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</si>
  <si>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</si>
  <si>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</si>
  <si>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</si>
  <si>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</si>
  <si>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</si>
  <si>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</si>
  <si>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</si>
  <si>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</si>
  <si>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</si>
  <si>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</si>
  <si>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</si>
  <si>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</si>
  <si>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</si>
  <si>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</si>
  <si>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</si>
  <si>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</si>
  <si>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</si>
  <si>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</si>
  <si>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</si>
  <si>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</si>
  <si>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</si>
  <si>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</si>
  <si>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</si>
  <si>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</si>
  <si>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</si>
  <si>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</si>
  <si>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</si>
  <si>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</si>
  <si>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</si>
  <si>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</si>
  <si>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</si>
  <si>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</si>
  <si>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</si>
  <si>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</si>
  <si>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</si>
  <si>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</si>
  <si>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</si>
  <si>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</si>
  <si>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</si>
  <si>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</si>
  <si>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</si>
  <si>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</si>
  <si>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</si>
  <si>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</si>
  <si>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</si>
  <si>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</si>
  <si>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</si>
  <si>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</si>
  <si>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</si>
  <si>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</si>
  <si>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</si>
  <si>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</si>
  <si>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</si>
  <si>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</si>
  <si>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</si>
  <si>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</si>
  <si>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</si>
  <si>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</si>
  <si>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</si>
  <si>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</si>
  <si>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</si>
  <si>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</si>
  <si>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</si>
  <si>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</si>
  <si>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</si>
  <si>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</si>
  <si>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</si>
  <si>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</si>
  <si>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</si>
  <si>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</si>
  <si>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</si>
  <si>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</si>
  <si>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</si>
  <si>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</si>
  <si>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</si>
  <si>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</si>
  <si>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</si>
  <si>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</si>
  <si>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</si>
  <si>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</si>
  <si>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</si>
  <si>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</si>
  <si>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</si>
  <si>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</si>
  <si>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</si>
  <si>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</si>
  <si>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</si>
  <si>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</si>
  <si>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</si>
  <si>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</si>
  <si>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</si>
  <si>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</si>
  <si>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</si>
  <si>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</si>
  <si>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</si>
  <si>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</si>
  <si>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</si>
  <si>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</si>
  <si>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</si>
  <si>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</si>
  <si>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</si>
  <si>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</si>
  <si>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</si>
  <si>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</si>
  <si>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</si>
  <si>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</si>
  <si>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</si>
  <si>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</si>
  <si>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</si>
  <si>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</si>
  <si>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</si>
  <si>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</si>
  <si>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</si>
  <si>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</si>
  <si>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</si>
  <si>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</si>
  <si>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</si>
  <si>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</si>
  <si>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</si>
  <si>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</si>
  <si>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</si>
  <si>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</si>
  <si>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</si>
  <si>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</si>
  <si>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</si>
  <si>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</si>
  <si>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</si>
  <si>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</si>
  <si>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</si>
  <si>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</si>
  <si>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</si>
  <si>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</si>
  <si>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</si>
  <si>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</si>
  <si>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</si>
  <si>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</si>
  <si>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</si>
  <si>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</si>
  <si>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</si>
  <si>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</si>
  <si>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</si>
  <si>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</si>
  <si>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</si>
  <si>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</si>
  <si>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</si>
  <si>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</si>
  <si>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</si>
  <si>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</si>
  <si>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</si>
  <si>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</si>
  <si>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</si>
  <si>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</si>
  <si>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</si>
  <si>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</si>
  <si>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</si>
  <si>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</si>
  <si>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</si>
  <si>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</si>
  <si>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</si>
  <si>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</si>
  <si>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</si>
  <si>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</si>
  <si>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</si>
  <si>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</si>
  <si>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</si>
  <si>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</si>
  <si>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</si>
  <si>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</si>
  <si>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</si>
  <si>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</si>
  <si>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</si>
  <si>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</si>
  <si>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</si>
  <si>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</si>
  <si>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</si>
  <si>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</si>
  <si>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</si>
  <si>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</si>
  <si>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</si>
  <si>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</si>
  <si>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</si>
  <si>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</si>
  <si>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</si>
  <si>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</si>
  <si>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</si>
  <si>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</si>
  <si>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</si>
  <si>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</si>
  <si>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</si>
  <si>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</si>
  <si>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</si>
  <si>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</si>
  <si>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</si>
  <si>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</si>
  <si>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</si>
  <si>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</si>
  <si>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</si>
  <si>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</si>
  <si>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</si>
  <si>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</si>
  <si>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</si>
  <si>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</si>
  <si>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</si>
  <si>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</si>
  <si>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</si>
  <si>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</si>
  <si>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</si>
  <si>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</si>
  <si>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</si>
  <si>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</si>
  <si>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</si>
  <si>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</si>
  <si>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</si>
  <si>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</si>
  <si>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</si>
  <si>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</si>
  <si>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</si>
  <si>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</si>
  <si>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</si>
  <si>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</si>
  <si>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</si>
  <si>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</si>
  <si>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</si>
  <si>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</si>
  <si>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</si>
  <si>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</si>
  <si>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</si>
  <si>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</si>
  <si>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</si>
  <si>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</si>
  <si>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</si>
  <si>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</si>
  <si>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</si>
  <si>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</si>
  <si>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</si>
  <si>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</si>
  <si>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</si>
  <si>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</si>
  <si>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</si>
  <si>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</si>
  <si>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</si>
  <si>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</si>
  <si>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</si>
  <si>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</si>
  <si>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</si>
  <si>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</si>
  <si>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</si>
  <si>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</si>
  <si>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</si>
  <si>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</si>
  <si>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</si>
  <si>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</si>
  <si>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</si>
  <si>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</si>
  <si>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</si>
  <si>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</si>
  <si>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</si>
  <si>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</si>
  <si>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</si>
  <si>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</si>
  <si>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</si>
  <si>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</si>
  <si>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</si>
  <si>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</si>
  <si>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</si>
  <si>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</si>
  <si>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</si>
  <si>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</si>
  <si>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</si>
  <si>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</si>
  <si>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</si>
  <si>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</si>
  <si>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</si>
  <si>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</si>
  <si>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</si>
  <si>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</si>
  <si>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</si>
  <si>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</si>
  <si>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</si>
  <si>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</si>
  <si>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</si>
  <si>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</si>
  <si>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</si>
  <si>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</si>
  <si>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</si>
  <si>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</si>
  <si>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</si>
  <si>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</si>
  <si>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</si>
  <si>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</si>
  <si>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</si>
  <si>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</si>
  <si>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</si>
  <si>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</si>
  <si>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</si>
  <si>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</si>
  <si>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</si>
  <si>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</si>
  <si>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</si>
  <si>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</si>
  <si>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</si>
  <si>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</si>
  <si>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</si>
  <si>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</si>
  <si>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</si>
  <si>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</si>
  <si>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</si>
  <si>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</si>
  <si>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</si>
  <si>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</si>
  <si>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</si>
  <si>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</si>
  <si>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</si>
  <si>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</si>
  <si>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</si>
  <si>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</si>
  <si>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</si>
  <si>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</si>
  <si>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</si>
  <si>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</si>
  <si>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</si>
  <si>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</si>
  <si>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</si>
  <si>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</si>
  <si>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</si>
  <si>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</si>
  <si>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</si>
  <si>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</si>
  <si>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</si>
  <si>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</si>
  <si>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</si>
  <si>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</si>
  <si>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</si>
  <si>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</si>
  <si>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</si>
  <si>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</si>
  <si>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</si>
  <si>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</si>
  <si>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</si>
  <si>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</si>
  <si>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</si>
  <si>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</si>
  <si>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</si>
  <si>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</si>
  <si>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</si>
  <si>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</si>
  <si>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</si>
  <si>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</si>
  <si>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</si>
  <si>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</si>
  <si>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</si>
  <si>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</si>
  <si>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</si>
  <si>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</si>
  <si>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</si>
  <si>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</si>
  <si>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</si>
  <si>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</si>
  <si>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</si>
  <si>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</si>
  <si>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</si>
  <si>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</si>
  <si>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</si>
  <si>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</si>
  <si>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</si>
  <si>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</si>
  <si>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</si>
  <si>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</si>
  <si>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</si>
  <si>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</si>
  <si>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</si>
  <si>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</si>
  <si>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</si>
  <si>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</si>
  <si>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</si>
  <si>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</si>
  <si>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</si>
  <si>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</si>
  <si>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</si>
  <si>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</si>
  <si>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</si>
  <si>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</si>
  <si>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</si>
  <si>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</si>
  <si>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</si>
  <si>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</si>
  <si>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</si>
  <si>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</si>
  <si>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</si>
  <si>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</si>
  <si>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</si>
  <si>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</si>
  <si>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</si>
  <si>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</si>
  <si>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</si>
  <si>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</si>
  <si>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</si>
  <si>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</si>
  <si>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</si>
  <si>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</si>
  <si>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</si>
  <si>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</si>
  <si>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</si>
  <si>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</si>
  <si>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</si>
  <si>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</si>
  <si>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</si>
  <si>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</si>
  <si>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</si>
  <si>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</si>
  <si>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</si>
  <si>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</si>
  <si>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</si>
  <si>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</si>
  <si>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</si>
  <si>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</si>
  <si>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</si>
  <si>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</si>
  <si>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</si>
  <si>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</si>
  <si>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</si>
  <si>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</si>
  <si>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</si>
  <si>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</si>
  <si>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</si>
  <si>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</si>
  <si>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</si>
  <si>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</si>
  <si>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</si>
  <si>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</si>
  <si>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</si>
  <si>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</si>
  <si>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</si>
  <si>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</si>
  <si>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</si>
  <si>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</si>
  <si>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</si>
  <si>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</si>
  <si>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</si>
  <si>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</si>
  <si>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</si>
  <si>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</si>
  <si>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</si>
  <si>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</si>
  <si>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</si>
  <si>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</si>
  <si>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</si>
  <si>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</si>
  <si>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</si>
  <si>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</si>
  <si>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</si>
  <si>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</si>
  <si>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9930010920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</si>
  <si>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</si>
  <si>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</si>
  <si>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</si>
  <si>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</si>
  <si>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</si>
  <si>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</si>
  <si>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Разработка схем теплоснабжения</t>
  </si>
  <si>
    <t>Получение лицензии на право пользования недрами</t>
  </si>
  <si>
    <t>1910220240</t>
  </si>
  <si>
    <t>1910220250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</si>
  <si>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</si>
  <si>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</si>
  <si>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</si>
  <si>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</si>
  <si>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</si>
  <si>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</si>
  <si>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</si>
  <si>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Задача "Социальная поддержка мобилизованных граждан и их семей"</t>
  </si>
  <si>
    <t>0810320310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</si>
  <si>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</si>
  <si>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</si>
  <si>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</si>
  <si>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</si>
  <si>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</si>
  <si>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17102S1390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</si>
  <si>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</si>
  <si>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</si>
  <si>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</si>
  <si>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</si>
  <si>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</si>
  <si>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</si>
  <si>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</si>
  <si>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</si>
  <si>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</si>
  <si>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</si>
  <si>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1920120193</t>
  </si>
  <si>
    <t>Утвержденные бюджетные назначения</t>
  </si>
  <si>
    <t>Кассовое исполнение</t>
  </si>
  <si>
    <t>бюджета за 2022 год</t>
  </si>
  <si>
    <t>Субвенции бюджетам муниципальных образований на осуществление отдельных  государственных полномочий по выплате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</si>
  <si>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от 30.05.2023   № 306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</si>
</sst>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2" fillId="0" borderId="8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3" fillId="0" borderId="0">
      <alignment vertical="top" wrapText="1"/>
    </xf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1" fillId="7" borderId="0"/>
    <xf numFmtId="0" fontId="18" fillId="0" borderId="8">
      <alignment horizontal="center" vertical="center" wrapText="1"/>
    </xf>
    <xf numFmtId="1" fontId="18" fillId="0" borderId="8">
      <alignment horizontal="left" vertical="top" wrapText="1" indent="2"/>
    </xf>
    <xf numFmtId="0" fontId="18" fillId="0" borderId="0"/>
    <xf numFmtId="1" fontId="18" fillId="0" borderId="8">
      <alignment horizontal="center" vertical="top" shrinkToFit="1"/>
    </xf>
    <xf numFmtId="0" fontId="12" fillId="0" borderId="8">
      <alignment horizontal="left"/>
    </xf>
    <xf numFmtId="4" fontId="18" fillId="0" borderId="8">
      <alignment horizontal="right" vertical="top" shrinkToFit="1"/>
    </xf>
    <xf numFmtId="4" fontId="12" fillId="5" borderId="8">
      <alignment horizontal="right" vertical="top" shrinkToFit="1"/>
    </xf>
    <xf numFmtId="0" fontId="18" fillId="0" borderId="0">
      <alignment wrapText="1"/>
    </xf>
    <xf numFmtId="0" fontId="18" fillId="0" borderId="0">
      <alignment horizontal="left" wrapText="1"/>
    </xf>
    <xf numFmtId="10" fontId="18" fillId="0" borderId="8">
      <alignment horizontal="right" vertical="top" shrinkToFit="1"/>
    </xf>
    <xf numFmtId="10" fontId="12" fillId="5" borderId="8">
      <alignment horizontal="right" vertical="top" shrinkToFit="1"/>
    </xf>
    <xf numFmtId="0" fontId="19" fillId="0" borderId="0">
      <alignment horizontal="center" wrapText="1"/>
    </xf>
    <xf numFmtId="0" fontId="19" fillId="0" borderId="0">
      <alignment horizontal="center"/>
    </xf>
    <xf numFmtId="0" fontId="18" fillId="0" borderId="0">
      <alignment horizontal="right"/>
    </xf>
    <xf numFmtId="0" fontId="18" fillId="0" borderId="0">
      <alignment vertical="top"/>
    </xf>
    <xf numFmtId="0" fontId="12" fillId="0" borderId="8">
      <alignment vertical="top" wrapText="1"/>
    </xf>
    <xf numFmtId="4" fontId="12" fillId="6" borderId="8">
      <alignment horizontal="right" vertical="top" shrinkToFit="1"/>
    </xf>
    <xf numFmtId="10" fontId="12" fillId="6" borderId="8">
      <alignment horizontal="right" vertical="top" shrinkToFit="1"/>
    </xf>
    <xf numFmtId="0" fontId="17" fillId="0" borderId="0"/>
    <xf numFmtId="0" fontId="22" fillId="0" borderId="0"/>
    <xf numFmtId="0" fontId="23" fillId="7" borderId="0"/>
    <xf numFmtId="0" fontId="22" fillId="0" borderId="0"/>
    <xf numFmtId="0" fontId="35" fillId="0" borderId="0" applyBorder="0" applyProtection="0"/>
    <xf numFmtId="0" fontId="36" fillId="12" borderId="0" applyBorder="0" applyProtection="0"/>
    <xf numFmtId="0" fontId="36" fillId="13" borderId="0" applyBorder="0" applyProtection="0"/>
    <xf numFmtId="0" fontId="35" fillId="14" borderId="0" applyBorder="0" applyProtection="0"/>
    <xf numFmtId="0" fontId="33" fillId="10" borderId="0" applyBorder="0" applyProtection="0"/>
    <xf numFmtId="0" fontId="34" fillId="11" borderId="0" applyBorder="0" applyProtection="0"/>
    <xf numFmtId="0" fontId="29" fillId="0" borderId="0" applyBorder="0" applyProtection="0"/>
    <xf numFmtId="0" fontId="31" fillId="9" borderId="0" applyBorder="0" applyProtection="0"/>
    <xf numFmtId="0" fontId="25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30" fillId="0" borderId="0" applyBorder="0" applyProtection="0"/>
    <xf numFmtId="0" fontId="32" fillId="8" borderId="0" applyBorder="0" applyProtection="0"/>
    <xf numFmtId="0" fontId="28" fillId="8" borderId="16" applyProtection="0"/>
    <xf numFmtId="0" fontId="24" fillId="0" borderId="0" applyBorder="0" applyProtection="0"/>
    <xf numFmtId="0" fontId="24" fillId="0" borderId="0" applyBorder="0" applyProtection="0"/>
    <xf numFmtId="0" fontId="33" fillId="0" borderId="0" applyBorder="0" applyProtection="0"/>
    <xf numFmtId="0" fontId="9" fillId="0" borderId="1">
      <alignment vertical="top" wrapText="1"/>
    </xf>
    <xf numFmtId="0" fontId="37" fillId="0" borderId="3">
      <alignment vertical="top" wrapText="1"/>
    </xf>
    <xf numFmtId="164" fontId="8" fillId="0" borderId="0" applyFont="0" applyFill="0" applyBorder="0" applyAlignment="0" applyProtection="0"/>
    <xf numFmtId="165" fontId="24" fillId="0" borderId="0" applyBorder="0" applyProtection="0"/>
    <xf numFmtId="0" fontId="8" fillId="0" borderId="0"/>
    <xf numFmtId="0" fontId="24" fillId="0" borderId="0"/>
    <xf numFmtId="0" fontId="11" fillId="0" borderId="0"/>
    <xf numFmtId="0" fontId="24" fillId="0" borderId="0"/>
    <xf numFmtId="0" fontId="11" fillId="0" borderId="0"/>
    <xf numFmtId="0" fontId="24" fillId="0" borderId="0"/>
  </cellStyleXfs>
  <cellXfs count="27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0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6" fillId="15" borderId="4" xfId="61" applyFont="1" applyFill="1" applyBorder="1" applyAlignment="1">
      <alignment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justify" wrapText="1"/>
    </xf>
    <xf numFmtId="0" fontId="2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justify"/>
    </xf>
    <xf numFmtId="0" fontId="3" fillId="0" borderId="9" xfId="5" applyFont="1" applyFill="1" applyBorder="1" applyAlignment="1">
      <alignment horizontal="left" vertical="center" wrapText="1"/>
    </xf>
    <xf numFmtId="0" fontId="3" fillId="0" borderId="4" xfId="5" applyFont="1" applyFill="1" applyBorder="1" applyAlignment="1">
      <alignment horizontal="justify" vertical="center" wrapText="1"/>
    </xf>
    <xf numFmtId="49" fontId="16" fillId="0" borderId="4" xfId="0" applyNumberFormat="1" applyFont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justify"/>
    </xf>
    <xf numFmtId="0" fontId="3" fillId="4" borderId="4" xfId="0" applyFont="1" applyFill="1" applyBorder="1" applyAlignment="1">
      <alignment vertical="top" wrapText="1"/>
    </xf>
    <xf numFmtId="0" fontId="6" fillId="3" borderId="5" xfId="4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8"/>
  <sheetViews>
    <sheetView tabSelected="1" topLeftCell="A3" workbookViewId="0">
      <selection activeCell="A5" sqref="A5:F5"/>
    </sheetView>
  </sheetViews>
  <sheetFormatPr defaultRowHeight="14.4"/>
  <cols>
    <col min="1" max="1" width="9.109375" style="25"/>
    <col min="2" max="2" width="13" style="25" customWidth="1"/>
    <col min="3" max="3" width="9.33203125" style="25" bestFit="1" customWidth="1"/>
    <col min="4" max="4" width="41.88671875" style="25" customWidth="1"/>
    <col min="5" max="5" width="16.6640625" style="25" customWidth="1"/>
    <col min="6" max="6" width="15.6640625" style="25" customWidth="1"/>
  </cols>
  <sheetData>
    <row r="1" spans="1:6" hidden="1">
      <c r="A1" s="278"/>
      <c r="B1" s="278"/>
      <c r="C1" s="278"/>
      <c r="D1" s="278"/>
      <c r="E1" s="278"/>
      <c r="F1" s="278"/>
    </row>
    <row r="2" spans="1:6" hidden="1">
      <c r="A2" s="278"/>
      <c r="B2" s="278"/>
      <c r="C2" s="278"/>
      <c r="D2" s="278"/>
      <c r="E2" s="278"/>
      <c r="F2" s="278"/>
    </row>
    <row r="3" spans="1:6" s="49" customFormat="1">
      <c r="A3" s="276" t="s">
        <v>610</v>
      </c>
      <c r="B3" s="277"/>
      <c r="C3" s="277"/>
      <c r="D3" s="277"/>
      <c r="E3" s="277"/>
      <c r="F3" s="277"/>
    </row>
    <row r="4" spans="1:6" s="49" customFormat="1">
      <c r="A4" s="276" t="s">
        <v>534</v>
      </c>
      <c r="B4" s="277"/>
      <c r="C4" s="277"/>
      <c r="D4" s="277"/>
      <c r="E4" s="277"/>
      <c r="F4" s="277"/>
    </row>
    <row r="5" spans="1:6" s="49" customFormat="1">
      <c r="A5" s="276" t="s">
        <v>765</v>
      </c>
      <c r="B5" s="277"/>
      <c r="C5" s="277"/>
      <c r="D5" s="277"/>
      <c r="E5" s="277"/>
      <c r="F5" s="277"/>
    </row>
    <row r="6" spans="1:6">
      <c r="A6" s="276"/>
      <c r="B6" s="277"/>
      <c r="C6" s="277"/>
      <c r="D6" s="277"/>
      <c r="E6" s="277"/>
      <c r="F6" s="277"/>
    </row>
    <row r="7" spans="1:6">
      <c r="A7" s="275"/>
      <c r="B7" s="275"/>
      <c r="C7" s="275"/>
      <c r="D7" s="275"/>
      <c r="E7" s="275"/>
      <c r="F7" s="275"/>
    </row>
    <row r="8" spans="1:6">
      <c r="A8" s="275" t="s">
        <v>127</v>
      </c>
      <c r="B8" s="275"/>
      <c r="C8" s="275"/>
      <c r="D8" s="275"/>
      <c r="E8" s="275"/>
      <c r="F8" s="275"/>
    </row>
    <row r="9" spans="1:6">
      <c r="A9" s="270" t="s">
        <v>128</v>
      </c>
      <c r="B9" s="270"/>
      <c r="C9" s="270"/>
      <c r="D9" s="270"/>
      <c r="E9" s="270"/>
      <c r="F9" s="270"/>
    </row>
    <row r="10" spans="1:6">
      <c r="A10" s="270" t="s">
        <v>129</v>
      </c>
      <c r="B10" s="270"/>
      <c r="C10" s="270"/>
      <c r="D10" s="270"/>
      <c r="E10" s="270"/>
      <c r="F10" s="270"/>
    </row>
    <row r="11" spans="1:6">
      <c r="A11" s="274" t="s">
        <v>763</v>
      </c>
      <c r="B11" s="274"/>
      <c r="C11" s="274"/>
      <c r="D11" s="274"/>
      <c r="E11" s="274"/>
      <c r="F11" s="274"/>
    </row>
    <row r="12" spans="1:6" ht="21.75" customHeight="1">
      <c r="A12" s="271" t="s">
        <v>20</v>
      </c>
      <c r="B12" s="271" t="s">
        <v>21</v>
      </c>
      <c r="C12" s="271" t="s">
        <v>22</v>
      </c>
      <c r="D12" s="273" t="s">
        <v>23</v>
      </c>
      <c r="E12" s="272" t="s">
        <v>761</v>
      </c>
      <c r="F12" s="272" t="s">
        <v>762</v>
      </c>
    </row>
    <row r="13" spans="1:6" ht="22.5" customHeight="1">
      <c r="A13" s="271" t="s">
        <v>24</v>
      </c>
      <c r="B13" s="271" t="s">
        <v>24</v>
      </c>
      <c r="C13" s="271" t="s">
        <v>24</v>
      </c>
      <c r="D13" s="273" t="s">
        <v>24</v>
      </c>
      <c r="E13" s="272"/>
      <c r="F13" s="272"/>
    </row>
    <row r="14" spans="1:6" ht="18.75" customHeight="1">
      <c r="A14" s="271" t="s">
        <v>24</v>
      </c>
      <c r="B14" s="271" t="s">
        <v>24</v>
      </c>
      <c r="C14" s="271" t="s">
        <v>24</v>
      </c>
      <c r="D14" s="273" t="s">
        <v>24</v>
      </c>
      <c r="E14" s="272"/>
      <c r="F14" s="272"/>
    </row>
    <row r="15" spans="1:6">
      <c r="A15" s="23">
        <v>1</v>
      </c>
      <c r="B15" s="23">
        <v>2</v>
      </c>
      <c r="C15" s="23">
        <v>3</v>
      </c>
      <c r="D15" s="245">
        <v>4</v>
      </c>
      <c r="E15" s="227">
        <v>5</v>
      </c>
      <c r="F15" s="20">
        <v>6</v>
      </c>
    </row>
    <row r="16" spans="1:6" ht="15" customHeight="1">
      <c r="A16" s="1" t="s">
        <v>24</v>
      </c>
      <c r="B16" s="1" t="s">
        <v>24</v>
      </c>
      <c r="C16" s="1" t="s">
        <v>24</v>
      </c>
      <c r="D16" s="248" t="s">
        <v>25</v>
      </c>
      <c r="E16" s="267">
        <f>E17+E87+E95+E119+E186+E306+E492+E552+E626+E646</f>
        <v>405688156.32999998</v>
      </c>
      <c r="F16" s="267">
        <f>F17+F87+F95+F119+F186+F306+F492+F552+F626+F646</f>
        <v>393822660.32000005</v>
      </c>
    </row>
    <row r="17" spans="1:6">
      <c r="A17" s="2" t="s">
        <v>26</v>
      </c>
      <c r="B17" s="1" t="s">
        <v>24</v>
      </c>
      <c r="C17" s="1" t="s">
        <v>24</v>
      </c>
      <c r="D17" s="115" t="s">
        <v>27</v>
      </c>
      <c r="E17" s="267">
        <f>E18+E23+E28+E44+E50+E60+E64</f>
        <v>56789110.870000005</v>
      </c>
      <c r="F17" s="267">
        <f>F18+F23+F28+F44+F50+F60+F64</f>
        <v>52124914.170000002</v>
      </c>
    </row>
    <row r="18" spans="1:6" ht="41.4">
      <c r="A18" s="23" t="s">
        <v>28</v>
      </c>
      <c r="B18" s="1" t="s">
        <v>24</v>
      </c>
      <c r="C18" s="1" t="s">
        <v>24</v>
      </c>
      <c r="D18" s="113" t="s">
        <v>29</v>
      </c>
      <c r="E18" s="234">
        <f t="shared" ref="E18:E21" si="0">E19</f>
        <v>2423657</v>
      </c>
      <c r="F18" s="234">
        <f>F19</f>
        <v>2423657</v>
      </c>
    </row>
    <row r="19" spans="1:6" ht="82.8">
      <c r="A19" s="23" t="s">
        <v>28</v>
      </c>
      <c r="B19" s="5" t="s">
        <v>133</v>
      </c>
      <c r="C19" s="3" t="s">
        <v>24</v>
      </c>
      <c r="D19" s="113" t="s">
        <v>576</v>
      </c>
      <c r="E19" s="234">
        <f t="shared" si="0"/>
        <v>2423657</v>
      </c>
      <c r="F19" s="234">
        <f>F20</f>
        <v>2423657</v>
      </c>
    </row>
    <row r="20" spans="1:6" s="10" customFormat="1">
      <c r="A20" s="23" t="s">
        <v>28</v>
      </c>
      <c r="B20" s="5" t="s">
        <v>134</v>
      </c>
      <c r="C20" s="3"/>
      <c r="D20" s="113" t="s">
        <v>34</v>
      </c>
      <c r="E20" s="234">
        <f t="shared" si="0"/>
        <v>2423657</v>
      </c>
      <c r="F20" s="234">
        <f>F21</f>
        <v>2423657</v>
      </c>
    </row>
    <row r="21" spans="1:6">
      <c r="A21" s="23" t="s">
        <v>28</v>
      </c>
      <c r="B21" s="5" t="s">
        <v>281</v>
      </c>
      <c r="C21" s="4" t="s">
        <v>24</v>
      </c>
      <c r="D21" s="113" t="s">
        <v>30</v>
      </c>
      <c r="E21" s="234">
        <f t="shared" si="0"/>
        <v>2423657</v>
      </c>
      <c r="F21" s="234">
        <f>F22</f>
        <v>2423657</v>
      </c>
    </row>
    <row r="22" spans="1:6" ht="27.6">
      <c r="A22" s="23" t="s">
        <v>28</v>
      </c>
      <c r="B22" s="5" t="s">
        <v>281</v>
      </c>
      <c r="C22" s="23">
        <v>120</v>
      </c>
      <c r="D22" s="113" t="s">
        <v>130</v>
      </c>
      <c r="E22" s="234">
        <v>2423657</v>
      </c>
      <c r="F22" s="234">
        <v>2423657</v>
      </c>
    </row>
    <row r="23" spans="1:6" ht="55.2">
      <c r="A23" s="5" t="s">
        <v>433</v>
      </c>
      <c r="B23" s="5"/>
      <c r="C23" s="50"/>
      <c r="D23" s="113" t="s">
        <v>434</v>
      </c>
      <c r="E23" s="234">
        <f t="shared" ref="E23:E24" si="1">E24</f>
        <v>710436</v>
      </c>
      <c r="F23" s="234">
        <f>F24</f>
        <v>663075.16</v>
      </c>
    </row>
    <row r="24" spans="1:6" ht="41.4">
      <c r="A24" s="5" t="s">
        <v>433</v>
      </c>
      <c r="B24" s="5" t="s">
        <v>135</v>
      </c>
      <c r="C24" s="50"/>
      <c r="D24" s="113" t="s">
        <v>435</v>
      </c>
      <c r="E24" s="234">
        <f t="shared" si="1"/>
        <v>710436</v>
      </c>
      <c r="F24" s="234">
        <f>F25</f>
        <v>663075.16</v>
      </c>
    </row>
    <row r="25" spans="1:6" ht="39" customHeight="1">
      <c r="A25" s="5" t="s">
        <v>433</v>
      </c>
      <c r="B25" s="96" t="s">
        <v>551</v>
      </c>
      <c r="C25" s="50"/>
      <c r="D25" s="113" t="s">
        <v>463</v>
      </c>
      <c r="E25" s="234">
        <f>E26+E27</f>
        <v>710436</v>
      </c>
      <c r="F25" s="234">
        <f>F26+F27</f>
        <v>663075.16</v>
      </c>
    </row>
    <row r="26" spans="1:6" s="124" customFormat="1" ht="39" customHeight="1">
      <c r="A26" s="125" t="s">
        <v>433</v>
      </c>
      <c r="B26" s="125" t="s">
        <v>551</v>
      </c>
      <c r="C26" s="126">
        <v>120</v>
      </c>
      <c r="D26" s="113" t="s">
        <v>130</v>
      </c>
      <c r="E26" s="234">
        <v>641222</v>
      </c>
      <c r="F26" s="234">
        <v>600950.16</v>
      </c>
    </row>
    <row r="27" spans="1:6" s="49" customFormat="1" ht="41.4">
      <c r="A27" s="5" t="s">
        <v>433</v>
      </c>
      <c r="B27" s="96" t="s">
        <v>551</v>
      </c>
      <c r="C27" s="50">
        <v>240</v>
      </c>
      <c r="D27" s="113" t="s">
        <v>131</v>
      </c>
      <c r="E27" s="234">
        <v>69214</v>
      </c>
      <c r="F27" s="234">
        <v>62125</v>
      </c>
    </row>
    <row r="28" spans="1:6" s="49" customFormat="1" ht="69">
      <c r="A28" s="5" t="s">
        <v>32</v>
      </c>
      <c r="B28" s="5"/>
      <c r="C28" s="23"/>
      <c r="D28" s="113" t="s">
        <v>33</v>
      </c>
      <c r="E28" s="234">
        <f>E29+E38</f>
        <v>36452816.870000005</v>
      </c>
      <c r="F28" s="234">
        <f>F29+F38</f>
        <v>33599664.200000003</v>
      </c>
    </row>
    <row r="29" spans="1:6" s="49" customFormat="1" ht="82.8">
      <c r="A29" s="5" t="s">
        <v>32</v>
      </c>
      <c r="B29" s="5" t="s">
        <v>133</v>
      </c>
      <c r="C29" s="1" t="s">
        <v>24</v>
      </c>
      <c r="D29" s="113" t="s">
        <v>576</v>
      </c>
      <c r="E29" s="234">
        <f>E30</f>
        <v>36102816.870000005</v>
      </c>
      <c r="F29" s="234">
        <f>F30</f>
        <v>33249664.199999999</v>
      </c>
    </row>
    <row r="30" spans="1:6" s="49" customFormat="1">
      <c r="A30" s="5" t="s">
        <v>32</v>
      </c>
      <c r="B30" s="5" t="s">
        <v>134</v>
      </c>
      <c r="C30" s="1"/>
      <c r="D30" s="113" t="s">
        <v>34</v>
      </c>
      <c r="E30" s="234">
        <f>E31+E36</f>
        <v>36102816.870000005</v>
      </c>
      <c r="F30" s="234">
        <f>F31+F36</f>
        <v>33249664.199999999</v>
      </c>
    </row>
    <row r="31" spans="1:6" s="49" customFormat="1">
      <c r="A31" s="5" t="s">
        <v>32</v>
      </c>
      <c r="B31" s="5" t="s">
        <v>282</v>
      </c>
      <c r="C31" s="23"/>
      <c r="D31" s="113" t="s">
        <v>31</v>
      </c>
      <c r="E31" s="234">
        <f>E32+E33+E34+E35</f>
        <v>34282816.870000005</v>
      </c>
      <c r="F31" s="234">
        <f>F32+F33+F34+F35</f>
        <v>31892145.82</v>
      </c>
    </row>
    <row r="32" spans="1:6" ht="27.6">
      <c r="A32" s="5" t="s">
        <v>32</v>
      </c>
      <c r="B32" s="5" t="s">
        <v>282</v>
      </c>
      <c r="C32" s="23">
        <v>120</v>
      </c>
      <c r="D32" s="113" t="s">
        <v>130</v>
      </c>
      <c r="E32" s="234">
        <v>23023567</v>
      </c>
      <c r="F32" s="234">
        <v>22727015.84</v>
      </c>
    </row>
    <row r="33" spans="1:6" ht="41.4">
      <c r="A33" s="5" t="s">
        <v>32</v>
      </c>
      <c r="B33" s="5" t="s">
        <v>282</v>
      </c>
      <c r="C33" s="23">
        <v>240</v>
      </c>
      <c r="D33" s="113" t="s">
        <v>131</v>
      </c>
      <c r="E33" s="234">
        <v>10964264.42</v>
      </c>
      <c r="F33" s="234">
        <v>8895129.9800000004</v>
      </c>
    </row>
    <row r="34" spans="1:6" s="184" customFormat="1">
      <c r="A34" s="185" t="s">
        <v>32</v>
      </c>
      <c r="B34" s="185" t="s">
        <v>282</v>
      </c>
      <c r="C34" s="187">
        <v>830</v>
      </c>
      <c r="D34" s="113" t="s">
        <v>692</v>
      </c>
      <c r="E34" s="234">
        <v>1485.45</v>
      </c>
      <c r="F34" s="234">
        <v>0</v>
      </c>
    </row>
    <row r="35" spans="1:6">
      <c r="A35" s="5" t="s">
        <v>32</v>
      </c>
      <c r="B35" s="5" t="s">
        <v>282</v>
      </c>
      <c r="C35" s="23">
        <v>850</v>
      </c>
      <c r="D35" s="113" t="s">
        <v>132</v>
      </c>
      <c r="E35" s="234">
        <v>293500</v>
      </c>
      <c r="F35" s="234">
        <v>270000</v>
      </c>
    </row>
    <row r="36" spans="1:6" ht="69">
      <c r="A36" s="5" t="s">
        <v>32</v>
      </c>
      <c r="B36" s="5" t="s">
        <v>283</v>
      </c>
      <c r="C36" s="23"/>
      <c r="D36" s="113" t="s">
        <v>475</v>
      </c>
      <c r="E36" s="234">
        <f>E37</f>
        <v>1820000</v>
      </c>
      <c r="F36" s="234">
        <f>F37</f>
        <v>1357518.38</v>
      </c>
    </row>
    <row r="37" spans="1:6" ht="41.4">
      <c r="A37" s="5" t="s">
        <v>32</v>
      </c>
      <c r="B37" s="5" t="s">
        <v>283</v>
      </c>
      <c r="C37" s="52">
        <v>240</v>
      </c>
      <c r="D37" s="113" t="s">
        <v>131</v>
      </c>
      <c r="E37" s="234">
        <v>1820000</v>
      </c>
      <c r="F37" s="234">
        <v>1357518.38</v>
      </c>
    </row>
    <row r="38" spans="1:6" ht="82.8">
      <c r="A38" s="54" t="s">
        <v>32</v>
      </c>
      <c r="B38" s="5" t="s">
        <v>136</v>
      </c>
      <c r="C38" s="23"/>
      <c r="D38" s="113" t="s">
        <v>578</v>
      </c>
      <c r="E38" s="234">
        <f t="shared" ref="E38:E40" si="2">E39</f>
        <v>350000</v>
      </c>
      <c r="F38" s="234">
        <f>F39</f>
        <v>350000</v>
      </c>
    </row>
    <row r="39" spans="1:6" s="49" customFormat="1" ht="99" customHeight="1">
      <c r="A39" s="5" t="s">
        <v>32</v>
      </c>
      <c r="B39" s="5" t="s">
        <v>137</v>
      </c>
      <c r="C39" s="23"/>
      <c r="D39" s="113" t="s">
        <v>531</v>
      </c>
      <c r="E39" s="234">
        <f t="shared" si="2"/>
        <v>350000</v>
      </c>
      <c r="F39" s="234">
        <f>F40</f>
        <v>350000</v>
      </c>
    </row>
    <row r="40" spans="1:6" s="49" customFormat="1" ht="74.25" customHeight="1">
      <c r="A40" s="5" t="s">
        <v>32</v>
      </c>
      <c r="B40" s="5" t="s">
        <v>485</v>
      </c>
      <c r="C40" s="23"/>
      <c r="D40" s="16" t="s">
        <v>262</v>
      </c>
      <c r="E40" s="234">
        <f t="shared" si="2"/>
        <v>350000</v>
      </c>
      <c r="F40" s="234">
        <f>F41</f>
        <v>350000</v>
      </c>
    </row>
    <row r="41" spans="1:6" s="49" customFormat="1" ht="78.75" customHeight="1">
      <c r="A41" s="5" t="s">
        <v>32</v>
      </c>
      <c r="B41" s="5" t="s">
        <v>486</v>
      </c>
      <c r="C41" s="23"/>
      <c r="D41" s="16" t="s">
        <v>623</v>
      </c>
      <c r="E41" s="234">
        <f>E42+E43</f>
        <v>350000</v>
      </c>
      <c r="F41" s="234">
        <f>F42+F43</f>
        <v>350000</v>
      </c>
    </row>
    <row r="42" spans="1:6" ht="27.6">
      <c r="A42" s="5" t="s">
        <v>32</v>
      </c>
      <c r="B42" s="5" t="s">
        <v>486</v>
      </c>
      <c r="C42" s="23">
        <v>120</v>
      </c>
      <c r="D42" s="113" t="s">
        <v>130</v>
      </c>
      <c r="E42" s="234">
        <v>287155</v>
      </c>
      <c r="F42" s="234">
        <v>287155</v>
      </c>
    </row>
    <row r="43" spans="1:6" ht="41.4">
      <c r="A43" s="5" t="s">
        <v>32</v>
      </c>
      <c r="B43" s="5" t="s">
        <v>486</v>
      </c>
      <c r="C43" s="23">
        <v>240</v>
      </c>
      <c r="D43" s="116" t="s">
        <v>131</v>
      </c>
      <c r="E43" s="234">
        <v>62845</v>
      </c>
      <c r="F43" s="234">
        <v>62845</v>
      </c>
    </row>
    <row r="44" spans="1:6">
      <c r="A44" s="5" t="s">
        <v>257</v>
      </c>
      <c r="B44" s="5"/>
      <c r="C44" s="23"/>
      <c r="D44" s="116" t="s">
        <v>258</v>
      </c>
      <c r="E44" s="234">
        <f t="shared" ref="E44:E48" si="3">E45</f>
        <v>55000</v>
      </c>
      <c r="F44" s="234">
        <f>F45</f>
        <v>55000</v>
      </c>
    </row>
    <row r="45" spans="1:6" ht="82.8">
      <c r="A45" s="5" t="s">
        <v>257</v>
      </c>
      <c r="B45" s="5" t="s">
        <v>133</v>
      </c>
      <c r="C45" s="23"/>
      <c r="D45" s="113" t="s">
        <v>576</v>
      </c>
      <c r="E45" s="234">
        <f t="shared" si="3"/>
        <v>55000</v>
      </c>
      <c r="F45" s="234">
        <f>F46</f>
        <v>55000</v>
      </c>
    </row>
    <row r="46" spans="1:6" ht="96.6">
      <c r="A46" s="5" t="s">
        <v>257</v>
      </c>
      <c r="B46" s="5" t="s">
        <v>138</v>
      </c>
      <c r="C46" s="23"/>
      <c r="D46" s="249" t="s">
        <v>96</v>
      </c>
      <c r="E46" s="234">
        <f t="shared" si="3"/>
        <v>55000</v>
      </c>
      <c r="F46" s="234">
        <f>F47</f>
        <v>55000</v>
      </c>
    </row>
    <row r="47" spans="1:6" ht="69">
      <c r="A47" s="5" t="s">
        <v>257</v>
      </c>
      <c r="B47" s="5" t="s">
        <v>260</v>
      </c>
      <c r="C47" s="23"/>
      <c r="D47" s="250" t="s">
        <v>259</v>
      </c>
      <c r="E47" s="234">
        <f t="shared" si="3"/>
        <v>55000</v>
      </c>
      <c r="F47" s="234">
        <f>F48</f>
        <v>55000</v>
      </c>
    </row>
    <row r="48" spans="1:6" ht="69">
      <c r="A48" s="5" t="s">
        <v>257</v>
      </c>
      <c r="B48" s="5" t="s">
        <v>8</v>
      </c>
      <c r="C48" s="23"/>
      <c r="D48" s="116" t="s">
        <v>261</v>
      </c>
      <c r="E48" s="234">
        <f t="shared" si="3"/>
        <v>55000</v>
      </c>
      <c r="F48" s="234">
        <f>F49</f>
        <v>55000</v>
      </c>
    </row>
    <row r="49" spans="1:6" ht="41.4">
      <c r="A49" s="5" t="s">
        <v>257</v>
      </c>
      <c r="B49" s="5" t="s">
        <v>8</v>
      </c>
      <c r="C49" s="23">
        <v>240</v>
      </c>
      <c r="D49" s="113" t="s">
        <v>131</v>
      </c>
      <c r="E49" s="234">
        <v>55000</v>
      </c>
      <c r="F49" s="234">
        <v>55000</v>
      </c>
    </row>
    <row r="50" spans="1:6" ht="55.2">
      <c r="A50" s="5" t="s">
        <v>75</v>
      </c>
      <c r="B50" s="5"/>
      <c r="C50" s="7"/>
      <c r="D50" s="113" t="s">
        <v>76</v>
      </c>
      <c r="E50" s="234">
        <f>E51+E57</f>
        <v>8801676</v>
      </c>
      <c r="F50" s="234">
        <f>F51</f>
        <v>7948900.2800000003</v>
      </c>
    </row>
    <row r="51" spans="1:6" ht="82.8">
      <c r="A51" s="5" t="s">
        <v>75</v>
      </c>
      <c r="B51" s="5" t="s">
        <v>139</v>
      </c>
      <c r="C51" s="7"/>
      <c r="D51" s="113" t="s">
        <v>577</v>
      </c>
      <c r="E51" s="234">
        <f t="shared" ref="E51:E52" si="4">E52</f>
        <v>8622000</v>
      </c>
      <c r="F51" s="234">
        <f>F52</f>
        <v>7948900.2800000003</v>
      </c>
    </row>
    <row r="52" spans="1:6">
      <c r="A52" s="5" t="s">
        <v>75</v>
      </c>
      <c r="B52" s="5" t="s">
        <v>140</v>
      </c>
      <c r="C52" s="7"/>
      <c r="D52" s="113" t="s">
        <v>34</v>
      </c>
      <c r="E52" s="234">
        <f t="shared" si="4"/>
        <v>8622000</v>
      </c>
      <c r="F52" s="234">
        <f>F53</f>
        <v>7948900.2800000003</v>
      </c>
    </row>
    <row r="53" spans="1:6">
      <c r="A53" s="5" t="s">
        <v>75</v>
      </c>
      <c r="B53" s="5" t="s">
        <v>284</v>
      </c>
      <c r="C53" s="7"/>
      <c r="D53" s="113" t="s">
        <v>108</v>
      </c>
      <c r="E53" s="234">
        <f>E54+E55+E56</f>
        <v>8622000</v>
      </c>
      <c r="F53" s="234">
        <f>F54+F55</f>
        <v>7948900.2800000003</v>
      </c>
    </row>
    <row r="54" spans="1:6" ht="27.6">
      <c r="A54" s="5" t="s">
        <v>75</v>
      </c>
      <c r="B54" s="5" t="s">
        <v>284</v>
      </c>
      <c r="C54" s="7">
        <v>120</v>
      </c>
      <c r="D54" s="113" t="s">
        <v>130</v>
      </c>
      <c r="E54" s="234">
        <v>6800000</v>
      </c>
      <c r="F54" s="234">
        <v>6519371.2000000002</v>
      </c>
    </row>
    <row r="55" spans="1:6" ht="41.4">
      <c r="A55" s="5" t="s">
        <v>75</v>
      </c>
      <c r="B55" s="5" t="s">
        <v>284</v>
      </c>
      <c r="C55" s="7">
        <v>240</v>
      </c>
      <c r="D55" s="113" t="s">
        <v>131</v>
      </c>
      <c r="E55" s="234">
        <v>1819000</v>
      </c>
      <c r="F55" s="234">
        <v>1429529.08</v>
      </c>
    </row>
    <row r="56" spans="1:6">
      <c r="A56" s="5" t="s">
        <v>75</v>
      </c>
      <c r="B56" s="5" t="s">
        <v>284</v>
      </c>
      <c r="C56" s="7">
        <v>850</v>
      </c>
      <c r="D56" s="113" t="s">
        <v>132</v>
      </c>
      <c r="E56" s="234">
        <v>3000</v>
      </c>
      <c r="F56" s="234">
        <v>0</v>
      </c>
    </row>
    <row r="57" spans="1:6" ht="41.4">
      <c r="A57" s="5" t="s">
        <v>75</v>
      </c>
      <c r="B57" s="5" t="s">
        <v>135</v>
      </c>
      <c r="C57" s="3" t="s">
        <v>24</v>
      </c>
      <c r="D57" s="113" t="s">
        <v>435</v>
      </c>
      <c r="E57" s="234">
        <f t="shared" ref="E57:E58" si="5">E58</f>
        <v>179676</v>
      </c>
      <c r="F57" s="234">
        <v>0</v>
      </c>
    </row>
    <row r="58" spans="1:6" ht="27.6">
      <c r="A58" s="5" t="s">
        <v>75</v>
      </c>
      <c r="B58" s="5" t="s">
        <v>472</v>
      </c>
      <c r="C58" s="7"/>
      <c r="D58" s="113" t="s">
        <v>285</v>
      </c>
      <c r="E58" s="234">
        <f t="shared" si="5"/>
        <v>179676</v>
      </c>
      <c r="F58" s="234">
        <v>0</v>
      </c>
    </row>
    <row r="59" spans="1:6" ht="27.6">
      <c r="A59" s="5" t="s">
        <v>75</v>
      </c>
      <c r="B59" s="5" t="s">
        <v>472</v>
      </c>
      <c r="C59" s="7">
        <v>120</v>
      </c>
      <c r="D59" s="113" t="s">
        <v>130</v>
      </c>
      <c r="E59" s="234">
        <v>179676</v>
      </c>
      <c r="F59" s="234">
        <v>0</v>
      </c>
    </row>
    <row r="60" spans="1:6">
      <c r="A60" s="5" t="s">
        <v>35</v>
      </c>
      <c r="B60" s="5"/>
      <c r="C60" s="23"/>
      <c r="D60" s="113" t="s">
        <v>36</v>
      </c>
      <c r="E60" s="234">
        <f t="shared" ref="E60:E62" si="6">E61</f>
        <v>300000</v>
      </c>
      <c r="F60" s="234">
        <v>0</v>
      </c>
    </row>
    <row r="61" spans="1:6" ht="41.4">
      <c r="A61" s="5" t="s">
        <v>35</v>
      </c>
      <c r="B61" s="5" t="s">
        <v>135</v>
      </c>
      <c r="C61" s="3" t="s">
        <v>24</v>
      </c>
      <c r="D61" s="113" t="s">
        <v>435</v>
      </c>
      <c r="E61" s="234">
        <f t="shared" si="6"/>
        <v>300000</v>
      </c>
      <c r="F61" s="234">
        <v>0</v>
      </c>
    </row>
    <row r="62" spans="1:6">
      <c r="A62" s="5" t="s">
        <v>35</v>
      </c>
      <c r="B62" s="5" t="s">
        <v>286</v>
      </c>
      <c r="C62" s="1" t="s">
        <v>24</v>
      </c>
      <c r="D62" s="113" t="s">
        <v>37</v>
      </c>
      <c r="E62" s="234">
        <f t="shared" si="6"/>
        <v>300000</v>
      </c>
      <c r="F62" s="234">
        <v>0</v>
      </c>
    </row>
    <row r="63" spans="1:6">
      <c r="A63" s="5" t="s">
        <v>35</v>
      </c>
      <c r="B63" s="5" t="s">
        <v>286</v>
      </c>
      <c r="C63" s="6">
        <v>870</v>
      </c>
      <c r="D63" s="113" t="s">
        <v>103</v>
      </c>
      <c r="E63" s="234">
        <v>300000</v>
      </c>
      <c r="F63" s="234">
        <v>0</v>
      </c>
    </row>
    <row r="64" spans="1:6">
      <c r="A64" s="5" t="s">
        <v>38</v>
      </c>
      <c r="B64" s="5"/>
      <c r="C64" s="4" t="s">
        <v>24</v>
      </c>
      <c r="D64" s="113" t="s">
        <v>39</v>
      </c>
      <c r="E64" s="234">
        <f>E65+E77</f>
        <v>8045525</v>
      </c>
      <c r="F64" s="234">
        <f>F65+F77</f>
        <v>7434617.5300000003</v>
      </c>
    </row>
    <row r="65" spans="1:6" ht="82.8">
      <c r="A65" s="5" t="s">
        <v>38</v>
      </c>
      <c r="B65" s="5" t="s">
        <v>133</v>
      </c>
      <c r="C65" s="4"/>
      <c r="D65" s="113" t="s">
        <v>579</v>
      </c>
      <c r="E65" s="234">
        <f>E66+E71</f>
        <v>7685525</v>
      </c>
      <c r="F65" s="234">
        <f>F66+F71</f>
        <v>7184099.8799999999</v>
      </c>
    </row>
    <row r="66" spans="1:6" ht="96.6">
      <c r="A66" s="5" t="s">
        <v>38</v>
      </c>
      <c r="B66" s="5" t="s">
        <v>141</v>
      </c>
      <c r="C66" s="4"/>
      <c r="D66" s="113" t="s">
        <v>97</v>
      </c>
      <c r="E66" s="234">
        <f t="shared" ref="E66:E67" si="7">E67</f>
        <v>73380</v>
      </c>
      <c r="F66" s="234">
        <f>F67</f>
        <v>73380</v>
      </c>
    </row>
    <row r="67" spans="1:6" s="53" customFormat="1" ht="82.8">
      <c r="A67" s="5" t="s">
        <v>38</v>
      </c>
      <c r="B67" s="5" t="s">
        <v>186</v>
      </c>
      <c r="C67" s="4"/>
      <c r="D67" s="250" t="s">
        <v>187</v>
      </c>
      <c r="E67" s="234">
        <f t="shared" si="7"/>
        <v>73380</v>
      </c>
      <c r="F67" s="234">
        <f>F68</f>
        <v>73380</v>
      </c>
    </row>
    <row r="68" spans="1:6" s="53" customFormat="1" ht="96.6">
      <c r="A68" s="5" t="s">
        <v>38</v>
      </c>
      <c r="B68" s="5" t="s">
        <v>7</v>
      </c>
      <c r="C68" s="4" t="s">
        <v>24</v>
      </c>
      <c r="D68" s="113" t="s">
        <v>98</v>
      </c>
      <c r="E68" s="234">
        <f>E69+E70</f>
        <v>73380</v>
      </c>
      <c r="F68" s="234">
        <f>F69+F70</f>
        <v>73380</v>
      </c>
    </row>
    <row r="69" spans="1:6" s="53" customFormat="1" ht="27.6">
      <c r="A69" s="5" t="s">
        <v>38</v>
      </c>
      <c r="B69" s="5" t="s">
        <v>7</v>
      </c>
      <c r="C69" s="23">
        <v>120</v>
      </c>
      <c r="D69" s="113" t="s">
        <v>130</v>
      </c>
      <c r="E69" s="234">
        <v>44993</v>
      </c>
      <c r="F69" s="234">
        <v>44993</v>
      </c>
    </row>
    <row r="70" spans="1:6" ht="41.4">
      <c r="A70" s="5" t="s">
        <v>38</v>
      </c>
      <c r="B70" s="5" t="s">
        <v>7</v>
      </c>
      <c r="C70" s="23">
        <v>240</v>
      </c>
      <c r="D70" s="113" t="s">
        <v>131</v>
      </c>
      <c r="E70" s="234">
        <v>28387</v>
      </c>
      <c r="F70" s="234">
        <v>28387</v>
      </c>
    </row>
    <row r="71" spans="1:6">
      <c r="A71" s="5" t="s">
        <v>38</v>
      </c>
      <c r="B71" s="5" t="s">
        <v>134</v>
      </c>
      <c r="C71" s="1"/>
      <c r="D71" s="113" t="s">
        <v>34</v>
      </c>
      <c r="E71" s="234">
        <f>E72+E75</f>
        <v>7612145</v>
      </c>
      <c r="F71" s="234">
        <f>F72+F75</f>
        <v>7110719.8799999999</v>
      </c>
    </row>
    <row r="72" spans="1:6" s="49" customFormat="1" ht="55.2">
      <c r="A72" s="108" t="s">
        <v>38</v>
      </c>
      <c r="B72" s="108" t="s">
        <v>474</v>
      </c>
      <c r="C72" s="111"/>
      <c r="D72" s="123" t="s">
        <v>530</v>
      </c>
      <c r="E72" s="234">
        <f>E73+E74</f>
        <v>7552145</v>
      </c>
      <c r="F72" s="234">
        <f>F73+F74</f>
        <v>7050719.8799999999</v>
      </c>
    </row>
    <row r="73" spans="1:6" s="109" customFormat="1" ht="27.6">
      <c r="A73" s="108" t="s">
        <v>38</v>
      </c>
      <c r="B73" s="108" t="s">
        <v>474</v>
      </c>
      <c r="C73" s="111">
        <v>120</v>
      </c>
      <c r="D73" s="113" t="s">
        <v>130</v>
      </c>
      <c r="E73" s="234">
        <v>6128145</v>
      </c>
      <c r="F73" s="234">
        <v>5993647.4699999997</v>
      </c>
    </row>
    <row r="74" spans="1:6" s="109" customFormat="1" ht="41.4">
      <c r="A74" s="108" t="s">
        <v>38</v>
      </c>
      <c r="B74" s="108" t="s">
        <v>474</v>
      </c>
      <c r="C74" s="111">
        <v>240</v>
      </c>
      <c r="D74" s="113" t="s">
        <v>131</v>
      </c>
      <c r="E74" s="234">
        <v>1424000</v>
      </c>
      <c r="F74" s="234">
        <v>1057072.4099999999</v>
      </c>
    </row>
    <row r="75" spans="1:6" s="109" customFormat="1">
      <c r="A75" s="5" t="s">
        <v>38</v>
      </c>
      <c r="B75" s="5" t="s">
        <v>287</v>
      </c>
      <c r="C75" s="30"/>
      <c r="D75" s="113" t="s">
        <v>288</v>
      </c>
      <c r="E75" s="234">
        <f>E76</f>
        <v>60000</v>
      </c>
      <c r="F75" s="234">
        <f>F76</f>
        <v>60000</v>
      </c>
    </row>
    <row r="76" spans="1:6" s="49" customFormat="1">
      <c r="A76" s="5" t="s">
        <v>38</v>
      </c>
      <c r="B76" s="5" t="s">
        <v>287</v>
      </c>
      <c r="C76" s="30">
        <v>850</v>
      </c>
      <c r="D76" s="113" t="s">
        <v>132</v>
      </c>
      <c r="E76" s="234">
        <v>60000</v>
      </c>
      <c r="F76" s="234">
        <v>60000</v>
      </c>
    </row>
    <row r="77" spans="1:6" s="49" customFormat="1" ht="29.25" customHeight="1">
      <c r="A77" s="5" t="s">
        <v>38</v>
      </c>
      <c r="B77" s="5" t="s">
        <v>142</v>
      </c>
      <c r="C77" s="3" t="s">
        <v>24</v>
      </c>
      <c r="D77" s="113" t="s">
        <v>584</v>
      </c>
      <c r="E77" s="234">
        <f>E78</f>
        <v>360000</v>
      </c>
      <c r="F77" s="234">
        <f>F78</f>
        <v>250517.65</v>
      </c>
    </row>
    <row r="78" spans="1:6" ht="96.6">
      <c r="A78" s="5" t="s">
        <v>38</v>
      </c>
      <c r="B78" s="5" t="s">
        <v>143</v>
      </c>
      <c r="C78" s="3"/>
      <c r="D78" s="113" t="s">
        <v>479</v>
      </c>
      <c r="E78" s="234">
        <f>E79+E82</f>
        <v>360000</v>
      </c>
      <c r="F78" s="234">
        <f>F79+F82</f>
        <v>250517.65</v>
      </c>
    </row>
    <row r="79" spans="1:6" ht="55.2">
      <c r="A79" s="5" t="s">
        <v>38</v>
      </c>
      <c r="B79" s="5" t="s">
        <v>189</v>
      </c>
      <c r="C79" s="23"/>
      <c r="D79" s="34" t="s">
        <v>436</v>
      </c>
      <c r="E79" s="234">
        <f>E80</f>
        <v>60000</v>
      </c>
      <c r="F79" s="234">
        <f>F80</f>
        <v>38000</v>
      </c>
    </row>
    <row r="80" spans="1:6" ht="41.4">
      <c r="A80" s="5" t="s">
        <v>38</v>
      </c>
      <c r="B80" s="5" t="s">
        <v>289</v>
      </c>
      <c r="C80" s="4" t="s">
        <v>24</v>
      </c>
      <c r="D80" s="113" t="s">
        <v>622</v>
      </c>
      <c r="E80" s="234">
        <f>E81</f>
        <v>60000</v>
      </c>
      <c r="F80" s="234">
        <f>F81</f>
        <v>38000</v>
      </c>
    </row>
    <row r="81" spans="1:6" ht="41.4">
      <c r="A81" s="5" t="s">
        <v>38</v>
      </c>
      <c r="B81" s="5" t="s">
        <v>289</v>
      </c>
      <c r="C81" s="23">
        <v>240</v>
      </c>
      <c r="D81" s="113" t="s">
        <v>131</v>
      </c>
      <c r="E81" s="234">
        <v>60000</v>
      </c>
      <c r="F81" s="234">
        <v>38000</v>
      </c>
    </row>
    <row r="82" spans="1:6" ht="27.6">
      <c r="A82" s="5" t="s">
        <v>38</v>
      </c>
      <c r="B82" s="108" t="s">
        <v>580</v>
      </c>
      <c r="C82" s="30"/>
      <c r="D82" s="113" t="s">
        <v>581</v>
      </c>
      <c r="E82" s="234">
        <f>E83+E85</f>
        <v>300000</v>
      </c>
      <c r="F82" s="234">
        <f>F83+F85</f>
        <v>212517.65</v>
      </c>
    </row>
    <row r="83" spans="1:6">
      <c r="A83" s="5" t="s">
        <v>38</v>
      </c>
      <c r="B83" s="108" t="s">
        <v>583</v>
      </c>
      <c r="C83" s="30"/>
      <c r="D83" s="16" t="s">
        <v>582</v>
      </c>
      <c r="E83" s="234">
        <f>E84</f>
        <v>285000</v>
      </c>
      <c r="F83" s="234">
        <f>F84</f>
        <v>199400</v>
      </c>
    </row>
    <row r="84" spans="1:6" ht="41.4">
      <c r="A84" s="5" t="s">
        <v>38</v>
      </c>
      <c r="B84" s="108" t="s">
        <v>583</v>
      </c>
      <c r="C84" s="30">
        <v>240</v>
      </c>
      <c r="D84" s="113" t="s">
        <v>131</v>
      </c>
      <c r="E84" s="234">
        <v>285000</v>
      </c>
      <c r="F84" s="234">
        <v>199400</v>
      </c>
    </row>
    <row r="85" spans="1:6" s="124" customFormat="1">
      <c r="A85" s="133" t="s">
        <v>38</v>
      </c>
      <c r="B85" s="133" t="s">
        <v>638</v>
      </c>
      <c r="C85" s="128"/>
      <c r="D85" s="113" t="s">
        <v>637</v>
      </c>
      <c r="E85" s="234">
        <f>E86</f>
        <v>15000</v>
      </c>
      <c r="F85" s="234">
        <f>F86</f>
        <v>13117.65</v>
      </c>
    </row>
    <row r="86" spans="1:6" s="124" customFormat="1" ht="41.4">
      <c r="A86" s="133" t="s">
        <v>38</v>
      </c>
      <c r="B86" s="133" t="s">
        <v>638</v>
      </c>
      <c r="C86" s="128">
        <v>240</v>
      </c>
      <c r="D86" s="113" t="s">
        <v>131</v>
      </c>
      <c r="E86" s="234">
        <v>15000</v>
      </c>
      <c r="F86" s="234">
        <v>13117.65</v>
      </c>
    </row>
    <row r="87" spans="1:6" ht="24.75" customHeight="1">
      <c r="A87" s="8" t="s">
        <v>387</v>
      </c>
      <c r="B87" s="8"/>
      <c r="C87" s="2"/>
      <c r="D87" s="115" t="s">
        <v>388</v>
      </c>
      <c r="E87" s="267">
        <f t="shared" ref="E87:E91" si="8">E88</f>
        <v>547700</v>
      </c>
      <c r="F87" s="267">
        <f>F88</f>
        <v>547700</v>
      </c>
    </row>
    <row r="88" spans="1:6" ht="27.6">
      <c r="A88" s="5" t="s">
        <v>389</v>
      </c>
      <c r="B88" s="5"/>
      <c r="C88" s="43"/>
      <c r="D88" s="113" t="s">
        <v>390</v>
      </c>
      <c r="E88" s="234">
        <f t="shared" si="8"/>
        <v>547700</v>
      </c>
      <c r="F88" s="234">
        <f>F89</f>
        <v>547700</v>
      </c>
    </row>
    <row r="89" spans="1:6" ht="82.8">
      <c r="A89" s="5" t="s">
        <v>389</v>
      </c>
      <c r="B89" s="5" t="s">
        <v>133</v>
      </c>
      <c r="C89" s="43"/>
      <c r="D89" s="113" t="s">
        <v>579</v>
      </c>
      <c r="E89" s="234">
        <f t="shared" si="8"/>
        <v>547700</v>
      </c>
      <c r="F89" s="234">
        <f>F90</f>
        <v>547700</v>
      </c>
    </row>
    <row r="90" spans="1:6" ht="55.2">
      <c r="A90" s="5" t="s">
        <v>389</v>
      </c>
      <c r="B90" s="5" t="s">
        <v>391</v>
      </c>
      <c r="C90" s="43"/>
      <c r="D90" s="251" t="s">
        <v>394</v>
      </c>
      <c r="E90" s="234">
        <f t="shared" si="8"/>
        <v>547700</v>
      </c>
      <c r="F90" s="234">
        <f>F91</f>
        <v>547700</v>
      </c>
    </row>
    <row r="91" spans="1:6" s="81" customFormat="1" ht="41.4">
      <c r="A91" s="5" t="s">
        <v>389</v>
      </c>
      <c r="B91" s="5" t="s">
        <v>392</v>
      </c>
      <c r="C91" s="43"/>
      <c r="D91" s="113" t="s">
        <v>395</v>
      </c>
      <c r="E91" s="234">
        <f t="shared" si="8"/>
        <v>547700</v>
      </c>
      <c r="F91" s="234">
        <f>F92</f>
        <v>547700</v>
      </c>
    </row>
    <row r="92" spans="1:6" s="81" customFormat="1" ht="41.4">
      <c r="A92" s="5" t="s">
        <v>389</v>
      </c>
      <c r="B92" s="5" t="s">
        <v>393</v>
      </c>
      <c r="C92" s="43"/>
      <c r="D92" s="113" t="s">
        <v>396</v>
      </c>
      <c r="E92" s="234">
        <f>E93+E94</f>
        <v>547700</v>
      </c>
      <c r="F92" s="234">
        <f>F93+F94</f>
        <v>547700</v>
      </c>
    </row>
    <row r="93" spans="1:6" s="81" customFormat="1" ht="27.6">
      <c r="A93" s="5" t="s">
        <v>389</v>
      </c>
      <c r="B93" s="5" t="s">
        <v>393</v>
      </c>
      <c r="C93" s="43">
        <v>120</v>
      </c>
      <c r="D93" s="113" t="s">
        <v>130</v>
      </c>
      <c r="E93" s="234">
        <v>307748.75</v>
      </c>
      <c r="F93" s="234">
        <v>307748.75</v>
      </c>
    </row>
    <row r="94" spans="1:6" s="81" customFormat="1" ht="41.4">
      <c r="A94" s="5" t="s">
        <v>389</v>
      </c>
      <c r="B94" s="5" t="s">
        <v>393</v>
      </c>
      <c r="C94" s="43">
        <v>240</v>
      </c>
      <c r="D94" s="113" t="s">
        <v>131</v>
      </c>
      <c r="E94" s="234">
        <v>239951.25</v>
      </c>
      <c r="F94" s="234">
        <v>239951.25</v>
      </c>
    </row>
    <row r="95" spans="1:6" s="81" customFormat="1" ht="41.4">
      <c r="A95" s="8" t="s">
        <v>40</v>
      </c>
      <c r="B95" s="8"/>
      <c r="C95" s="11"/>
      <c r="D95" s="115" t="s">
        <v>41</v>
      </c>
      <c r="E95" s="267">
        <f>E96+E103</f>
        <v>5061516.96</v>
      </c>
      <c r="F95" s="267">
        <f>F96+F103</f>
        <v>4811127.09</v>
      </c>
    </row>
    <row r="96" spans="1:6" s="45" customFormat="1" ht="46.5" customHeight="1">
      <c r="A96" s="5" t="s">
        <v>42</v>
      </c>
      <c r="B96" s="5"/>
      <c r="C96" s="6"/>
      <c r="D96" s="113" t="s">
        <v>43</v>
      </c>
      <c r="E96" s="234">
        <f t="shared" ref="E96:E99" si="9">E97</f>
        <v>461400</v>
      </c>
      <c r="F96" s="234">
        <f>F97</f>
        <v>461400</v>
      </c>
    </row>
    <row r="97" spans="1:6" s="42" customFormat="1" ht="82.8">
      <c r="A97" s="5" t="s">
        <v>42</v>
      </c>
      <c r="B97" s="5" t="s">
        <v>133</v>
      </c>
      <c r="C97" s="6"/>
      <c r="D97" s="113" t="s">
        <v>576</v>
      </c>
      <c r="E97" s="234">
        <f t="shared" si="9"/>
        <v>461400</v>
      </c>
      <c r="F97" s="234">
        <f>F98</f>
        <v>461400</v>
      </c>
    </row>
    <row r="98" spans="1:6" s="42" customFormat="1" ht="96.6">
      <c r="A98" s="5" t="s">
        <v>42</v>
      </c>
      <c r="B98" s="5" t="s">
        <v>138</v>
      </c>
      <c r="C98" s="6"/>
      <c r="D98" s="113" t="s">
        <v>96</v>
      </c>
      <c r="E98" s="234">
        <f t="shared" si="9"/>
        <v>461400</v>
      </c>
      <c r="F98" s="234">
        <f>F99</f>
        <v>461400</v>
      </c>
    </row>
    <row r="99" spans="1:6" s="42" customFormat="1" ht="55.2">
      <c r="A99" s="5" t="s">
        <v>42</v>
      </c>
      <c r="B99" s="5" t="s">
        <v>274</v>
      </c>
      <c r="C99" s="6"/>
      <c r="D99" s="250" t="s">
        <v>619</v>
      </c>
      <c r="E99" s="234">
        <f t="shared" si="9"/>
        <v>461400</v>
      </c>
      <c r="F99" s="234">
        <f>F100</f>
        <v>461400</v>
      </c>
    </row>
    <row r="100" spans="1:6" s="42" customFormat="1" ht="55.2">
      <c r="A100" s="5" t="s">
        <v>42</v>
      </c>
      <c r="B100" s="5" t="s">
        <v>422</v>
      </c>
      <c r="C100" s="6"/>
      <c r="D100" s="113" t="s">
        <v>99</v>
      </c>
      <c r="E100" s="234">
        <f>E101+E102</f>
        <v>461400</v>
      </c>
      <c r="F100" s="234">
        <f>F101+F102</f>
        <v>461400</v>
      </c>
    </row>
    <row r="101" spans="1:6" s="42" customFormat="1" ht="27.6">
      <c r="A101" s="5" t="s">
        <v>42</v>
      </c>
      <c r="B101" s="5" t="s">
        <v>422</v>
      </c>
      <c r="C101" s="7">
        <v>120</v>
      </c>
      <c r="D101" s="113" t="s">
        <v>130</v>
      </c>
      <c r="E101" s="234">
        <v>406832.68</v>
      </c>
      <c r="F101" s="234">
        <v>406832.68</v>
      </c>
    </row>
    <row r="102" spans="1:6" s="211" customFormat="1" ht="41.4">
      <c r="A102" s="213" t="s">
        <v>42</v>
      </c>
      <c r="B102" s="213" t="s">
        <v>422</v>
      </c>
      <c r="C102" s="7">
        <v>240</v>
      </c>
      <c r="D102" s="116" t="s">
        <v>131</v>
      </c>
      <c r="E102" s="234">
        <v>54567.32</v>
      </c>
      <c r="F102" s="234">
        <v>54567.32</v>
      </c>
    </row>
    <row r="103" spans="1:6" s="42" customFormat="1" ht="55.2">
      <c r="A103" s="5" t="s">
        <v>293</v>
      </c>
      <c r="B103" s="5"/>
      <c r="C103" s="7"/>
      <c r="D103" s="113" t="s">
        <v>522</v>
      </c>
      <c r="E103" s="234">
        <f>E104+E113</f>
        <v>4600116.96</v>
      </c>
      <c r="F103" s="234">
        <f>F104+F113</f>
        <v>4349727.09</v>
      </c>
    </row>
    <row r="104" spans="1:6" ht="82.8">
      <c r="A104" s="5" t="s">
        <v>293</v>
      </c>
      <c r="B104" s="5" t="s">
        <v>136</v>
      </c>
      <c r="C104" s="7"/>
      <c r="D104" s="113" t="s">
        <v>578</v>
      </c>
      <c r="E104" s="234">
        <f t="shared" ref="E104:E106" si="10">E105</f>
        <v>2832224.96</v>
      </c>
      <c r="F104" s="234">
        <f>F105</f>
        <v>2650708.1</v>
      </c>
    </row>
    <row r="105" spans="1:6" s="97" customFormat="1" ht="41.4">
      <c r="A105" s="5" t="s">
        <v>293</v>
      </c>
      <c r="B105" s="5" t="s">
        <v>295</v>
      </c>
      <c r="C105" s="7"/>
      <c r="D105" s="33" t="s">
        <v>294</v>
      </c>
      <c r="E105" s="234">
        <f>E106+E110</f>
        <v>2832224.96</v>
      </c>
      <c r="F105" s="234">
        <f>F106+F110</f>
        <v>2650708.1</v>
      </c>
    </row>
    <row r="106" spans="1:6" ht="27.6">
      <c r="A106" s="5" t="s">
        <v>293</v>
      </c>
      <c r="B106" s="5" t="s">
        <v>296</v>
      </c>
      <c r="C106" s="7"/>
      <c r="D106" s="34" t="s">
        <v>297</v>
      </c>
      <c r="E106" s="234">
        <f t="shared" si="10"/>
        <v>2786530</v>
      </c>
      <c r="F106" s="234">
        <f>F107</f>
        <v>2630834.2000000002</v>
      </c>
    </row>
    <row r="107" spans="1:6" ht="27.6">
      <c r="A107" s="5" t="s">
        <v>293</v>
      </c>
      <c r="B107" s="5" t="s">
        <v>298</v>
      </c>
      <c r="C107" s="7"/>
      <c r="D107" s="113" t="s">
        <v>299</v>
      </c>
      <c r="E107" s="234">
        <f>E108+E109</f>
        <v>2786530</v>
      </c>
      <c r="F107" s="234">
        <f>F108</f>
        <v>2630834.2000000002</v>
      </c>
    </row>
    <row r="108" spans="1:6" ht="41.4">
      <c r="A108" s="5" t="s">
        <v>293</v>
      </c>
      <c r="B108" s="5" t="s">
        <v>298</v>
      </c>
      <c r="C108" s="7">
        <v>240</v>
      </c>
      <c r="D108" s="113" t="s">
        <v>131</v>
      </c>
      <c r="E108" s="234">
        <v>2786530</v>
      </c>
      <c r="F108" s="234">
        <v>2630834.2000000002</v>
      </c>
    </row>
    <row r="109" spans="1:6" s="132" customFormat="1">
      <c r="A109" s="133" t="s">
        <v>293</v>
      </c>
      <c r="B109" s="133" t="s">
        <v>298</v>
      </c>
      <c r="C109" s="7">
        <v>410</v>
      </c>
      <c r="D109" s="113" t="s">
        <v>253</v>
      </c>
      <c r="E109" s="234">
        <v>0</v>
      </c>
      <c r="F109" s="234"/>
    </row>
    <row r="110" spans="1:6" s="149" customFormat="1" ht="27.6">
      <c r="A110" s="135" t="s">
        <v>293</v>
      </c>
      <c r="B110" s="135" t="s">
        <v>663</v>
      </c>
      <c r="C110" s="7"/>
      <c r="D110" s="252" t="s">
        <v>665</v>
      </c>
      <c r="E110" s="234">
        <f>E111</f>
        <v>45694.96</v>
      </c>
      <c r="F110" s="234">
        <f>F111</f>
        <v>19873.900000000001</v>
      </c>
    </row>
    <row r="111" spans="1:6" s="149" customFormat="1">
      <c r="A111" s="135" t="s">
        <v>293</v>
      </c>
      <c r="B111" s="135" t="s">
        <v>664</v>
      </c>
      <c r="C111" s="7"/>
      <c r="D111" s="252" t="s">
        <v>666</v>
      </c>
      <c r="E111" s="234">
        <f>E112</f>
        <v>45694.96</v>
      </c>
      <c r="F111" s="234">
        <f>F112</f>
        <v>19873.900000000001</v>
      </c>
    </row>
    <row r="112" spans="1:6" s="149" customFormat="1" ht="41.4">
      <c r="A112" s="135" t="s">
        <v>293</v>
      </c>
      <c r="B112" s="135" t="s">
        <v>664</v>
      </c>
      <c r="C112" s="7">
        <v>240</v>
      </c>
      <c r="D112" s="116" t="s">
        <v>131</v>
      </c>
      <c r="E112" s="234">
        <v>45694.96</v>
      </c>
      <c r="F112" s="234">
        <v>19873.900000000001</v>
      </c>
    </row>
    <row r="113" spans="1:6" ht="135" customHeight="1">
      <c r="A113" s="108" t="s">
        <v>293</v>
      </c>
      <c r="B113" s="108" t="s">
        <v>503</v>
      </c>
      <c r="C113" s="7"/>
      <c r="D113" s="118" t="s">
        <v>606</v>
      </c>
      <c r="E113" s="234">
        <f t="shared" ref="E113:F115" si="11">E114</f>
        <v>1767892</v>
      </c>
      <c r="F113" s="234">
        <f t="shared" si="11"/>
        <v>1699018.99</v>
      </c>
    </row>
    <row r="114" spans="1:6" s="109" customFormat="1" ht="55.2">
      <c r="A114" s="108" t="s">
        <v>293</v>
      </c>
      <c r="B114" s="108" t="s">
        <v>504</v>
      </c>
      <c r="C114" s="7"/>
      <c r="D114" s="113" t="s">
        <v>437</v>
      </c>
      <c r="E114" s="234">
        <f t="shared" si="11"/>
        <v>1767892</v>
      </c>
      <c r="F114" s="234">
        <f t="shared" si="11"/>
        <v>1699018.99</v>
      </c>
    </row>
    <row r="115" spans="1:6" s="109" customFormat="1" ht="27.6">
      <c r="A115" s="108" t="s">
        <v>293</v>
      </c>
      <c r="B115" s="108" t="s">
        <v>505</v>
      </c>
      <c r="C115" s="7"/>
      <c r="D115" s="123" t="s">
        <v>292</v>
      </c>
      <c r="E115" s="234">
        <f t="shared" si="11"/>
        <v>1767892</v>
      </c>
      <c r="F115" s="234">
        <f t="shared" si="11"/>
        <v>1699018.99</v>
      </c>
    </row>
    <row r="116" spans="1:6" s="109" customFormat="1" ht="55.2">
      <c r="A116" s="108" t="s">
        <v>293</v>
      </c>
      <c r="B116" s="108" t="s">
        <v>506</v>
      </c>
      <c r="C116" s="7"/>
      <c r="D116" s="113" t="s">
        <v>607</v>
      </c>
      <c r="E116" s="234">
        <f>E117+E118</f>
        <v>1767892</v>
      </c>
      <c r="F116" s="234">
        <f>F117+F118</f>
        <v>1699018.99</v>
      </c>
    </row>
    <row r="117" spans="1:6" s="109" customFormat="1" ht="27.6">
      <c r="A117" s="108" t="s">
        <v>293</v>
      </c>
      <c r="B117" s="108" t="s">
        <v>506</v>
      </c>
      <c r="C117" s="7">
        <v>110</v>
      </c>
      <c r="D117" s="113" t="s">
        <v>167</v>
      </c>
      <c r="E117" s="234">
        <v>1629848</v>
      </c>
      <c r="F117" s="234">
        <v>1629668.99</v>
      </c>
    </row>
    <row r="118" spans="1:6" s="109" customFormat="1" ht="41.4">
      <c r="A118" s="108" t="s">
        <v>293</v>
      </c>
      <c r="B118" s="108" t="s">
        <v>506</v>
      </c>
      <c r="C118" s="7">
        <v>240</v>
      </c>
      <c r="D118" s="113" t="s">
        <v>131</v>
      </c>
      <c r="E118" s="234">
        <v>138044</v>
      </c>
      <c r="F118" s="234">
        <v>69350</v>
      </c>
    </row>
    <row r="119" spans="1:6" s="109" customFormat="1">
      <c r="A119" s="8" t="s">
        <v>44</v>
      </c>
      <c r="B119" s="8"/>
      <c r="C119" s="9"/>
      <c r="D119" s="115" t="s">
        <v>45</v>
      </c>
      <c r="E119" s="267">
        <f>E120+E132+E154</f>
        <v>54148719.320000008</v>
      </c>
      <c r="F119" s="267">
        <f>F120+F132+F154</f>
        <v>52675199.689999998</v>
      </c>
    </row>
    <row r="120" spans="1:6" s="32" customFormat="1">
      <c r="A120" s="5" t="s">
        <v>46</v>
      </c>
      <c r="B120" s="5"/>
      <c r="C120" s="7"/>
      <c r="D120" s="113" t="s">
        <v>47</v>
      </c>
      <c r="E120" s="234">
        <f>E121</f>
        <v>5958800</v>
      </c>
      <c r="F120" s="234">
        <f>F121</f>
        <v>5658284.96</v>
      </c>
    </row>
    <row r="121" spans="1:6" s="95" customFormat="1" ht="69">
      <c r="A121" s="5" t="s">
        <v>46</v>
      </c>
      <c r="B121" s="5" t="s">
        <v>147</v>
      </c>
      <c r="C121" s="7"/>
      <c r="D121" s="113" t="s">
        <v>585</v>
      </c>
      <c r="E121" s="234">
        <f>E122</f>
        <v>5958800</v>
      </c>
      <c r="F121" s="234">
        <f>F122</f>
        <v>5658284.96</v>
      </c>
    </row>
    <row r="122" spans="1:6" s="95" customFormat="1" ht="41.4">
      <c r="A122" s="5" t="s">
        <v>46</v>
      </c>
      <c r="B122" s="5" t="s">
        <v>148</v>
      </c>
      <c r="C122" s="7"/>
      <c r="D122" s="113" t="s">
        <v>441</v>
      </c>
      <c r="E122" s="234">
        <f>E123+E126+E129</f>
        <v>5958800</v>
      </c>
      <c r="F122" s="234">
        <f>F123+F126+F129</f>
        <v>5658284.96</v>
      </c>
    </row>
    <row r="123" spans="1:6" s="95" customFormat="1" ht="55.2">
      <c r="A123" s="5" t="s">
        <v>46</v>
      </c>
      <c r="B123" s="5" t="s">
        <v>194</v>
      </c>
      <c r="C123" s="7"/>
      <c r="D123" s="136" t="s">
        <v>442</v>
      </c>
      <c r="E123" s="234">
        <f t="shared" ref="E123:E124" si="12">E124</f>
        <v>1161700</v>
      </c>
      <c r="F123" s="234">
        <f>F124</f>
        <v>1109252.47</v>
      </c>
    </row>
    <row r="124" spans="1:6" s="95" customFormat="1" ht="69">
      <c r="A124" s="5" t="s">
        <v>46</v>
      </c>
      <c r="B124" s="5" t="s">
        <v>302</v>
      </c>
      <c r="C124" s="7"/>
      <c r="D124" s="113" t="s">
        <v>535</v>
      </c>
      <c r="E124" s="234">
        <f t="shared" si="12"/>
        <v>1161700</v>
      </c>
      <c r="F124" s="234">
        <f>F125</f>
        <v>1109252.47</v>
      </c>
    </row>
    <row r="125" spans="1:6" s="95" customFormat="1" ht="41.4">
      <c r="A125" s="5" t="s">
        <v>46</v>
      </c>
      <c r="B125" s="5" t="s">
        <v>302</v>
      </c>
      <c r="C125" s="22">
        <v>240</v>
      </c>
      <c r="D125" s="113" t="s">
        <v>131</v>
      </c>
      <c r="E125" s="234">
        <v>1161700</v>
      </c>
      <c r="F125" s="234">
        <v>1109252.47</v>
      </c>
    </row>
    <row r="126" spans="1:6" s="95" customFormat="1" ht="55.2">
      <c r="A126" s="5" t="s">
        <v>46</v>
      </c>
      <c r="B126" s="5" t="s">
        <v>383</v>
      </c>
      <c r="C126" s="22"/>
      <c r="D126" s="113" t="s">
        <v>385</v>
      </c>
      <c r="E126" s="234">
        <f t="shared" ref="E126:E127" si="13">E127</f>
        <v>4647100</v>
      </c>
      <c r="F126" s="234">
        <f>F127</f>
        <v>4399032.49</v>
      </c>
    </row>
    <row r="127" spans="1:6" s="32" customFormat="1" ht="55.2">
      <c r="A127" s="5" t="s">
        <v>46</v>
      </c>
      <c r="B127" s="5" t="s">
        <v>384</v>
      </c>
      <c r="C127" s="22"/>
      <c r="D127" s="113" t="s">
        <v>386</v>
      </c>
      <c r="E127" s="234">
        <f t="shared" si="13"/>
        <v>4647100</v>
      </c>
      <c r="F127" s="234">
        <f>F128</f>
        <v>4399032.49</v>
      </c>
    </row>
    <row r="128" spans="1:6" s="32" customFormat="1" ht="41.4">
      <c r="A128" s="5" t="s">
        <v>46</v>
      </c>
      <c r="B128" s="5" t="s">
        <v>384</v>
      </c>
      <c r="C128" s="22">
        <v>240</v>
      </c>
      <c r="D128" s="113" t="s">
        <v>131</v>
      </c>
      <c r="E128" s="234">
        <v>4647100</v>
      </c>
      <c r="F128" s="234">
        <v>4399032.49</v>
      </c>
    </row>
    <row r="129" spans="1:6" s="32" customFormat="1" ht="69">
      <c r="A129" s="108" t="s">
        <v>46</v>
      </c>
      <c r="B129" s="108" t="s">
        <v>608</v>
      </c>
      <c r="C129" s="22"/>
      <c r="D129" s="113" t="s">
        <v>614</v>
      </c>
      <c r="E129" s="234">
        <f>E130</f>
        <v>150000</v>
      </c>
      <c r="F129" s="234">
        <f>F130</f>
        <v>150000</v>
      </c>
    </row>
    <row r="130" spans="1:6" s="32" customFormat="1" ht="96.6">
      <c r="A130" s="108" t="s">
        <v>46</v>
      </c>
      <c r="B130" s="108" t="s">
        <v>609</v>
      </c>
      <c r="C130" s="22"/>
      <c r="D130" s="113" t="s">
        <v>613</v>
      </c>
      <c r="E130" s="234">
        <f>E131</f>
        <v>150000</v>
      </c>
      <c r="F130" s="234">
        <f>F131</f>
        <v>150000</v>
      </c>
    </row>
    <row r="131" spans="1:6" s="32" customFormat="1" ht="55.2">
      <c r="A131" s="108" t="s">
        <v>46</v>
      </c>
      <c r="B131" s="125" t="s">
        <v>609</v>
      </c>
      <c r="C131" s="22">
        <v>630</v>
      </c>
      <c r="D131" s="122" t="s">
        <v>124</v>
      </c>
      <c r="E131" s="234">
        <v>150000</v>
      </c>
      <c r="F131" s="234">
        <v>150000</v>
      </c>
    </row>
    <row r="132" spans="1:6" s="55" customFormat="1">
      <c r="A132" s="5" t="s">
        <v>48</v>
      </c>
      <c r="B132" s="5"/>
      <c r="C132" s="7"/>
      <c r="D132" s="113" t="s">
        <v>49</v>
      </c>
      <c r="E132" s="234">
        <f>E133</f>
        <v>47373919.320000008</v>
      </c>
      <c r="F132" s="234">
        <f>F133</f>
        <v>46430056.369999997</v>
      </c>
    </row>
    <row r="133" spans="1:6" s="55" customFormat="1" ht="101.25" customHeight="1">
      <c r="A133" s="5" t="s">
        <v>48</v>
      </c>
      <c r="B133" s="5" t="s">
        <v>147</v>
      </c>
      <c r="C133" s="7"/>
      <c r="D133" s="113" t="s">
        <v>585</v>
      </c>
      <c r="E133" s="234">
        <f>E134</f>
        <v>47373919.320000008</v>
      </c>
      <c r="F133" s="234">
        <f>F134</f>
        <v>46430056.369999997</v>
      </c>
    </row>
    <row r="134" spans="1:6" s="55" customFormat="1" ht="41.4">
      <c r="A134" s="5" t="s">
        <v>48</v>
      </c>
      <c r="B134" s="5" t="s">
        <v>149</v>
      </c>
      <c r="C134" s="7"/>
      <c r="D134" s="113" t="s">
        <v>443</v>
      </c>
      <c r="E134" s="234">
        <f>E135+E144+E149</f>
        <v>47373919.320000008</v>
      </c>
      <c r="F134" s="234">
        <f>F135+F144+F149</f>
        <v>46430056.369999997</v>
      </c>
    </row>
    <row r="135" spans="1:6" ht="41.4">
      <c r="A135" s="5" t="s">
        <v>48</v>
      </c>
      <c r="B135" s="5" t="s">
        <v>195</v>
      </c>
      <c r="C135" s="7"/>
      <c r="D135" s="136" t="s">
        <v>196</v>
      </c>
      <c r="E135" s="234">
        <f>E136+E138+E140+E142</f>
        <v>20733844.77</v>
      </c>
      <c r="F135" s="234">
        <f>F136+F138+F140+F142</f>
        <v>19830924.299999997</v>
      </c>
    </row>
    <row r="136" spans="1:6" ht="58.5" customHeight="1">
      <c r="A136" s="5" t="s">
        <v>48</v>
      </c>
      <c r="B136" s="5" t="s">
        <v>303</v>
      </c>
      <c r="C136" s="7"/>
      <c r="D136" s="113" t="s">
        <v>121</v>
      </c>
      <c r="E136" s="234">
        <f>E137</f>
        <v>8814029.8200000003</v>
      </c>
      <c r="F136" s="234">
        <f>F137</f>
        <v>8050065.5300000003</v>
      </c>
    </row>
    <row r="137" spans="1:6" ht="41.4">
      <c r="A137" s="5" t="s">
        <v>48</v>
      </c>
      <c r="B137" s="5" t="s">
        <v>303</v>
      </c>
      <c r="C137" s="7">
        <v>240</v>
      </c>
      <c r="D137" s="113" t="s">
        <v>131</v>
      </c>
      <c r="E137" s="234">
        <v>8814029.8200000003</v>
      </c>
      <c r="F137" s="234">
        <v>8050065.5300000003</v>
      </c>
    </row>
    <row r="138" spans="1:6" s="124" customFormat="1" ht="69">
      <c r="A138" s="5" t="s">
        <v>48</v>
      </c>
      <c r="B138" s="5" t="s">
        <v>9</v>
      </c>
      <c r="C138" s="7"/>
      <c r="D138" s="116" t="s">
        <v>624</v>
      </c>
      <c r="E138" s="234">
        <f>E139</f>
        <v>10224600</v>
      </c>
      <c r="F138" s="234">
        <f>F139</f>
        <v>10224284.029999999</v>
      </c>
    </row>
    <row r="139" spans="1:6" s="124" customFormat="1" ht="41.4">
      <c r="A139" s="5" t="s">
        <v>48</v>
      </c>
      <c r="B139" s="5" t="s">
        <v>9</v>
      </c>
      <c r="C139" s="35">
        <v>240</v>
      </c>
      <c r="D139" s="252" t="s">
        <v>131</v>
      </c>
      <c r="E139" s="234">
        <v>10224600</v>
      </c>
      <c r="F139" s="234">
        <v>10224284.029999999</v>
      </c>
    </row>
    <row r="140" spans="1:6" s="124" customFormat="1" ht="55.2">
      <c r="A140" s="5" t="s">
        <v>48</v>
      </c>
      <c r="B140" s="5" t="s">
        <v>382</v>
      </c>
      <c r="C140" s="35"/>
      <c r="D140" s="252" t="s">
        <v>491</v>
      </c>
      <c r="E140" s="234">
        <f>E141</f>
        <v>1383900</v>
      </c>
      <c r="F140" s="234">
        <f>F141</f>
        <v>1245259.79</v>
      </c>
    </row>
    <row r="141" spans="1:6" ht="41.4">
      <c r="A141" s="5" t="s">
        <v>48</v>
      </c>
      <c r="B141" s="5" t="s">
        <v>382</v>
      </c>
      <c r="C141" s="35">
        <v>240</v>
      </c>
      <c r="D141" s="252" t="s">
        <v>131</v>
      </c>
      <c r="E141" s="234">
        <v>1383900</v>
      </c>
      <c r="F141" s="234">
        <v>1245259.79</v>
      </c>
    </row>
    <row r="142" spans="1:6" ht="55.2">
      <c r="A142" s="5" t="s">
        <v>48</v>
      </c>
      <c r="B142" s="5" t="s">
        <v>308</v>
      </c>
      <c r="C142" s="35"/>
      <c r="D142" s="252" t="s">
        <v>492</v>
      </c>
      <c r="E142" s="234">
        <f>E143</f>
        <v>311314.95</v>
      </c>
      <c r="F142" s="234">
        <f>F143</f>
        <v>311314.95</v>
      </c>
    </row>
    <row r="143" spans="1:6" ht="48.6" customHeight="1">
      <c r="A143" s="5" t="s">
        <v>48</v>
      </c>
      <c r="B143" s="5" t="s">
        <v>308</v>
      </c>
      <c r="C143" s="7">
        <v>240</v>
      </c>
      <c r="D143" s="252" t="s">
        <v>131</v>
      </c>
      <c r="E143" s="234">
        <v>311314.95</v>
      </c>
      <c r="F143" s="234">
        <v>311314.95</v>
      </c>
    </row>
    <row r="144" spans="1:6" ht="47.4" customHeight="1">
      <c r="A144" s="5" t="s">
        <v>48</v>
      </c>
      <c r="B144" s="5" t="s">
        <v>304</v>
      </c>
      <c r="C144" s="7"/>
      <c r="D144" s="137" t="s">
        <v>444</v>
      </c>
      <c r="E144" s="234">
        <f>E145+E147</f>
        <v>24898718.460000001</v>
      </c>
      <c r="F144" s="234">
        <f>F145+F147</f>
        <v>24898718.460000001</v>
      </c>
    </row>
    <row r="145" spans="1:6" ht="27.6">
      <c r="A145" s="5" t="s">
        <v>48</v>
      </c>
      <c r="B145" s="5" t="s">
        <v>380</v>
      </c>
      <c r="C145" s="7"/>
      <c r="D145" s="253" t="s">
        <v>381</v>
      </c>
      <c r="E145" s="234">
        <f>E146</f>
        <v>19003000</v>
      </c>
      <c r="F145" s="234">
        <f>F146</f>
        <v>19003000</v>
      </c>
    </row>
    <row r="146" spans="1:6" ht="41.4">
      <c r="A146" s="5" t="s">
        <v>48</v>
      </c>
      <c r="B146" s="5" t="s">
        <v>380</v>
      </c>
      <c r="C146" s="7">
        <v>240</v>
      </c>
      <c r="D146" s="113" t="s">
        <v>131</v>
      </c>
      <c r="E146" s="234">
        <v>19003000</v>
      </c>
      <c r="F146" s="234">
        <v>19003000</v>
      </c>
    </row>
    <row r="147" spans="1:6" ht="27.6">
      <c r="A147" s="5" t="s">
        <v>48</v>
      </c>
      <c r="B147" s="5" t="s">
        <v>379</v>
      </c>
      <c r="C147" s="7"/>
      <c r="D147" s="253" t="s">
        <v>378</v>
      </c>
      <c r="E147" s="234">
        <f>E148</f>
        <v>5895718.46</v>
      </c>
      <c r="F147" s="234">
        <f>F148</f>
        <v>5895718.46</v>
      </c>
    </row>
    <row r="148" spans="1:6" ht="41.4">
      <c r="A148" s="5" t="s">
        <v>48</v>
      </c>
      <c r="B148" s="5" t="s">
        <v>379</v>
      </c>
      <c r="C148" s="7">
        <v>240</v>
      </c>
      <c r="D148" s="113" t="s">
        <v>131</v>
      </c>
      <c r="E148" s="234">
        <v>5895718.46</v>
      </c>
      <c r="F148" s="234">
        <v>5895718.46</v>
      </c>
    </row>
    <row r="149" spans="1:6" ht="55.2">
      <c r="A149" s="5" t="s">
        <v>48</v>
      </c>
      <c r="B149" s="125" t="s">
        <v>625</v>
      </c>
      <c r="C149" s="7"/>
      <c r="D149" s="254" t="s">
        <v>306</v>
      </c>
      <c r="E149" s="234">
        <f>E150+E152</f>
        <v>1741356.09</v>
      </c>
      <c r="F149" s="234">
        <f>F150+F152</f>
        <v>1700413.6099999999</v>
      </c>
    </row>
    <row r="150" spans="1:6" ht="55.2">
      <c r="A150" s="5" t="s">
        <v>48</v>
      </c>
      <c r="B150" s="125" t="s">
        <v>626</v>
      </c>
      <c r="C150" s="35"/>
      <c r="D150" s="254" t="s">
        <v>377</v>
      </c>
      <c r="E150" s="234">
        <f>E151</f>
        <v>1363900</v>
      </c>
      <c r="F150" s="234">
        <f>F151</f>
        <v>1331143.6799999999</v>
      </c>
    </row>
    <row r="151" spans="1:6" ht="41.4">
      <c r="A151" s="5" t="s">
        <v>48</v>
      </c>
      <c r="B151" s="125" t="s">
        <v>626</v>
      </c>
      <c r="C151" s="35">
        <v>240</v>
      </c>
      <c r="D151" s="113" t="s">
        <v>131</v>
      </c>
      <c r="E151" s="234">
        <v>1363900</v>
      </c>
      <c r="F151" s="234">
        <v>1331143.6799999999</v>
      </c>
    </row>
    <row r="152" spans="1:6" ht="55.2">
      <c r="A152" s="5" t="s">
        <v>48</v>
      </c>
      <c r="B152" s="125" t="s">
        <v>627</v>
      </c>
      <c r="C152" s="35"/>
      <c r="D152" s="253" t="s">
        <v>307</v>
      </c>
      <c r="E152" s="234">
        <f>E153</f>
        <v>377456.09</v>
      </c>
      <c r="F152" s="234">
        <f>F153</f>
        <v>369269.93</v>
      </c>
    </row>
    <row r="153" spans="1:6" s="42" customFormat="1" ht="41.4">
      <c r="A153" s="5" t="s">
        <v>48</v>
      </c>
      <c r="B153" s="125" t="s">
        <v>627</v>
      </c>
      <c r="C153" s="35">
        <v>240</v>
      </c>
      <c r="D153" s="113" t="s">
        <v>131</v>
      </c>
      <c r="E153" s="234">
        <v>377456.09</v>
      </c>
      <c r="F153" s="234">
        <v>369269.93</v>
      </c>
    </row>
    <row r="154" spans="1:6" s="42" customFormat="1" ht="27.6">
      <c r="A154" s="5" t="s">
        <v>50</v>
      </c>
      <c r="B154" s="5"/>
      <c r="C154" s="7"/>
      <c r="D154" s="113" t="s">
        <v>51</v>
      </c>
      <c r="E154" s="234">
        <f>E155+E172+E181</f>
        <v>816000</v>
      </c>
      <c r="F154" s="234">
        <f>F155+F172+F181</f>
        <v>586858.36</v>
      </c>
    </row>
    <row r="155" spans="1:6" s="42" customFormat="1" ht="96.6">
      <c r="A155" s="21" t="s">
        <v>50</v>
      </c>
      <c r="B155" s="21" t="s">
        <v>238</v>
      </c>
      <c r="C155" s="22"/>
      <c r="D155" s="114" t="s">
        <v>586</v>
      </c>
      <c r="E155" s="160">
        <f>E156+E160+E164+E168</f>
        <v>510000</v>
      </c>
      <c r="F155" s="160">
        <f>F164+F168</f>
        <v>297000</v>
      </c>
    </row>
    <row r="156" spans="1:6" ht="41.4">
      <c r="A156" s="5" t="s">
        <v>50</v>
      </c>
      <c r="B156" s="5" t="s">
        <v>239</v>
      </c>
      <c r="C156" s="7"/>
      <c r="D156" s="113" t="s">
        <v>251</v>
      </c>
      <c r="E156" s="234">
        <f>E157</f>
        <v>30000</v>
      </c>
      <c r="F156" s="234">
        <v>0</v>
      </c>
    </row>
    <row r="157" spans="1:6" ht="41.4">
      <c r="A157" s="5" t="s">
        <v>50</v>
      </c>
      <c r="B157" s="5" t="s">
        <v>240</v>
      </c>
      <c r="C157" s="7"/>
      <c r="D157" s="113" t="s">
        <v>252</v>
      </c>
      <c r="E157" s="234">
        <f>E158</f>
        <v>30000</v>
      </c>
      <c r="F157" s="234">
        <v>0</v>
      </c>
    </row>
    <row r="158" spans="1:6" ht="41.4">
      <c r="A158" s="5" t="s">
        <v>50</v>
      </c>
      <c r="B158" s="5" t="s">
        <v>309</v>
      </c>
      <c r="C158" s="7"/>
      <c r="D158" s="113" t="s">
        <v>241</v>
      </c>
      <c r="E158" s="234">
        <f>E159</f>
        <v>30000</v>
      </c>
      <c r="F158" s="234">
        <v>0</v>
      </c>
    </row>
    <row r="159" spans="1:6" ht="41.4">
      <c r="A159" s="5" t="s">
        <v>50</v>
      </c>
      <c r="B159" s="5" t="s">
        <v>309</v>
      </c>
      <c r="C159" s="7">
        <v>240</v>
      </c>
      <c r="D159" s="113" t="s">
        <v>131</v>
      </c>
      <c r="E159" s="234">
        <v>30000</v>
      </c>
      <c r="F159" s="234">
        <v>0</v>
      </c>
    </row>
    <row r="160" spans="1:6" ht="41.4">
      <c r="A160" s="5" t="s">
        <v>50</v>
      </c>
      <c r="B160" s="5" t="s">
        <v>243</v>
      </c>
      <c r="C160" s="7"/>
      <c r="D160" s="113" t="s">
        <v>270</v>
      </c>
      <c r="E160" s="234">
        <f>E161</f>
        <v>30000</v>
      </c>
      <c r="F160" s="234">
        <v>0</v>
      </c>
    </row>
    <row r="161" spans="1:6" s="95" customFormat="1" ht="41.4">
      <c r="A161" s="5" t="s">
        <v>50</v>
      </c>
      <c r="B161" s="5" t="s">
        <v>242</v>
      </c>
      <c r="C161" s="7"/>
      <c r="D161" s="113" t="s">
        <v>271</v>
      </c>
      <c r="E161" s="234">
        <f>E162</f>
        <v>30000</v>
      </c>
      <c r="F161" s="234">
        <v>0</v>
      </c>
    </row>
    <row r="162" spans="1:6" s="95" customFormat="1" ht="41.4">
      <c r="A162" s="5" t="s">
        <v>50</v>
      </c>
      <c r="B162" s="125" t="s">
        <v>621</v>
      </c>
      <c r="C162" s="7"/>
      <c r="D162" s="113" t="s">
        <v>272</v>
      </c>
      <c r="E162" s="234">
        <f>E163</f>
        <v>30000</v>
      </c>
      <c r="F162" s="234">
        <v>0</v>
      </c>
    </row>
    <row r="163" spans="1:6" s="95" customFormat="1" ht="41.4">
      <c r="A163" s="5" t="s">
        <v>50</v>
      </c>
      <c r="B163" s="125" t="s">
        <v>621</v>
      </c>
      <c r="C163" s="7">
        <v>240</v>
      </c>
      <c r="D163" s="113" t="s">
        <v>131</v>
      </c>
      <c r="E163" s="234">
        <v>30000</v>
      </c>
      <c r="F163" s="234">
        <v>0</v>
      </c>
    </row>
    <row r="164" spans="1:6" s="95" customFormat="1" ht="41.4">
      <c r="A164" s="5" t="s">
        <v>50</v>
      </c>
      <c r="B164" s="5" t="s">
        <v>244</v>
      </c>
      <c r="C164" s="7"/>
      <c r="D164" s="113" t="s">
        <v>423</v>
      </c>
      <c r="E164" s="234">
        <f t="shared" ref="E164:F166" si="14">E165</f>
        <v>18000</v>
      </c>
      <c r="F164" s="234">
        <f t="shared" si="14"/>
        <v>15000</v>
      </c>
    </row>
    <row r="165" spans="1:6" s="103" customFormat="1" ht="55.2">
      <c r="A165" s="5" t="s">
        <v>50</v>
      </c>
      <c r="B165" s="5" t="s">
        <v>273</v>
      </c>
      <c r="C165" s="7"/>
      <c r="D165" s="113" t="s">
        <v>424</v>
      </c>
      <c r="E165" s="234">
        <f t="shared" si="14"/>
        <v>18000</v>
      </c>
      <c r="F165" s="234">
        <f t="shared" si="14"/>
        <v>15000</v>
      </c>
    </row>
    <row r="166" spans="1:6" s="103" customFormat="1" ht="41.4">
      <c r="A166" s="5" t="s">
        <v>50</v>
      </c>
      <c r="B166" s="5" t="s">
        <v>310</v>
      </c>
      <c r="C166" s="7"/>
      <c r="D166" s="113" t="s">
        <v>473</v>
      </c>
      <c r="E166" s="234">
        <f t="shared" si="14"/>
        <v>18000</v>
      </c>
      <c r="F166" s="234">
        <f t="shared" si="14"/>
        <v>15000</v>
      </c>
    </row>
    <row r="167" spans="1:6" s="103" customFormat="1" ht="41.4">
      <c r="A167" s="5" t="s">
        <v>50</v>
      </c>
      <c r="B167" s="5" t="s">
        <v>310</v>
      </c>
      <c r="C167" s="7">
        <v>240</v>
      </c>
      <c r="D167" s="113" t="s">
        <v>131</v>
      </c>
      <c r="E167" s="234">
        <v>18000</v>
      </c>
      <c r="F167" s="234">
        <v>15000</v>
      </c>
    </row>
    <row r="168" spans="1:6" s="103" customFormat="1" ht="55.2">
      <c r="A168" s="96" t="s">
        <v>50</v>
      </c>
      <c r="B168" s="96" t="s">
        <v>540</v>
      </c>
      <c r="C168" s="7"/>
      <c r="D168" s="136" t="s">
        <v>737</v>
      </c>
      <c r="E168" s="234">
        <f t="shared" ref="E168:F170" si="15">E169</f>
        <v>432000</v>
      </c>
      <c r="F168" s="234">
        <f t="shared" si="15"/>
        <v>282000</v>
      </c>
    </row>
    <row r="169" spans="1:6" s="95" customFormat="1" ht="41.4">
      <c r="A169" s="96" t="s">
        <v>50</v>
      </c>
      <c r="B169" s="96" t="s">
        <v>541</v>
      </c>
      <c r="C169" s="7"/>
      <c r="D169" s="136" t="s">
        <v>738</v>
      </c>
      <c r="E169" s="234">
        <f t="shared" si="15"/>
        <v>432000</v>
      </c>
      <c r="F169" s="234">
        <f t="shared" si="15"/>
        <v>282000</v>
      </c>
    </row>
    <row r="170" spans="1:6" s="95" customFormat="1" ht="41.4">
      <c r="A170" s="96" t="s">
        <v>50</v>
      </c>
      <c r="B170" s="96" t="s">
        <v>542</v>
      </c>
      <c r="C170" s="7"/>
      <c r="D170" s="136" t="s">
        <v>739</v>
      </c>
      <c r="E170" s="234">
        <f t="shared" si="15"/>
        <v>432000</v>
      </c>
      <c r="F170" s="234">
        <f t="shared" si="15"/>
        <v>282000</v>
      </c>
    </row>
    <row r="171" spans="1:6" ht="41.4">
      <c r="A171" s="96" t="s">
        <v>50</v>
      </c>
      <c r="B171" s="96" t="s">
        <v>542</v>
      </c>
      <c r="C171" s="7">
        <v>240</v>
      </c>
      <c r="D171" s="113" t="s">
        <v>131</v>
      </c>
      <c r="E171" s="234">
        <v>432000</v>
      </c>
      <c r="F171" s="234">
        <v>282000</v>
      </c>
    </row>
    <row r="172" spans="1:6" s="42" customFormat="1" ht="82.8">
      <c r="A172" s="5" t="s">
        <v>50</v>
      </c>
      <c r="B172" s="5" t="s">
        <v>142</v>
      </c>
      <c r="C172" s="3" t="s">
        <v>24</v>
      </c>
      <c r="D172" s="113" t="s">
        <v>587</v>
      </c>
      <c r="E172" s="234">
        <f>E173+E177</f>
        <v>291000</v>
      </c>
      <c r="F172" s="234">
        <f>F173+F177</f>
        <v>274858.36</v>
      </c>
    </row>
    <row r="173" spans="1:6" s="42" customFormat="1" ht="96.6">
      <c r="A173" s="5" t="s">
        <v>50</v>
      </c>
      <c r="B173" s="5" t="s">
        <v>143</v>
      </c>
      <c r="C173" s="3"/>
      <c r="D173" s="113" t="s">
        <v>425</v>
      </c>
      <c r="E173" s="234">
        <f t="shared" ref="E173:F175" si="16">E174</f>
        <v>251000</v>
      </c>
      <c r="F173" s="234">
        <f t="shared" si="16"/>
        <v>234858.36</v>
      </c>
    </row>
    <row r="174" spans="1:6" s="36" customFormat="1" ht="63.75" customHeight="1">
      <c r="A174" s="5" t="s">
        <v>50</v>
      </c>
      <c r="B174" s="5" t="s">
        <v>188</v>
      </c>
      <c r="C174" s="23"/>
      <c r="D174" s="19" t="s">
        <v>263</v>
      </c>
      <c r="E174" s="234">
        <f t="shared" si="16"/>
        <v>251000</v>
      </c>
      <c r="F174" s="234">
        <f t="shared" si="16"/>
        <v>234858.36</v>
      </c>
    </row>
    <row r="175" spans="1:6" s="64" customFormat="1" ht="69">
      <c r="A175" s="5" t="s">
        <v>50</v>
      </c>
      <c r="B175" s="5" t="s">
        <v>311</v>
      </c>
      <c r="C175" s="7"/>
      <c r="D175" s="113" t="s">
        <v>237</v>
      </c>
      <c r="E175" s="234">
        <f t="shared" si="16"/>
        <v>251000</v>
      </c>
      <c r="F175" s="234">
        <f t="shared" si="16"/>
        <v>234858.36</v>
      </c>
    </row>
    <row r="176" spans="1:6" s="64" customFormat="1" ht="41.4">
      <c r="A176" s="5" t="s">
        <v>50</v>
      </c>
      <c r="B176" s="5" t="s">
        <v>311</v>
      </c>
      <c r="C176" s="7">
        <v>240</v>
      </c>
      <c r="D176" s="113" t="s">
        <v>131</v>
      </c>
      <c r="E176" s="234">
        <v>251000</v>
      </c>
      <c r="F176" s="234">
        <v>234858.36</v>
      </c>
    </row>
    <row r="177" spans="1:6" s="132" customFormat="1" ht="69">
      <c r="A177" s="135" t="s">
        <v>50</v>
      </c>
      <c r="B177" s="135" t="s">
        <v>642</v>
      </c>
      <c r="C177" s="7"/>
      <c r="D177" s="136" t="s">
        <v>639</v>
      </c>
      <c r="E177" s="234">
        <f t="shared" ref="E177:F179" si="17">E178</f>
        <v>40000</v>
      </c>
      <c r="F177" s="234">
        <f t="shared" si="17"/>
        <v>40000</v>
      </c>
    </row>
    <row r="178" spans="1:6" s="132" customFormat="1" ht="82.8">
      <c r="A178" s="135" t="s">
        <v>50</v>
      </c>
      <c r="B178" s="135" t="s">
        <v>643</v>
      </c>
      <c r="C178" s="7"/>
      <c r="D178" s="136" t="s">
        <v>640</v>
      </c>
      <c r="E178" s="234">
        <f t="shared" si="17"/>
        <v>40000</v>
      </c>
      <c r="F178" s="234">
        <f t="shared" si="17"/>
        <v>40000</v>
      </c>
    </row>
    <row r="179" spans="1:6" s="132" customFormat="1" ht="41.4">
      <c r="A179" s="135" t="s">
        <v>50</v>
      </c>
      <c r="B179" s="135" t="s">
        <v>644</v>
      </c>
      <c r="C179" s="7"/>
      <c r="D179" s="137" t="s">
        <v>641</v>
      </c>
      <c r="E179" s="234">
        <f t="shared" si="17"/>
        <v>40000</v>
      </c>
      <c r="F179" s="234">
        <f t="shared" si="17"/>
        <v>40000</v>
      </c>
    </row>
    <row r="180" spans="1:6" s="132" customFormat="1" ht="41.4">
      <c r="A180" s="135" t="s">
        <v>50</v>
      </c>
      <c r="B180" s="135" t="s">
        <v>644</v>
      </c>
      <c r="C180" s="7">
        <v>240</v>
      </c>
      <c r="D180" s="113" t="s">
        <v>3</v>
      </c>
      <c r="E180" s="234">
        <v>40000</v>
      </c>
      <c r="F180" s="234">
        <v>40000</v>
      </c>
    </row>
    <row r="181" spans="1:6" s="10" customFormat="1" ht="105.75" customHeight="1">
      <c r="A181" s="5" t="s">
        <v>50</v>
      </c>
      <c r="B181" s="5" t="s">
        <v>150</v>
      </c>
      <c r="C181" s="7"/>
      <c r="D181" s="113" t="s">
        <v>588</v>
      </c>
      <c r="E181" s="234">
        <f t="shared" ref="E181:F184" si="18">E182</f>
        <v>15000</v>
      </c>
      <c r="F181" s="234">
        <f t="shared" si="18"/>
        <v>15000</v>
      </c>
    </row>
    <row r="182" spans="1:6" ht="69">
      <c r="A182" s="5" t="s">
        <v>50</v>
      </c>
      <c r="B182" s="5" t="s">
        <v>151</v>
      </c>
      <c r="C182" s="7"/>
      <c r="D182" s="113" t="s">
        <v>464</v>
      </c>
      <c r="E182" s="234">
        <f t="shared" si="18"/>
        <v>15000</v>
      </c>
      <c r="F182" s="234">
        <f t="shared" si="18"/>
        <v>15000</v>
      </c>
    </row>
    <row r="183" spans="1:6" ht="55.2">
      <c r="A183" s="5" t="s">
        <v>50</v>
      </c>
      <c r="B183" s="5" t="s">
        <v>278</v>
      </c>
      <c r="C183" s="7"/>
      <c r="D183" s="113" t="s">
        <v>276</v>
      </c>
      <c r="E183" s="234">
        <f t="shared" si="18"/>
        <v>15000</v>
      </c>
      <c r="F183" s="234">
        <f t="shared" si="18"/>
        <v>15000</v>
      </c>
    </row>
    <row r="184" spans="1:6" ht="42">
      <c r="A184" s="5" t="s">
        <v>50</v>
      </c>
      <c r="B184" s="5" t="s">
        <v>312</v>
      </c>
      <c r="C184" s="23"/>
      <c r="D184" s="247" t="s">
        <v>277</v>
      </c>
      <c r="E184" s="234">
        <f t="shared" si="18"/>
        <v>15000</v>
      </c>
      <c r="F184" s="234">
        <f t="shared" si="18"/>
        <v>15000</v>
      </c>
    </row>
    <row r="185" spans="1:6">
      <c r="A185" s="5" t="s">
        <v>50</v>
      </c>
      <c r="B185" s="5" t="s">
        <v>312</v>
      </c>
      <c r="C185" s="23">
        <v>610</v>
      </c>
      <c r="D185" s="113" t="s">
        <v>146</v>
      </c>
      <c r="E185" s="234">
        <v>15000</v>
      </c>
      <c r="F185" s="234">
        <v>15000</v>
      </c>
    </row>
    <row r="186" spans="1:6" ht="27.6">
      <c r="A186" s="8" t="s">
        <v>245</v>
      </c>
      <c r="B186" s="8"/>
      <c r="C186" s="2"/>
      <c r="D186" s="115" t="s">
        <v>246</v>
      </c>
      <c r="E186" s="267">
        <f>E187+E208+E228</f>
        <v>49845626.5</v>
      </c>
      <c r="F186" s="267">
        <f>F187+F208+F228</f>
        <v>46311324.210000001</v>
      </c>
    </row>
    <row r="187" spans="1:6">
      <c r="A187" s="5" t="s">
        <v>17</v>
      </c>
      <c r="B187" s="5"/>
      <c r="C187" s="23"/>
      <c r="D187" s="113" t="s">
        <v>18</v>
      </c>
      <c r="E187" s="234">
        <f t="shared" ref="E187:E188" si="19">E188</f>
        <v>3358035.88</v>
      </c>
      <c r="F187" s="234">
        <f>F188</f>
        <v>2579863.9699999997</v>
      </c>
    </row>
    <row r="188" spans="1:6" ht="56.25" customHeight="1">
      <c r="A188" s="5" t="s">
        <v>17</v>
      </c>
      <c r="B188" s="96" t="s">
        <v>290</v>
      </c>
      <c r="C188" s="23"/>
      <c r="D188" s="113" t="s">
        <v>589</v>
      </c>
      <c r="E188" s="234">
        <f t="shared" si="19"/>
        <v>3358035.88</v>
      </c>
      <c r="F188" s="234">
        <f>F189</f>
        <v>2579863.9699999997</v>
      </c>
    </row>
    <row r="189" spans="1:6" ht="56.25" customHeight="1">
      <c r="A189" s="5" t="s">
        <v>17</v>
      </c>
      <c r="B189" s="96" t="s">
        <v>291</v>
      </c>
      <c r="C189" s="23"/>
      <c r="D189" s="113" t="s">
        <v>314</v>
      </c>
      <c r="E189" s="234">
        <f>E190+E201+E204</f>
        <v>3358035.88</v>
      </c>
      <c r="F189" s="234">
        <f>F190+F201+F204</f>
        <v>2579863.9699999997</v>
      </c>
    </row>
    <row r="190" spans="1:6" ht="65.25" customHeight="1">
      <c r="A190" s="5" t="s">
        <v>17</v>
      </c>
      <c r="B190" s="96" t="s">
        <v>507</v>
      </c>
      <c r="C190" s="23"/>
      <c r="D190" s="113" t="s">
        <v>280</v>
      </c>
      <c r="E190" s="234">
        <f>E191+E193+E196+E198</f>
        <v>2491238.11</v>
      </c>
      <c r="F190" s="234">
        <f>F191+F193+F196+F198</f>
        <v>1745653.8399999999</v>
      </c>
    </row>
    <row r="191" spans="1:6" ht="69">
      <c r="A191" s="5" t="s">
        <v>17</v>
      </c>
      <c r="B191" s="96" t="s">
        <v>508</v>
      </c>
      <c r="C191" s="23"/>
      <c r="D191" s="255" t="s">
        <v>445</v>
      </c>
      <c r="E191" s="234">
        <f>E192</f>
        <v>449600</v>
      </c>
      <c r="F191" s="234">
        <v>0</v>
      </c>
    </row>
    <row r="192" spans="1:6" s="99" customFormat="1" ht="41.4">
      <c r="A192" s="5" t="s">
        <v>17</v>
      </c>
      <c r="B192" s="96" t="s">
        <v>508</v>
      </c>
      <c r="C192" s="141">
        <v>240</v>
      </c>
      <c r="D192" s="252" t="s">
        <v>3</v>
      </c>
      <c r="E192" s="234">
        <v>449600</v>
      </c>
      <c r="F192" s="234">
        <v>0</v>
      </c>
    </row>
    <row r="193" spans="1:6" s="134" customFormat="1">
      <c r="A193" s="135" t="s">
        <v>17</v>
      </c>
      <c r="B193" s="140" t="s">
        <v>646</v>
      </c>
      <c r="C193" s="138"/>
      <c r="D193" s="117" t="s">
        <v>645</v>
      </c>
      <c r="E193" s="234">
        <f>E194+E195</f>
        <v>1443156.72</v>
      </c>
      <c r="F193" s="234">
        <f>F194+F195</f>
        <v>1338923.2</v>
      </c>
    </row>
    <row r="194" spans="1:6" s="134" customFormat="1" ht="41.4">
      <c r="A194" s="135" t="s">
        <v>17</v>
      </c>
      <c r="B194" s="135" t="s">
        <v>646</v>
      </c>
      <c r="C194" s="138">
        <v>240</v>
      </c>
      <c r="D194" s="113" t="s">
        <v>3</v>
      </c>
      <c r="E194" s="234">
        <v>1429006.49</v>
      </c>
      <c r="F194" s="234">
        <v>1324772.97</v>
      </c>
    </row>
    <row r="195" spans="1:6" s="161" customFormat="1">
      <c r="A195" s="165" t="s">
        <v>17</v>
      </c>
      <c r="B195" s="165" t="s">
        <v>646</v>
      </c>
      <c r="C195" s="166">
        <v>830</v>
      </c>
      <c r="D195" s="117" t="s">
        <v>692</v>
      </c>
      <c r="E195" s="234">
        <v>14150.23</v>
      </c>
      <c r="F195" s="234">
        <v>14150.23</v>
      </c>
    </row>
    <row r="196" spans="1:6" s="99" customFormat="1" ht="56.25" customHeight="1">
      <c r="A196" s="79" t="s">
        <v>17</v>
      </c>
      <c r="B196" s="96" t="s">
        <v>509</v>
      </c>
      <c r="C196" s="80"/>
      <c r="D196" s="252" t="s">
        <v>499</v>
      </c>
      <c r="E196" s="234">
        <f>E197</f>
        <v>115000</v>
      </c>
      <c r="F196" s="234">
        <v>0</v>
      </c>
    </row>
    <row r="197" spans="1:6" s="99" customFormat="1" ht="45.75" customHeight="1">
      <c r="A197" s="79" t="s">
        <v>17</v>
      </c>
      <c r="B197" s="96" t="s">
        <v>509</v>
      </c>
      <c r="C197" s="80">
        <v>240</v>
      </c>
      <c r="D197" s="113" t="s">
        <v>3</v>
      </c>
      <c r="E197" s="234">
        <v>115000</v>
      </c>
      <c r="F197" s="234">
        <v>0</v>
      </c>
    </row>
    <row r="198" spans="1:6" s="167" customFormat="1" ht="45.75" customHeight="1">
      <c r="A198" s="168" t="s">
        <v>17</v>
      </c>
      <c r="B198" s="168" t="s">
        <v>693</v>
      </c>
      <c r="C198" s="169"/>
      <c r="D198" s="117" t="s">
        <v>694</v>
      </c>
      <c r="E198" s="234">
        <f>E199+E200</f>
        <v>483481.39</v>
      </c>
      <c r="F198" s="234">
        <f>F199+F200</f>
        <v>406730.64</v>
      </c>
    </row>
    <row r="199" spans="1:6" s="167" customFormat="1" ht="45.75" customHeight="1">
      <c r="A199" s="168" t="s">
        <v>17</v>
      </c>
      <c r="B199" s="168" t="s">
        <v>693</v>
      </c>
      <c r="C199" s="169">
        <v>240</v>
      </c>
      <c r="D199" s="113" t="s">
        <v>3</v>
      </c>
      <c r="E199" s="234">
        <v>474319.39</v>
      </c>
      <c r="F199" s="234">
        <v>397568.64</v>
      </c>
    </row>
    <row r="200" spans="1:6" s="167" customFormat="1" ht="45.75" customHeight="1">
      <c r="A200" s="168" t="s">
        <v>17</v>
      </c>
      <c r="B200" s="168" t="s">
        <v>693</v>
      </c>
      <c r="C200" s="169">
        <v>830</v>
      </c>
      <c r="D200" s="117" t="s">
        <v>692</v>
      </c>
      <c r="E200" s="234">
        <v>9162</v>
      </c>
      <c r="F200" s="234">
        <v>9162</v>
      </c>
    </row>
    <row r="201" spans="1:6" s="184" customFormat="1" ht="63.75" customHeight="1">
      <c r="A201" s="185" t="s">
        <v>17</v>
      </c>
      <c r="B201" s="185" t="s">
        <v>715</v>
      </c>
      <c r="C201" s="186"/>
      <c r="D201" s="117" t="s">
        <v>717</v>
      </c>
      <c r="E201" s="234">
        <f>E202</f>
        <v>55000</v>
      </c>
      <c r="F201" s="234">
        <f>F202</f>
        <v>55000</v>
      </c>
    </row>
    <row r="202" spans="1:6" s="184" customFormat="1" ht="45.75" customHeight="1">
      <c r="A202" s="185" t="s">
        <v>17</v>
      </c>
      <c r="B202" s="185" t="s">
        <v>716</v>
      </c>
      <c r="C202" s="186"/>
      <c r="D202" s="117" t="s">
        <v>718</v>
      </c>
      <c r="E202" s="234">
        <f>E203</f>
        <v>55000</v>
      </c>
      <c r="F202" s="234">
        <f>F203</f>
        <v>55000</v>
      </c>
    </row>
    <row r="203" spans="1:6" s="184" customFormat="1" ht="45.75" customHeight="1">
      <c r="A203" s="185" t="s">
        <v>17</v>
      </c>
      <c r="B203" s="185" t="s">
        <v>716</v>
      </c>
      <c r="C203" s="186">
        <v>240</v>
      </c>
      <c r="D203" s="113" t="s">
        <v>3</v>
      </c>
      <c r="E203" s="234">
        <v>55000</v>
      </c>
      <c r="F203" s="234">
        <v>55000</v>
      </c>
    </row>
    <row r="204" spans="1:6" s="99" customFormat="1" ht="27.6">
      <c r="A204" s="96" t="s">
        <v>17</v>
      </c>
      <c r="B204" s="96" t="s">
        <v>556</v>
      </c>
      <c r="C204" s="101"/>
      <c r="D204" s="113" t="s">
        <v>557</v>
      </c>
      <c r="E204" s="234">
        <f t="shared" ref="E204" si="20">E205</f>
        <v>811797.77</v>
      </c>
      <c r="F204" s="234">
        <f>F205</f>
        <v>779210.13</v>
      </c>
    </row>
    <row r="205" spans="1:6">
      <c r="A205" s="107" t="s">
        <v>17</v>
      </c>
      <c r="B205" s="107" t="s">
        <v>574</v>
      </c>
      <c r="C205" s="110"/>
      <c r="D205" s="113" t="s">
        <v>575</v>
      </c>
      <c r="E205" s="234">
        <f>E206+E207</f>
        <v>811797.77</v>
      </c>
      <c r="F205" s="234">
        <f>F206+F207</f>
        <v>779210.13</v>
      </c>
    </row>
    <row r="206" spans="1:6" ht="41.4">
      <c r="A206" s="107" t="s">
        <v>17</v>
      </c>
      <c r="B206" s="107" t="s">
        <v>574</v>
      </c>
      <c r="C206" s="110">
        <v>240</v>
      </c>
      <c r="D206" s="113" t="s">
        <v>3</v>
      </c>
      <c r="E206" s="234">
        <v>808797.77</v>
      </c>
      <c r="F206" s="234">
        <v>776210.13</v>
      </c>
    </row>
    <row r="207" spans="1:6" s="151" customFormat="1">
      <c r="A207" s="153" t="s">
        <v>17</v>
      </c>
      <c r="B207" s="153" t="s">
        <v>574</v>
      </c>
      <c r="C207" s="154">
        <v>830</v>
      </c>
      <c r="D207" s="113" t="s">
        <v>667</v>
      </c>
      <c r="E207" s="234">
        <v>3000</v>
      </c>
      <c r="F207" s="234">
        <v>3000</v>
      </c>
    </row>
    <row r="208" spans="1:6">
      <c r="A208" s="5" t="s">
        <v>1</v>
      </c>
      <c r="B208" s="5"/>
      <c r="C208" s="23"/>
      <c r="D208" s="113" t="s">
        <v>2</v>
      </c>
      <c r="E208" s="234">
        <f>E209</f>
        <v>13395038</v>
      </c>
      <c r="F208" s="234">
        <f>F209</f>
        <v>11461929.52</v>
      </c>
    </row>
    <row r="209" spans="1:6" ht="82.8">
      <c r="A209" s="5" t="s">
        <v>1</v>
      </c>
      <c r="B209" s="96" t="s">
        <v>290</v>
      </c>
      <c r="C209" s="31"/>
      <c r="D209" s="113" t="s">
        <v>589</v>
      </c>
      <c r="E209" s="234">
        <f>E210</f>
        <v>13395038</v>
      </c>
      <c r="F209" s="234">
        <f>F210</f>
        <v>11461929.52</v>
      </c>
    </row>
    <row r="210" spans="1:6" ht="27.6">
      <c r="A210" s="5" t="s">
        <v>1</v>
      </c>
      <c r="B210" s="96" t="s">
        <v>291</v>
      </c>
      <c r="C210" s="31"/>
      <c r="D210" s="116" t="s">
        <v>314</v>
      </c>
      <c r="E210" s="234">
        <f>E211+E214</f>
        <v>13395038</v>
      </c>
      <c r="F210" s="234">
        <f>F211+F214</f>
        <v>11461929.52</v>
      </c>
    </row>
    <row r="211" spans="1:6" s="161" customFormat="1" ht="55.2">
      <c r="A211" s="162" t="s">
        <v>1</v>
      </c>
      <c r="B211" s="162" t="s">
        <v>687</v>
      </c>
      <c r="C211" s="163"/>
      <c r="D211" s="252" t="s">
        <v>686</v>
      </c>
      <c r="E211" s="234">
        <f>E212</f>
        <v>4678038</v>
      </c>
      <c r="F211" s="234">
        <f>F212</f>
        <v>4678038</v>
      </c>
    </row>
    <row r="212" spans="1:6" s="161" customFormat="1" ht="82.8">
      <c r="A212" s="162" t="s">
        <v>1</v>
      </c>
      <c r="B212" s="162" t="s">
        <v>689</v>
      </c>
      <c r="C212" s="163"/>
      <c r="D212" s="117" t="s">
        <v>691</v>
      </c>
      <c r="E212" s="234">
        <f>E213</f>
        <v>4678038</v>
      </c>
      <c r="F212" s="234">
        <f>F213</f>
        <v>4678038</v>
      </c>
    </row>
    <row r="213" spans="1:6" s="161" customFormat="1" ht="69">
      <c r="A213" s="162" t="s">
        <v>1</v>
      </c>
      <c r="B213" s="164" t="s">
        <v>689</v>
      </c>
      <c r="C213" s="163">
        <v>810</v>
      </c>
      <c r="D213" s="117" t="s">
        <v>688</v>
      </c>
      <c r="E213" s="234">
        <v>4678038</v>
      </c>
      <c r="F213" s="234">
        <v>4678038</v>
      </c>
    </row>
    <row r="214" spans="1:6" ht="69.75" customHeight="1">
      <c r="A214" s="5" t="s">
        <v>1</v>
      </c>
      <c r="B214" s="96" t="s">
        <v>510</v>
      </c>
      <c r="C214" s="31"/>
      <c r="D214" s="105" t="s">
        <v>315</v>
      </c>
      <c r="E214" s="234">
        <f>E215+E217+E219+E221+E223+E225</f>
        <v>8717000</v>
      </c>
      <c r="F214" s="234">
        <f>F215+F217+F219+F221+F223+F225</f>
        <v>6783891.5200000005</v>
      </c>
    </row>
    <row r="215" spans="1:6" ht="27.6">
      <c r="A215" s="5" t="s">
        <v>1</v>
      </c>
      <c r="B215" s="96" t="s">
        <v>511</v>
      </c>
      <c r="C215" s="31"/>
      <c r="D215" s="113" t="s">
        <v>476</v>
      </c>
      <c r="E215" s="234">
        <f>E216</f>
        <v>2650000</v>
      </c>
      <c r="F215" s="234">
        <f>F216</f>
        <v>2557919.04</v>
      </c>
    </row>
    <row r="216" spans="1:6" ht="41.4">
      <c r="A216" s="5" t="s">
        <v>1</v>
      </c>
      <c r="B216" s="96" t="s">
        <v>511</v>
      </c>
      <c r="C216" s="31">
        <v>240</v>
      </c>
      <c r="D216" s="116" t="s">
        <v>3</v>
      </c>
      <c r="E216" s="234">
        <v>2650000</v>
      </c>
      <c r="F216" s="234">
        <v>2557919.04</v>
      </c>
    </row>
    <row r="217" spans="1:6" s="209" customFormat="1">
      <c r="A217" s="213" t="s">
        <v>1</v>
      </c>
      <c r="B217" s="206" t="s">
        <v>733</v>
      </c>
      <c r="C217" s="210"/>
      <c r="D217" s="252" t="s">
        <v>731</v>
      </c>
      <c r="E217" s="234">
        <f>E218</f>
        <v>200000</v>
      </c>
      <c r="F217" s="234">
        <f>F218</f>
        <v>200000</v>
      </c>
    </row>
    <row r="218" spans="1:6" s="209" customFormat="1" ht="41.4">
      <c r="A218" s="213" t="s">
        <v>1</v>
      </c>
      <c r="B218" s="206" t="s">
        <v>733</v>
      </c>
      <c r="C218" s="210">
        <v>240</v>
      </c>
      <c r="D218" s="116" t="s">
        <v>3</v>
      </c>
      <c r="E218" s="234">
        <v>200000</v>
      </c>
      <c r="F218" s="234">
        <v>200000</v>
      </c>
    </row>
    <row r="219" spans="1:6" s="209" customFormat="1" ht="27.6">
      <c r="A219" s="213" t="s">
        <v>1</v>
      </c>
      <c r="B219" s="206" t="s">
        <v>734</v>
      </c>
      <c r="C219" s="210"/>
      <c r="D219" s="252" t="s">
        <v>732</v>
      </c>
      <c r="E219" s="234">
        <f>E220</f>
        <v>40000</v>
      </c>
      <c r="F219" s="234">
        <f>F220</f>
        <v>40000</v>
      </c>
    </row>
    <row r="220" spans="1:6" s="209" customFormat="1" ht="41.4">
      <c r="A220" s="213" t="s">
        <v>1</v>
      </c>
      <c r="B220" s="213" t="s">
        <v>734</v>
      </c>
      <c r="C220" s="210">
        <v>240</v>
      </c>
      <c r="D220" s="252" t="s">
        <v>3</v>
      </c>
      <c r="E220" s="234">
        <v>40000</v>
      </c>
      <c r="F220" s="234">
        <v>40000</v>
      </c>
    </row>
    <row r="221" spans="1:6">
      <c r="A221" s="79" t="s">
        <v>500</v>
      </c>
      <c r="B221" s="108" t="s">
        <v>590</v>
      </c>
      <c r="C221" s="83"/>
      <c r="D221" s="100" t="s">
        <v>591</v>
      </c>
      <c r="E221" s="234">
        <f>E222</f>
        <v>2500000</v>
      </c>
      <c r="F221" s="234">
        <f>F222</f>
        <v>2405654.37</v>
      </c>
    </row>
    <row r="222" spans="1:6" s="49" customFormat="1" ht="57.75" customHeight="1">
      <c r="A222" s="84" t="s">
        <v>500</v>
      </c>
      <c r="B222" s="108" t="s">
        <v>590</v>
      </c>
      <c r="C222" s="83">
        <v>240</v>
      </c>
      <c r="D222" s="113" t="s">
        <v>3</v>
      </c>
      <c r="E222" s="234">
        <v>2500000</v>
      </c>
      <c r="F222" s="234">
        <v>2405654.37</v>
      </c>
    </row>
    <row r="223" spans="1:6" s="151" customFormat="1" ht="41.4">
      <c r="A223" s="153" t="s">
        <v>1</v>
      </c>
      <c r="B223" s="153" t="s">
        <v>668</v>
      </c>
      <c r="C223" s="152"/>
      <c r="D223" s="252" t="s">
        <v>685</v>
      </c>
      <c r="E223" s="234">
        <f>E224</f>
        <v>445000</v>
      </c>
      <c r="F223" s="234">
        <f>F224</f>
        <v>365472.11</v>
      </c>
    </row>
    <row r="224" spans="1:6" s="151" customFormat="1" ht="58.5" customHeight="1">
      <c r="A224" s="153" t="s">
        <v>1</v>
      </c>
      <c r="B224" s="153" t="s">
        <v>668</v>
      </c>
      <c r="C224" s="152">
        <v>240</v>
      </c>
      <c r="D224" s="113" t="s">
        <v>3</v>
      </c>
      <c r="E224" s="234">
        <v>445000</v>
      </c>
      <c r="F224" s="234">
        <v>365472.11</v>
      </c>
    </row>
    <row r="225" spans="1:6" s="211" customFormat="1" ht="58.5" customHeight="1">
      <c r="A225" s="213" t="s">
        <v>1</v>
      </c>
      <c r="B225" s="206" t="s">
        <v>735</v>
      </c>
      <c r="C225" s="212"/>
      <c r="D225" s="252" t="s">
        <v>736</v>
      </c>
      <c r="E225" s="234">
        <f>E226+E227</f>
        <v>2882000</v>
      </c>
      <c r="F225" s="234">
        <f>F226+F227</f>
        <v>1214846</v>
      </c>
    </row>
    <row r="226" spans="1:6" s="211" customFormat="1" ht="58.5" customHeight="1">
      <c r="A226" s="213" t="s">
        <v>1</v>
      </c>
      <c r="B226" s="213" t="s">
        <v>735</v>
      </c>
      <c r="C226" s="212">
        <v>240</v>
      </c>
      <c r="D226" s="113" t="s">
        <v>3</v>
      </c>
      <c r="E226" s="234">
        <v>70000</v>
      </c>
      <c r="F226" s="234">
        <v>25934</v>
      </c>
    </row>
    <row r="227" spans="1:6" s="211" customFormat="1" ht="58.5" customHeight="1">
      <c r="A227" s="213" t="s">
        <v>1</v>
      </c>
      <c r="B227" s="213" t="s">
        <v>735</v>
      </c>
      <c r="C227" s="212">
        <v>410</v>
      </c>
      <c r="D227" s="113" t="s">
        <v>253</v>
      </c>
      <c r="E227" s="234">
        <v>2812000</v>
      </c>
      <c r="F227" s="234">
        <v>1188912</v>
      </c>
    </row>
    <row r="228" spans="1:6" s="49" customFormat="1">
      <c r="A228" s="5" t="s">
        <v>247</v>
      </c>
      <c r="B228" s="5"/>
      <c r="C228" s="23"/>
      <c r="D228" s="113" t="s">
        <v>248</v>
      </c>
      <c r="E228" s="234">
        <f>E229+E234</f>
        <v>33092552.620000001</v>
      </c>
      <c r="F228" s="234">
        <f>F234</f>
        <v>32269530.720000003</v>
      </c>
    </row>
    <row r="229" spans="1:6" s="49" customFormat="1" ht="69">
      <c r="A229" s="5" t="s">
        <v>247</v>
      </c>
      <c r="B229" s="5" t="s">
        <v>152</v>
      </c>
      <c r="C229" s="23"/>
      <c r="D229" s="113" t="s">
        <v>592</v>
      </c>
      <c r="E229" s="234">
        <f>E230</f>
        <v>70000</v>
      </c>
      <c r="F229" s="234">
        <v>0</v>
      </c>
    </row>
    <row r="230" spans="1:6" s="49" customFormat="1" ht="82.8">
      <c r="A230" s="5" t="s">
        <v>247</v>
      </c>
      <c r="B230" s="5" t="s">
        <v>153</v>
      </c>
      <c r="C230" s="23"/>
      <c r="D230" s="113" t="s">
        <v>426</v>
      </c>
      <c r="E230" s="234">
        <f>E231</f>
        <v>70000</v>
      </c>
      <c r="F230" s="234">
        <v>0</v>
      </c>
    </row>
    <row r="231" spans="1:6" s="56" customFormat="1" ht="69.599999999999994">
      <c r="A231" s="5" t="s">
        <v>247</v>
      </c>
      <c r="B231" s="5" t="s">
        <v>279</v>
      </c>
      <c r="C231" s="23"/>
      <c r="D231" s="18" t="s">
        <v>268</v>
      </c>
      <c r="E231" s="234">
        <f>E232</f>
        <v>70000</v>
      </c>
      <c r="F231" s="234">
        <v>0</v>
      </c>
    </row>
    <row r="232" spans="1:6" s="56" customFormat="1" ht="41.4">
      <c r="A232" s="5" t="s">
        <v>247</v>
      </c>
      <c r="B232" s="5" t="s">
        <v>313</v>
      </c>
      <c r="C232" s="23"/>
      <c r="D232" s="113" t="s">
        <v>267</v>
      </c>
      <c r="E232" s="234">
        <f>E233</f>
        <v>70000</v>
      </c>
      <c r="F232" s="234">
        <v>0</v>
      </c>
    </row>
    <row r="233" spans="1:6" s="56" customFormat="1" ht="41.4">
      <c r="A233" s="5" t="s">
        <v>247</v>
      </c>
      <c r="B233" s="5" t="s">
        <v>313</v>
      </c>
      <c r="C233" s="23">
        <v>240</v>
      </c>
      <c r="D233" s="113" t="s">
        <v>131</v>
      </c>
      <c r="E233" s="234">
        <v>70000</v>
      </c>
      <c r="F233" s="234">
        <v>0</v>
      </c>
    </row>
    <row r="234" spans="1:6" s="56" customFormat="1" ht="82.8">
      <c r="A234" s="5" t="s">
        <v>247</v>
      </c>
      <c r="B234" s="96" t="s">
        <v>290</v>
      </c>
      <c r="C234" s="31"/>
      <c r="D234" s="113" t="s">
        <v>589</v>
      </c>
      <c r="E234" s="234">
        <f>E235+E240</f>
        <v>33022552.620000001</v>
      </c>
      <c r="F234" s="234">
        <f>F235+F240</f>
        <v>32269530.720000003</v>
      </c>
    </row>
    <row r="235" spans="1:6" s="49" customFormat="1" ht="27.6">
      <c r="A235" s="5" t="s">
        <v>247</v>
      </c>
      <c r="B235" s="96" t="s">
        <v>291</v>
      </c>
      <c r="C235" s="31"/>
      <c r="D235" s="113" t="s">
        <v>314</v>
      </c>
      <c r="E235" s="234">
        <f>E236</f>
        <v>1089360</v>
      </c>
      <c r="F235" s="234">
        <f>F236</f>
        <v>1089073.99</v>
      </c>
    </row>
    <row r="236" spans="1:6" s="49" customFormat="1" ht="41.4">
      <c r="A236" s="5" t="s">
        <v>247</v>
      </c>
      <c r="B236" s="96" t="s">
        <v>510</v>
      </c>
      <c r="C236" s="31"/>
      <c r="D236" s="105" t="s">
        <v>315</v>
      </c>
      <c r="E236" s="234">
        <f>E237</f>
        <v>1089360</v>
      </c>
      <c r="F236" s="234">
        <f>F237</f>
        <v>1089073.99</v>
      </c>
    </row>
    <row r="237" spans="1:6" s="99" customFormat="1" ht="41.4">
      <c r="A237" s="5" t="s">
        <v>247</v>
      </c>
      <c r="B237" s="96" t="s">
        <v>512</v>
      </c>
      <c r="C237" s="31"/>
      <c r="D237" s="113" t="s">
        <v>446</v>
      </c>
      <c r="E237" s="234">
        <f>E238+E239</f>
        <v>1089360</v>
      </c>
      <c r="F237" s="234">
        <f>F238+F239</f>
        <v>1089073.99</v>
      </c>
    </row>
    <row r="238" spans="1:6" s="109" customFormat="1">
      <c r="A238" s="5" t="s">
        <v>247</v>
      </c>
      <c r="B238" s="96" t="s">
        <v>512</v>
      </c>
      <c r="C238" s="31">
        <v>410</v>
      </c>
      <c r="D238" s="113" t="s">
        <v>253</v>
      </c>
      <c r="E238" s="234">
        <v>689360</v>
      </c>
      <c r="F238" s="234">
        <v>689074.8</v>
      </c>
    </row>
    <row r="239" spans="1:6" s="109" customFormat="1" ht="41.4">
      <c r="A239" s="5" t="s">
        <v>247</v>
      </c>
      <c r="B239" s="96" t="s">
        <v>512</v>
      </c>
      <c r="C239" s="31">
        <v>240</v>
      </c>
      <c r="D239" s="113" t="s">
        <v>131</v>
      </c>
      <c r="E239" s="234">
        <v>400000</v>
      </c>
      <c r="F239" s="234">
        <v>399999.19</v>
      </c>
    </row>
    <row r="240" spans="1:6" ht="41.4">
      <c r="A240" s="5" t="s">
        <v>247</v>
      </c>
      <c r="B240" s="96" t="s">
        <v>513</v>
      </c>
      <c r="C240" s="31"/>
      <c r="D240" s="123" t="s">
        <v>447</v>
      </c>
      <c r="E240" s="234">
        <f>E241+E266+E303</f>
        <v>31933192.620000001</v>
      </c>
      <c r="F240" s="234">
        <f>F241+F266</f>
        <v>31180456.730000004</v>
      </c>
    </row>
    <row r="241" spans="1:6" s="49" customFormat="1" ht="27.6">
      <c r="A241" s="5" t="s">
        <v>247</v>
      </c>
      <c r="B241" s="96" t="s">
        <v>514</v>
      </c>
      <c r="C241" s="31"/>
      <c r="D241" s="207" t="s">
        <v>316</v>
      </c>
      <c r="E241" s="234">
        <f>E242+E244+E246+E248+E250+E252+E254+E256+E258+E260+E262+E264</f>
        <v>21243063</v>
      </c>
      <c r="F241" s="234">
        <f>F242+F244+F246+F248+F250+F252+F254+F256+F258+F260+F262+F264</f>
        <v>20490407.100000001</v>
      </c>
    </row>
    <row r="242" spans="1:6">
      <c r="A242" s="5" t="s">
        <v>247</v>
      </c>
      <c r="B242" s="96" t="s">
        <v>515</v>
      </c>
      <c r="C242" s="31"/>
      <c r="D242" s="113" t="s">
        <v>317</v>
      </c>
      <c r="E242" s="234">
        <f>E243</f>
        <v>4795000</v>
      </c>
      <c r="F242" s="234">
        <f>F243</f>
        <v>4547473.5999999996</v>
      </c>
    </row>
    <row r="243" spans="1:6" ht="41.4">
      <c r="A243" s="5" t="s">
        <v>247</v>
      </c>
      <c r="B243" s="96" t="s">
        <v>515</v>
      </c>
      <c r="C243" s="31">
        <v>240</v>
      </c>
      <c r="D243" s="113" t="s">
        <v>131</v>
      </c>
      <c r="E243" s="234">
        <v>4795000</v>
      </c>
      <c r="F243" s="234">
        <v>4547473.5999999996</v>
      </c>
    </row>
    <row r="244" spans="1:6" ht="69">
      <c r="A244" s="5" t="s">
        <v>247</v>
      </c>
      <c r="B244" s="96" t="s">
        <v>516</v>
      </c>
      <c r="C244" s="31"/>
      <c r="D244" s="113" t="s">
        <v>532</v>
      </c>
      <c r="E244" s="234">
        <f>E245</f>
        <v>2900000</v>
      </c>
      <c r="F244" s="234">
        <f>F245</f>
        <v>2541085.59</v>
      </c>
    </row>
    <row r="245" spans="1:6" ht="41.4">
      <c r="A245" s="5" t="s">
        <v>247</v>
      </c>
      <c r="B245" s="96" t="s">
        <v>516</v>
      </c>
      <c r="C245" s="31">
        <v>240</v>
      </c>
      <c r="D245" s="113" t="s">
        <v>131</v>
      </c>
      <c r="E245" s="234">
        <v>2900000</v>
      </c>
      <c r="F245" s="234">
        <v>2541085.59</v>
      </c>
    </row>
    <row r="246" spans="1:6">
      <c r="A246" s="5" t="s">
        <v>247</v>
      </c>
      <c r="B246" s="96" t="s">
        <v>517</v>
      </c>
      <c r="C246" s="51"/>
      <c r="D246" s="113" t="s">
        <v>318</v>
      </c>
      <c r="E246" s="234">
        <f>E247</f>
        <v>200000</v>
      </c>
      <c r="F246" s="234">
        <f>F247</f>
        <v>199957.6</v>
      </c>
    </row>
    <row r="247" spans="1:6" s="57" customFormat="1" ht="41.4">
      <c r="A247" s="5" t="s">
        <v>247</v>
      </c>
      <c r="B247" s="96" t="s">
        <v>517</v>
      </c>
      <c r="C247" s="51">
        <v>240</v>
      </c>
      <c r="D247" s="113" t="s">
        <v>131</v>
      </c>
      <c r="E247" s="234">
        <v>200000</v>
      </c>
      <c r="F247" s="234">
        <v>199957.6</v>
      </c>
    </row>
    <row r="248" spans="1:6" s="57" customFormat="1" ht="41.4">
      <c r="A248" s="5" t="s">
        <v>247</v>
      </c>
      <c r="B248" s="96" t="s">
        <v>518</v>
      </c>
      <c r="C248" s="31"/>
      <c r="D248" s="113" t="s">
        <v>526</v>
      </c>
      <c r="E248" s="234">
        <f>E249</f>
        <v>40000</v>
      </c>
      <c r="F248" s="234">
        <f>F249</f>
        <v>40000</v>
      </c>
    </row>
    <row r="249" spans="1:6" s="57" customFormat="1" ht="86.25" customHeight="1">
      <c r="A249" s="5" t="s">
        <v>247</v>
      </c>
      <c r="B249" s="96" t="s">
        <v>518</v>
      </c>
      <c r="C249" s="31">
        <v>240</v>
      </c>
      <c r="D249" s="113" t="s">
        <v>131</v>
      </c>
      <c r="E249" s="234">
        <v>40000</v>
      </c>
      <c r="F249" s="234">
        <v>40000</v>
      </c>
    </row>
    <row r="250" spans="1:6" ht="45" customHeight="1">
      <c r="A250" s="5" t="s">
        <v>247</v>
      </c>
      <c r="B250" s="96" t="s">
        <v>519</v>
      </c>
      <c r="C250" s="31"/>
      <c r="D250" s="113" t="s">
        <v>319</v>
      </c>
      <c r="E250" s="234">
        <f>E251</f>
        <v>150000</v>
      </c>
      <c r="F250" s="234">
        <f>F251</f>
        <v>150000</v>
      </c>
    </row>
    <row r="251" spans="1:6" ht="41.4">
      <c r="A251" s="5" t="s">
        <v>247</v>
      </c>
      <c r="B251" s="96" t="s">
        <v>519</v>
      </c>
      <c r="C251" s="31">
        <v>240</v>
      </c>
      <c r="D251" s="113" t="s">
        <v>131</v>
      </c>
      <c r="E251" s="234">
        <v>150000</v>
      </c>
      <c r="F251" s="234">
        <v>150000</v>
      </c>
    </row>
    <row r="252" spans="1:6">
      <c r="A252" s="5" t="s">
        <v>247</v>
      </c>
      <c r="B252" s="96" t="s">
        <v>527</v>
      </c>
      <c r="C252" s="31"/>
      <c r="D252" s="113" t="s">
        <v>320</v>
      </c>
      <c r="E252" s="234">
        <f>E253</f>
        <v>4369100</v>
      </c>
      <c r="F252" s="234">
        <f>F253</f>
        <v>4227276.6399999997</v>
      </c>
    </row>
    <row r="253" spans="1:6" ht="41.4">
      <c r="A253" s="5" t="s">
        <v>247</v>
      </c>
      <c r="B253" s="96" t="s">
        <v>527</v>
      </c>
      <c r="C253" s="31">
        <v>240</v>
      </c>
      <c r="D253" s="113" t="s">
        <v>131</v>
      </c>
      <c r="E253" s="234">
        <v>4369100</v>
      </c>
      <c r="F253" s="234">
        <v>4227276.6399999997</v>
      </c>
    </row>
    <row r="254" spans="1:6" ht="27.6">
      <c r="A254" s="87" t="s">
        <v>247</v>
      </c>
      <c r="B254" s="96" t="s">
        <v>528</v>
      </c>
      <c r="C254" s="86"/>
      <c r="D254" s="90" t="s">
        <v>501</v>
      </c>
      <c r="E254" s="234">
        <f>E255</f>
        <v>93810</v>
      </c>
      <c r="F254" s="234">
        <f>F255</f>
        <v>93801</v>
      </c>
    </row>
    <row r="255" spans="1:6" s="37" customFormat="1" ht="41.4">
      <c r="A255" s="87" t="s">
        <v>247</v>
      </c>
      <c r="B255" s="96" t="s">
        <v>528</v>
      </c>
      <c r="C255" s="86">
        <v>240</v>
      </c>
      <c r="D255" s="113" t="s">
        <v>131</v>
      </c>
      <c r="E255" s="234">
        <v>93810</v>
      </c>
      <c r="F255" s="234">
        <v>93801</v>
      </c>
    </row>
    <row r="256" spans="1:6" s="155" customFormat="1">
      <c r="A256" s="157" t="s">
        <v>247</v>
      </c>
      <c r="B256" s="157" t="s">
        <v>669</v>
      </c>
      <c r="C256" s="156"/>
      <c r="D256" s="113" t="s">
        <v>670</v>
      </c>
      <c r="E256" s="234">
        <f>E257</f>
        <v>1769792</v>
      </c>
      <c r="F256" s="234">
        <f>F257</f>
        <v>1769790</v>
      </c>
    </row>
    <row r="257" spans="1:6" s="155" customFormat="1">
      <c r="A257" s="157" t="s">
        <v>247</v>
      </c>
      <c r="B257" s="157" t="s">
        <v>669</v>
      </c>
      <c r="C257" s="156">
        <v>410</v>
      </c>
      <c r="D257" s="113" t="s">
        <v>253</v>
      </c>
      <c r="E257" s="234">
        <v>1769792</v>
      </c>
      <c r="F257" s="234">
        <v>1769790</v>
      </c>
    </row>
    <row r="258" spans="1:6" s="178" customFormat="1">
      <c r="A258" s="168" t="s">
        <v>247</v>
      </c>
      <c r="B258" s="185" t="s">
        <v>719</v>
      </c>
      <c r="C258" s="179"/>
      <c r="D258" s="113" t="s">
        <v>720</v>
      </c>
      <c r="E258" s="234">
        <f>E259</f>
        <v>300000</v>
      </c>
      <c r="F258" s="234">
        <f>F259</f>
        <v>295666.67</v>
      </c>
    </row>
    <row r="259" spans="1:6" s="178" customFormat="1" ht="41.4">
      <c r="A259" s="168" t="s">
        <v>247</v>
      </c>
      <c r="B259" s="185" t="s">
        <v>719</v>
      </c>
      <c r="C259" s="179">
        <v>240</v>
      </c>
      <c r="D259" s="113" t="s">
        <v>131</v>
      </c>
      <c r="E259" s="234">
        <v>300000</v>
      </c>
      <c r="F259" s="234">
        <v>295666.67</v>
      </c>
    </row>
    <row r="260" spans="1:6" s="37" customFormat="1" ht="27.6">
      <c r="A260" s="108" t="s">
        <v>247</v>
      </c>
      <c r="B260" s="108" t="s">
        <v>593</v>
      </c>
      <c r="C260" s="112"/>
      <c r="D260" s="113" t="s">
        <v>594</v>
      </c>
      <c r="E260" s="234">
        <f>E261</f>
        <v>0</v>
      </c>
      <c r="F260" s="234">
        <v>0</v>
      </c>
    </row>
    <row r="261" spans="1:6" s="49" customFormat="1" ht="41.4">
      <c r="A261" s="108" t="s">
        <v>247</v>
      </c>
      <c r="B261" s="108" t="s">
        <v>593</v>
      </c>
      <c r="C261" s="112">
        <v>240</v>
      </c>
      <c r="D261" s="113" t="s">
        <v>131</v>
      </c>
      <c r="E261" s="234">
        <v>0</v>
      </c>
      <c r="F261" s="234">
        <v>0</v>
      </c>
    </row>
    <row r="262" spans="1:6" s="241" customFormat="1" ht="27.6">
      <c r="A262" s="244" t="s">
        <v>247</v>
      </c>
      <c r="B262" s="244" t="s">
        <v>760</v>
      </c>
      <c r="C262" s="242"/>
      <c r="D262" s="113" t="s">
        <v>759</v>
      </c>
      <c r="E262" s="234">
        <f>E263</f>
        <v>300000</v>
      </c>
      <c r="F262" s="234">
        <f>F263</f>
        <v>300000</v>
      </c>
    </row>
    <row r="263" spans="1:6" s="241" customFormat="1" ht="41.4">
      <c r="A263" s="244" t="s">
        <v>247</v>
      </c>
      <c r="B263" s="244" t="s">
        <v>760</v>
      </c>
      <c r="C263" s="243">
        <v>240</v>
      </c>
      <c r="D263" s="113" t="s">
        <v>131</v>
      </c>
      <c r="E263" s="234">
        <v>300000</v>
      </c>
      <c r="F263" s="234">
        <v>300000</v>
      </c>
    </row>
    <row r="264" spans="1:6" ht="66" customHeight="1">
      <c r="A264" s="5" t="s">
        <v>247</v>
      </c>
      <c r="B264" s="96" t="s">
        <v>520</v>
      </c>
      <c r="C264" s="31"/>
      <c r="D264" s="249" t="s">
        <v>321</v>
      </c>
      <c r="E264" s="234">
        <f>E265</f>
        <v>6325361</v>
      </c>
      <c r="F264" s="234">
        <f>F265</f>
        <v>6325356</v>
      </c>
    </row>
    <row r="265" spans="1:6" ht="41.4">
      <c r="A265" s="5" t="s">
        <v>247</v>
      </c>
      <c r="B265" s="96" t="s">
        <v>520</v>
      </c>
      <c r="C265" s="31">
        <v>240</v>
      </c>
      <c r="D265" s="113" t="s">
        <v>131</v>
      </c>
      <c r="E265" s="234">
        <v>6325361</v>
      </c>
      <c r="F265" s="234">
        <v>6325356</v>
      </c>
    </row>
    <row r="266" spans="1:6" ht="27.6">
      <c r="A266" s="5" t="s">
        <v>247</v>
      </c>
      <c r="B266" s="96" t="s">
        <v>521</v>
      </c>
      <c r="C266" s="31"/>
      <c r="D266" s="207" t="s">
        <v>322</v>
      </c>
      <c r="E266" s="234">
        <f>E267+E269+E271+E273+E275+E277+E279+E281+E283+E285+E287+E289+E291+E293+E295+E297+E299+E301</f>
        <v>10690129.620000001</v>
      </c>
      <c r="F266" s="234">
        <f>F267+F269+F271+F273+F275+F277+F279+F281+F283+F285+F287+F289+F291+F293+F295+F297+F299+F301</f>
        <v>10690049.630000001</v>
      </c>
    </row>
    <row r="267" spans="1:6" ht="96.6">
      <c r="A267" s="96" t="s">
        <v>247</v>
      </c>
      <c r="B267" s="96" t="s">
        <v>529</v>
      </c>
      <c r="C267" s="98"/>
      <c r="D267" s="113" t="s">
        <v>549</v>
      </c>
      <c r="E267" s="234">
        <f>E268</f>
        <v>259861</v>
      </c>
      <c r="F267" s="234">
        <f>F268</f>
        <v>259860.55</v>
      </c>
    </row>
    <row r="268" spans="1:6" ht="41.4">
      <c r="A268" s="96" t="s">
        <v>247</v>
      </c>
      <c r="B268" s="96" t="s">
        <v>538</v>
      </c>
      <c r="C268" s="98">
        <v>240</v>
      </c>
      <c r="D268" s="113" t="s">
        <v>131</v>
      </c>
      <c r="E268" s="234">
        <v>259861</v>
      </c>
      <c r="F268" s="234">
        <v>259860.55</v>
      </c>
    </row>
    <row r="269" spans="1:6" s="82" customFormat="1" ht="97.2">
      <c r="A269" s="104" t="s">
        <v>247</v>
      </c>
      <c r="B269" s="165" t="s">
        <v>690</v>
      </c>
      <c r="C269" s="35"/>
      <c r="D269" s="256" t="s">
        <v>564</v>
      </c>
      <c r="E269" s="234">
        <f>E270</f>
        <v>678928</v>
      </c>
      <c r="F269" s="234">
        <f>F270</f>
        <v>678920.5</v>
      </c>
    </row>
    <row r="270" spans="1:6" s="82" customFormat="1" ht="57.75" customHeight="1">
      <c r="A270" s="104" t="s">
        <v>247</v>
      </c>
      <c r="B270" s="165" t="s">
        <v>690</v>
      </c>
      <c r="C270" s="35">
        <v>240</v>
      </c>
      <c r="D270" s="257" t="s">
        <v>131</v>
      </c>
      <c r="E270" s="234">
        <v>678928</v>
      </c>
      <c r="F270" s="234">
        <v>678920.5</v>
      </c>
    </row>
    <row r="271" spans="1:6" ht="82.8">
      <c r="A271" s="104" t="s">
        <v>247</v>
      </c>
      <c r="B271" s="125" t="s">
        <v>611</v>
      </c>
      <c r="C271" s="35"/>
      <c r="D271" s="258" t="s">
        <v>565</v>
      </c>
      <c r="E271" s="234">
        <f>E272</f>
        <v>104740</v>
      </c>
      <c r="F271" s="234">
        <f>F272</f>
        <v>104730</v>
      </c>
    </row>
    <row r="272" spans="1:6" s="38" customFormat="1">
      <c r="A272" s="104" t="s">
        <v>247</v>
      </c>
      <c r="B272" s="125" t="s">
        <v>611</v>
      </c>
      <c r="C272" s="35">
        <v>410</v>
      </c>
      <c r="D272" s="113" t="s">
        <v>253</v>
      </c>
      <c r="E272" s="234">
        <v>104740</v>
      </c>
      <c r="F272" s="234">
        <v>104730</v>
      </c>
    </row>
    <row r="273" spans="1:6" s="38" customFormat="1" ht="82.8">
      <c r="A273" s="104" t="s">
        <v>247</v>
      </c>
      <c r="B273" s="125" t="s">
        <v>612</v>
      </c>
      <c r="C273" s="35"/>
      <c r="D273" s="258" t="s">
        <v>566</v>
      </c>
      <c r="E273" s="234">
        <f>E274</f>
        <v>106180</v>
      </c>
      <c r="F273" s="234">
        <f>F274</f>
        <v>106179.11</v>
      </c>
    </row>
    <row r="274" spans="1:6" s="38" customFormat="1">
      <c r="A274" s="104" t="s">
        <v>247</v>
      </c>
      <c r="B274" s="125" t="s">
        <v>612</v>
      </c>
      <c r="C274" s="35">
        <v>410</v>
      </c>
      <c r="D274" s="113" t="s">
        <v>253</v>
      </c>
      <c r="E274" s="234">
        <v>106180</v>
      </c>
      <c r="F274" s="234">
        <v>106179.11</v>
      </c>
    </row>
    <row r="275" spans="1:6" s="38" customFormat="1" ht="82.8">
      <c r="A275" s="104" t="s">
        <v>247</v>
      </c>
      <c r="B275" s="104" t="s">
        <v>559</v>
      </c>
      <c r="C275" s="35"/>
      <c r="D275" s="258" t="s">
        <v>567</v>
      </c>
      <c r="E275" s="234">
        <f>E276</f>
        <v>193783.8</v>
      </c>
      <c r="F275" s="234">
        <f>F276</f>
        <v>193770</v>
      </c>
    </row>
    <row r="276" spans="1:6" s="38" customFormat="1">
      <c r="A276" s="104" t="s">
        <v>247</v>
      </c>
      <c r="B276" s="104" t="s">
        <v>559</v>
      </c>
      <c r="C276" s="35">
        <v>410</v>
      </c>
      <c r="D276" s="113" t="s">
        <v>253</v>
      </c>
      <c r="E276" s="234">
        <v>193783.8</v>
      </c>
      <c r="F276" s="234">
        <v>193770</v>
      </c>
    </row>
    <row r="277" spans="1:6" s="38" customFormat="1" ht="124.2">
      <c r="A277" s="104" t="s">
        <v>247</v>
      </c>
      <c r="B277" s="104" t="s">
        <v>560</v>
      </c>
      <c r="C277" s="35"/>
      <c r="D277" s="258" t="s">
        <v>568</v>
      </c>
      <c r="E277" s="234">
        <f>E278</f>
        <v>117048</v>
      </c>
      <c r="F277" s="234">
        <f>F278</f>
        <v>117047.38</v>
      </c>
    </row>
    <row r="278" spans="1:6">
      <c r="A278" s="104" t="s">
        <v>247</v>
      </c>
      <c r="B278" s="104" t="s">
        <v>560</v>
      </c>
      <c r="C278" s="35">
        <v>410</v>
      </c>
      <c r="D278" s="113" t="s">
        <v>253</v>
      </c>
      <c r="E278" s="234">
        <v>117048</v>
      </c>
      <c r="F278" s="234">
        <v>117047.38</v>
      </c>
    </row>
    <row r="279" spans="1:6" ht="124.2">
      <c r="A279" s="104" t="s">
        <v>247</v>
      </c>
      <c r="B279" s="104" t="s">
        <v>561</v>
      </c>
      <c r="C279" s="35"/>
      <c r="D279" s="258" t="s">
        <v>569</v>
      </c>
      <c r="E279" s="234">
        <f>E280</f>
        <v>101831</v>
      </c>
      <c r="F279" s="234">
        <f>F280</f>
        <v>101814.69</v>
      </c>
    </row>
    <row r="280" spans="1:6">
      <c r="A280" s="104" t="s">
        <v>247</v>
      </c>
      <c r="B280" s="104" t="s">
        <v>561</v>
      </c>
      <c r="C280" s="35">
        <v>410</v>
      </c>
      <c r="D280" s="113" t="s">
        <v>253</v>
      </c>
      <c r="E280" s="234">
        <v>101831</v>
      </c>
      <c r="F280" s="234">
        <v>101814.69</v>
      </c>
    </row>
    <row r="281" spans="1:6" ht="110.4">
      <c r="A281" s="104" t="s">
        <v>247</v>
      </c>
      <c r="B281" s="104" t="s">
        <v>562</v>
      </c>
      <c r="C281" s="35"/>
      <c r="D281" s="258" t="s">
        <v>570</v>
      </c>
      <c r="E281" s="234">
        <f>E282</f>
        <v>76199.179999999993</v>
      </c>
      <c r="F281" s="234">
        <f>F282</f>
        <v>76178.259999999995</v>
      </c>
    </row>
    <row r="282" spans="1:6" s="109" customFormat="1">
      <c r="A282" s="104" t="s">
        <v>247</v>
      </c>
      <c r="B282" s="104" t="s">
        <v>562</v>
      </c>
      <c r="C282" s="35">
        <v>410</v>
      </c>
      <c r="D282" s="113" t="s">
        <v>253</v>
      </c>
      <c r="E282" s="234">
        <v>76199.179999999993</v>
      </c>
      <c r="F282" s="234">
        <v>76178.259999999995</v>
      </c>
    </row>
    <row r="283" spans="1:6" s="109" customFormat="1" ht="96.6">
      <c r="A283" s="104" t="s">
        <v>247</v>
      </c>
      <c r="B283" s="104" t="s">
        <v>563</v>
      </c>
      <c r="C283" s="35"/>
      <c r="D283" s="258" t="s">
        <v>636</v>
      </c>
      <c r="E283" s="234">
        <f>E284</f>
        <v>104860</v>
      </c>
      <c r="F283" s="234">
        <f>F284</f>
        <v>104850.5</v>
      </c>
    </row>
    <row r="284" spans="1:6">
      <c r="A284" s="104" t="s">
        <v>247</v>
      </c>
      <c r="B284" s="104" t="s">
        <v>563</v>
      </c>
      <c r="C284" s="35">
        <v>410</v>
      </c>
      <c r="D284" s="113" t="s">
        <v>253</v>
      </c>
      <c r="E284" s="234">
        <v>104860</v>
      </c>
      <c r="F284" s="234">
        <v>104850.5</v>
      </c>
    </row>
    <row r="285" spans="1:6" s="155" customFormat="1" ht="69">
      <c r="A285" s="159" t="s">
        <v>247</v>
      </c>
      <c r="B285" s="159" t="s">
        <v>675</v>
      </c>
      <c r="C285" s="35"/>
      <c r="D285" s="116" t="s">
        <v>671</v>
      </c>
      <c r="E285" s="234">
        <f>E286</f>
        <v>249195</v>
      </c>
      <c r="F285" s="234">
        <f>F286</f>
        <v>249195</v>
      </c>
    </row>
    <row r="286" spans="1:6" s="155" customFormat="1" ht="41.4">
      <c r="A286" s="159" t="s">
        <v>247</v>
      </c>
      <c r="B286" s="159" t="s">
        <v>675</v>
      </c>
      <c r="C286" s="35"/>
      <c r="D286" s="252" t="s">
        <v>131</v>
      </c>
      <c r="E286" s="234">
        <v>249195</v>
      </c>
      <c r="F286" s="234">
        <v>249195</v>
      </c>
    </row>
    <row r="287" spans="1:6" s="180" customFormat="1" ht="69">
      <c r="A287" s="181" t="s">
        <v>247</v>
      </c>
      <c r="B287" s="181" t="s">
        <v>705</v>
      </c>
      <c r="C287" s="35"/>
      <c r="D287" s="258" t="s">
        <v>706</v>
      </c>
      <c r="E287" s="234">
        <f>E288</f>
        <v>1500000</v>
      </c>
      <c r="F287" s="234">
        <f>F288</f>
        <v>1500000</v>
      </c>
    </row>
    <row r="288" spans="1:6" s="180" customFormat="1" ht="24" customHeight="1">
      <c r="A288" s="181" t="s">
        <v>247</v>
      </c>
      <c r="B288" s="181" t="s">
        <v>705</v>
      </c>
      <c r="C288" s="35">
        <v>410</v>
      </c>
      <c r="D288" s="252" t="s">
        <v>253</v>
      </c>
      <c r="E288" s="234">
        <v>1500000</v>
      </c>
      <c r="F288" s="234">
        <v>1500000</v>
      </c>
    </row>
    <row r="289" spans="1:6" s="155" customFormat="1" ht="110.4">
      <c r="A289" s="159" t="s">
        <v>247</v>
      </c>
      <c r="B289" s="159" t="s">
        <v>676</v>
      </c>
      <c r="C289" s="35"/>
      <c r="D289" s="258" t="s">
        <v>672</v>
      </c>
      <c r="E289" s="234">
        <f>E290</f>
        <v>1324720</v>
      </c>
      <c r="F289" s="234">
        <f>F290</f>
        <v>1324720</v>
      </c>
    </row>
    <row r="290" spans="1:6" s="155" customFormat="1">
      <c r="A290" s="159" t="s">
        <v>247</v>
      </c>
      <c r="B290" s="159" t="s">
        <v>676</v>
      </c>
      <c r="C290" s="35"/>
      <c r="D290" s="116" t="s">
        <v>253</v>
      </c>
      <c r="E290" s="234">
        <v>1324720</v>
      </c>
      <c r="F290" s="234">
        <v>1324720</v>
      </c>
    </row>
    <row r="291" spans="1:6" s="182" customFormat="1" ht="96.6">
      <c r="A291" s="183" t="s">
        <v>247</v>
      </c>
      <c r="B291" s="183" t="s">
        <v>707</v>
      </c>
      <c r="C291" s="35"/>
      <c r="D291" s="258" t="s">
        <v>709</v>
      </c>
      <c r="E291" s="234">
        <f>E292</f>
        <v>1147701.1100000001</v>
      </c>
      <c r="F291" s="234">
        <f>F292</f>
        <v>1147701.1100000001</v>
      </c>
    </row>
    <row r="292" spans="1:6" s="182" customFormat="1">
      <c r="A292" s="183" t="s">
        <v>247</v>
      </c>
      <c r="B292" s="183" t="s">
        <v>707</v>
      </c>
      <c r="C292" s="35">
        <v>410</v>
      </c>
      <c r="D292" s="252" t="s">
        <v>253</v>
      </c>
      <c r="E292" s="234">
        <v>1147701.1100000001</v>
      </c>
      <c r="F292" s="234">
        <v>1147701.1100000001</v>
      </c>
    </row>
    <row r="293" spans="1:6" s="182" customFormat="1" ht="96.6">
      <c r="A293" s="183" t="s">
        <v>247</v>
      </c>
      <c r="B293" s="183" t="s">
        <v>708</v>
      </c>
      <c r="C293" s="35"/>
      <c r="D293" s="258" t="s">
        <v>710</v>
      </c>
      <c r="E293" s="234">
        <f>E294</f>
        <v>884987.73</v>
      </c>
      <c r="F293" s="234">
        <f>F294</f>
        <v>884987.73</v>
      </c>
    </row>
    <row r="294" spans="1:6" s="182" customFormat="1">
      <c r="A294" s="183" t="s">
        <v>247</v>
      </c>
      <c r="B294" s="183" t="s">
        <v>708</v>
      </c>
      <c r="C294" s="35">
        <v>410</v>
      </c>
      <c r="D294" s="252" t="s">
        <v>253</v>
      </c>
      <c r="E294" s="234">
        <v>884987.73</v>
      </c>
      <c r="F294" s="234">
        <v>884987.73</v>
      </c>
    </row>
    <row r="295" spans="1:6" s="155" customFormat="1" ht="103.5" customHeight="1">
      <c r="A295" s="159" t="s">
        <v>247</v>
      </c>
      <c r="B295" s="159" t="s">
        <v>677</v>
      </c>
      <c r="C295" s="35"/>
      <c r="D295" s="258" t="s">
        <v>673</v>
      </c>
      <c r="E295" s="234">
        <f>E296</f>
        <v>465000</v>
      </c>
      <c r="F295" s="234">
        <f>F296</f>
        <v>465000</v>
      </c>
    </row>
    <row r="296" spans="1:6" s="155" customFormat="1">
      <c r="A296" s="159" t="s">
        <v>247</v>
      </c>
      <c r="B296" s="159" t="s">
        <v>677</v>
      </c>
      <c r="C296" s="35">
        <v>410</v>
      </c>
      <c r="D296" s="116" t="s">
        <v>253</v>
      </c>
      <c r="E296" s="234">
        <v>465000</v>
      </c>
      <c r="F296" s="234">
        <v>465000</v>
      </c>
    </row>
    <row r="297" spans="1:6" s="155" customFormat="1" ht="69">
      <c r="A297" s="159" t="s">
        <v>247</v>
      </c>
      <c r="B297" s="159" t="s">
        <v>678</v>
      </c>
      <c r="C297" s="35"/>
      <c r="D297" s="258" t="s">
        <v>674</v>
      </c>
      <c r="E297" s="234">
        <f>E298</f>
        <v>1402200</v>
      </c>
      <c r="F297" s="234">
        <f>F298</f>
        <v>1402200</v>
      </c>
    </row>
    <row r="298" spans="1:6" s="155" customFormat="1">
      <c r="A298" s="159" t="s">
        <v>247</v>
      </c>
      <c r="B298" s="159" t="s">
        <v>679</v>
      </c>
      <c r="C298" s="35">
        <v>410</v>
      </c>
      <c r="D298" s="116" t="s">
        <v>253</v>
      </c>
      <c r="E298" s="234">
        <v>1402200</v>
      </c>
      <c r="F298" s="234">
        <v>1402200</v>
      </c>
    </row>
    <row r="299" spans="1:6" s="184" customFormat="1" ht="69">
      <c r="A299" s="183" t="s">
        <v>247</v>
      </c>
      <c r="B299" s="183" t="s">
        <v>712</v>
      </c>
      <c r="C299" s="35"/>
      <c r="D299" s="258" t="s">
        <v>713</v>
      </c>
      <c r="E299" s="234">
        <f>E300</f>
        <v>1288979.75</v>
      </c>
      <c r="F299" s="234">
        <f>F300</f>
        <v>1288979.75</v>
      </c>
    </row>
    <row r="300" spans="1:6" s="184" customFormat="1">
      <c r="A300" s="185" t="s">
        <v>247</v>
      </c>
      <c r="B300" s="183" t="s">
        <v>712</v>
      </c>
      <c r="C300" s="35">
        <v>410</v>
      </c>
      <c r="D300" s="252" t="s">
        <v>253</v>
      </c>
      <c r="E300" s="234">
        <v>1288979.75</v>
      </c>
      <c r="F300" s="234">
        <v>1288979.75</v>
      </c>
    </row>
    <row r="301" spans="1:6" s="184" customFormat="1" ht="69.599999999999994">
      <c r="A301" s="183" t="s">
        <v>247</v>
      </c>
      <c r="B301" s="183" t="s">
        <v>711</v>
      </c>
      <c r="C301" s="35"/>
      <c r="D301" s="256" t="s">
        <v>714</v>
      </c>
      <c r="E301" s="234">
        <f>E302</f>
        <v>683915.05</v>
      </c>
      <c r="F301" s="234">
        <f>F302</f>
        <v>683915.05</v>
      </c>
    </row>
    <row r="302" spans="1:6" s="184" customFormat="1" ht="41.4">
      <c r="A302" s="185" t="s">
        <v>247</v>
      </c>
      <c r="B302" s="185" t="s">
        <v>711</v>
      </c>
      <c r="C302" s="35">
        <v>240</v>
      </c>
      <c r="D302" s="113" t="s">
        <v>131</v>
      </c>
      <c r="E302" s="234">
        <v>683915.05</v>
      </c>
      <c r="F302" s="234">
        <v>683915.05</v>
      </c>
    </row>
    <row r="303" spans="1:6" s="158" customFormat="1" ht="36" customHeight="1">
      <c r="A303" s="159" t="s">
        <v>247</v>
      </c>
      <c r="B303" s="159" t="s">
        <v>682</v>
      </c>
      <c r="C303" s="35"/>
      <c r="D303" s="259" t="s">
        <v>680</v>
      </c>
      <c r="E303" s="234">
        <f>E304</f>
        <v>0</v>
      </c>
      <c r="F303" s="234">
        <v>0</v>
      </c>
    </row>
    <row r="304" spans="1:6" s="158" customFormat="1" ht="28.2">
      <c r="A304" s="159" t="s">
        <v>247</v>
      </c>
      <c r="B304" s="159" t="s">
        <v>683</v>
      </c>
      <c r="C304" s="35"/>
      <c r="D304" s="259" t="s">
        <v>681</v>
      </c>
      <c r="E304" s="234">
        <f>E305</f>
        <v>0</v>
      </c>
      <c r="F304" s="234">
        <v>0</v>
      </c>
    </row>
    <row r="305" spans="1:6" s="158" customFormat="1" ht="41.4">
      <c r="A305" s="159" t="s">
        <v>247</v>
      </c>
      <c r="B305" s="159" t="s">
        <v>684</v>
      </c>
      <c r="C305" s="35">
        <v>240</v>
      </c>
      <c r="D305" s="113" t="s">
        <v>131</v>
      </c>
      <c r="E305" s="234">
        <v>0</v>
      </c>
      <c r="F305" s="234">
        <v>0</v>
      </c>
    </row>
    <row r="306" spans="1:6">
      <c r="A306" s="8" t="s">
        <v>52</v>
      </c>
      <c r="B306" s="8"/>
      <c r="C306" s="9"/>
      <c r="D306" s="119" t="s">
        <v>53</v>
      </c>
      <c r="E306" s="267">
        <f>E307+E332+E385+E422+E485</f>
        <v>191257681.38999999</v>
      </c>
      <c r="F306" s="267">
        <f>F307+F332+F385+F422+F485</f>
        <v>191088136.40000001</v>
      </c>
    </row>
    <row r="307" spans="1:6" s="39" customFormat="1">
      <c r="A307" s="5" t="s">
        <v>88</v>
      </c>
      <c r="B307" s="5"/>
      <c r="C307" s="7"/>
      <c r="D307" s="113" t="s">
        <v>89</v>
      </c>
      <c r="E307" s="234">
        <f>E308+E328</f>
        <v>49307116.370000005</v>
      </c>
      <c r="F307" s="234">
        <f>F308+F328</f>
        <v>49307096.370000005</v>
      </c>
    </row>
    <row r="308" spans="1:6" s="39" customFormat="1" ht="98.25" customHeight="1">
      <c r="A308" s="5" t="s">
        <v>88</v>
      </c>
      <c r="B308" s="5" t="s">
        <v>154</v>
      </c>
      <c r="C308" s="7"/>
      <c r="D308" s="113" t="s">
        <v>595</v>
      </c>
      <c r="E308" s="234">
        <f>E309+E322</f>
        <v>49117116.370000005</v>
      </c>
      <c r="F308" s="234">
        <f>F309+F322</f>
        <v>49117116.370000005</v>
      </c>
    </row>
    <row r="309" spans="1:6" s="58" customFormat="1" ht="17.25" customHeight="1">
      <c r="A309" s="5" t="s">
        <v>88</v>
      </c>
      <c r="B309" s="5" t="s">
        <v>155</v>
      </c>
      <c r="C309" s="7"/>
      <c r="D309" s="113" t="s">
        <v>90</v>
      </c>
      <c r="E309" s="234">
        <f>E310+E315</f>
        <v>47887847.370000005</v>
      </c>
      <c r="F309" s="234">
        <f>F310+F315</f>
        <v>47887847.370000005</v>
      </c>
    </row>
    <row r="310" spans="1:6" s="103" customFormat="1" ht="69">
      <c r="A310" s="5" t="s">
        <v>88</v>
      </c>
      <c r="B310" s="5" t="s">
        <v>197</v>
      </c>
      <c r="C310" s="7"/>
      <c r="D310" s="16" t="s">
        <v>448</v>
      </c>
      <c r="E310" s="234">
        <f>E311+E313</f>
        <v>22115421.370000001</v>
      </c>
      <c r="F310" s="234">
        <f>F311+F313</f>
        <v>22115421.370000001</v>
      </c>
    </row>
    <row r="311" spans="1:6" s="103" customFormat="1" ht="82.8">
      <c r="A311" s="5" t="s">
        <v>88</v>
      </c>
      <c r="B311" s="5" t="s">
        <v>10</v>
      </c>
      <c r="C311" s="7"/>
      <c r="D311" s="113" t="s">
        <v>100</v>
      </c>
      <c r="E311" s="234">
        <f t="shared" ref="E311" si="21">E312</f>
        <v>21655900</v>
      </c>
      <c r="F311" s="234">
        <f>F312</f>
        <v>21655900</v>
      </c>
    </row>
    <row r="312" spans="1:6" s="103" customFormat="1" ht="90" customHeight="1">
      <c r="A312" s="5" t="s">
        <v>88</v>
      </c>
      <c r="B312" s="5" t="s">
        <v>10</v>
      </c>
      <c r="C312" s="7">
        <v>610</v>
      </c>
      <c r="D312" s="116" t="s">
        <v>146</v>
      </c>
      <c r="E312" s="234">
        <v>21655900</v>
      </c>
      <c r="F312" s="234">
        <v>21655900</v>
      </c>
    </row>
    <row r="313" spans="1:6" s="225" customFormat="1" ht="71.25" customHeight="1">
      <c r="A313" s="226" t="s">
        <v>88</v>
      </c>
      <c r="B313" s="226" t="s">
        <v>750</v>
      </c>
      <c r="C313" s="35"/>
      <c r="D313" s="260" t="s">
        <v>751</v>
      </c>
      <c r="E313" s="234">
        <f>E314</f>
        <v>459521.37</v>
      </c>
      <c r="F313" s="234">
        <f>F314</f>
        <v>459521.37</v>
      </c>
    </row>
    <row r="314" spans="1:6" s="225" customFormat="1" ht="59.25" customHeight="1">
      <c r="A314" s="226" t="s">
        <v>88</v>
      </c>
      <c r="B314" s="226" t="s">
        <v>750</v>
      </c>
      <c r="C314" s="35">
        <v>610</v>
      </c>
      <c r="D314" s="116" t="s">
        <v>146</v>
      </c>
      <c r="E314" s="234">
        <v>459521.37</v>
      </c>
      <c r="F314" s="234">
        <v>459521.37</v>
      </c>
    </row>
    <row r="315" spans="1:6" s="103" customFormat="1" ht="69">
      <c r="A315" s="5" t="s">
        <v>88</v>
      </c>
      <c r="B315" s="5" t="s">
        <v>198</v>
      </c>
      <c r="C315" s="7"/>
      <c r="D315" s="136" t="s">
        <v>449</v>
      </c>
      <c r="E315" s="234">
        <f>E316+E318+E320</f>
        <v>25772426</v>
      </c>
      <c r="F315" s="234">
        <f>F316+F318+F320</f>
        <v>25772426</v>
      </c>
    </row>
    <row r="316" spans="1:6" s="103" customFormat="1" ht="100.5" customHeight="1">
      <c r="A316" s="5" t="s">
        <v>88</v>
      </c>
      <c r="B316" s="5" t="s">
        <v>323</v>
      </c>
      <c r="C316" s="7"/>
      <c r="D316" s="113" t="s">
        <v>107</v>
      </c>
      <c r="E316" s="234">
        <f>E317</f>
        <v>22926358.370000001</v>
      </c>
      <c r="F316" s="234">
        <f>F317</f>
        <v>22926358.370000001</v>
      </c>
    </row>
    <row r="317" spans="1:6" s="103" customFormat="1">
      <c r="A317" s="5" t="s">
        <v>88</v>
      </c>
      <c r="B317" s="5" t="s">
        <v>323</v>
      </c>
      <c r="C317" s="7">
        <v>610</v>
      </c>
      <c r="D317" s="113" t="s">
        <v>146</v>
      </c>
      <c r="E317" s="234">
        <v>22926358.370000001</v>
      </c>
      <c r="F317" s="234">
        <v>22926358.370000001</v>
      </c>
    </row>
    <row r="318" spans="1:6" s="103" customFormat="1" ht="106.5" customHeight="1">
      <c r="A318" s="5" t="s">
        <v>88</v>
      </c>
      <c r="B318" s="5" t="s">
        <v>324</v>
      </c>
      <c r="C318" s="7"/>
      <c r="D318" s="113" t="s">
        <v>110</v>
      </c>
      <c r="E318" s="234">
        <f>E319</f>
        <v>2841426</v>
      </c>
      <c r="F318" s="234">
        <f>F319</f>
        <v>2841426</v>
      </c>
    </row>
    <row r="319" spans="1:6" s="103" customFormat="1">
      <c r="A319" s="5" t="s">
        <v>88</v>
      </c>
      <c r="B319" s="5" t="s">
        <v>324</v>
      </c>
      <c r="C319" s="7">
        <v>610</v>
      </c>
      <c r="D319" s="113" t="s">
        <v>146</v>
      </c>
      <c r="E319" s="234">
        <v>2841426</v>
      </c>
      <c r="F319" s="234">
        <v>2841426</v>
      </c>
    </row>
    <row r="320" spans="1:6" s="225" customFormat="1" ht="55.2">
      <c r="A320" s="226" t="s">
        <v>88</v>
      </c>
      <c r="B320" s="226" t="s">
        <v>749</v>
      </c>
      <c r="C320" s="7"/>
      <c r="D320" s="260" t="s">
        <v>746</v>
      </c>
      <c r="E320" s="234">
        <f>E321</f>
        <v>4641.63</v>
      </c>
      <c r="F320" s="234">
        <f>F321</f>
        <v>4641.63</v>
      </c>
    </row>
    <row r="321" spans="1:6" s="225" customFormat="1">
      <c r="A321" s="226" t="s">
        <v>88</v>
      </c>
      <c r="B321" s="226" t="s">
        <v>749</v>
      </c>
      <c r="C321" s="7">
        <v>610</v>
      </c>
      <c r="D321" s="113" t="s">
        <v>146</v>
      </c>
      <c r="E321" s="234">
        <v>4641.63</v>
      </c>
      <c r="F321" s="234">
        <v>4641.63</v>
      </c>
    </row>
    <row r="322" spans="1:6" s="103" customFormat="1" ht="135.75" customHeight="1">
      <c r="A322" s="5" t="s">
        <v>88</v>
      </c>
      <c r="B322" s="5" t="s">
        <v>161</v>
      </c>
      <c r="C322" s="23"/>
      <c r="D322" s="113" t="s">
        <v>91</v>
      </c>
      <c r="E322" s="234">
        <f>E323</f>
        <v>1229269</v>
      </c>
      <c r="F322" s="234">
        <f>F323</f>
        <v>1229269</v>
      </c>
    </row>
    <row r="323" spans="1:6" s="103" customFormat="1" ht="41.4">
      <c r="A323" s="5" t="s">
        <v>88</v>
      </c>
      <c r="B323" s="5" t="s">
        <v>199</v>
      </c>
      <c r="C323" s="23"/>
      <c r="D323" s="16" t="s">
        <v>494</v>
      </c>
      <c r="E323" s="234">
        <f>E324+E326</f>
        <v>1229269</v>
      </c>
      <c r="F323" s="234">
        <f>F324</f>
        <v>1229269</v>
      </c>
    </row>
    <row r="324" spans="1:6" s="103" customFormat="1" ht="75.75" customHeight="1">
      <c r="A324" s="61" t="s">
        <v>88</v>
      </c>
      <c r="B324" s="68" t="s">
        <v>498</v>
      </c>
      <c r="C324" s="65"/>
      <c r="D324" s="207" t="s">
        <v>497</v>
      </c>
      <c r="E324" s="234">
        <f>E325</f>
        <v>1229269</v>
      </c>
      <c r="F324" s="234">
        <f>F325</f>
        <v>1229269</v>
      </c>
    </row>
    <row r="325" spans="1:6" s="103" customFormat="1">
      <c r="A325" s="61" t="s">
        <v>88</v>
      </c>
      <c r="B325" s="61" t="s">
        <v>498</v>
      </c>
      <c r="C325" s="65">
        <v>610</v>
      </c>
      <c r="D325" s="113" t="s">
        <v>146</v>
      </c>
      <c r="E325" s="234">
        <v>1229269</v>
      </c>
      <c r="F325" s="234">
        <v>1229269</v>
      </c>
    </row>
    <row r="326" spans="1:6" s="103" customFormat="1" ht="75.75" customHeight="1">
      <c r="A326" s="5" t="s">
        <v>88</v>
      </c>
      <c r="B326" s="5" t="s">
        <v>325</v>
      </c>
      <c r="C326" s="23"/>
      <c r="D326" s="261" t="s">
        <v>326</v>
      </c>
      <c r="E326" s="268">
        <f>E327</f>
        <v>0</v>
      </c>
      <c r="F326" s="234">
        <v>0</v>
      </c>
    </row>
    <row r="327" spans="1:6" s="103" customFormat="1">
      <c r="A327" s="5" t="s">
        <v>88</v>
      </c>
      <c r="B327" s="5" t="s">
        <v>325</v>
      </c>
      <c r="C327" s="198">
        <v>610</v>
      </c>
      <c r="D327" s="66" t="s">
        <v>146</v>
      </c>
      <c r="E327" s="234">
        <v>0</v>
      </c>
      <c r="F327" s="234">
        <v>0</v>
      </c>
    </row>
    <row r="328" spans="1:6" s="197" customFormat="1" ht="41.4">
      <c r="A328" s="191" t="s">
        <v>88</v>
      </c>
      <c r="B328" s="200" t="s">
        <v>135</v>
      </c>
      <c r="C328" s="199"/>
      <c r="D328" s="252" t="s">
        <v>435</v>
      </c>
      <c r="E328" s="234">
        <f t="shared" ref="E328:F330" si="22">E329</f>
        <v>190000</v>
      </c>
      <c r="F328" s="234">
        <f t="shared" si="22"/>
        <v>189980</v>
      </c>
    </row>
    <row r="329" spans="1:6" s="197" customFormat="1" ht="55.2">
      <c r="A329" s="191" t="s">
        <v>88</v>
      </c>
      <c r="B329" s="200" t="s">
        <v>723</v>
      </c>
      <c r="C329" s="199"/>
      <c r="D329" s="252" t="s">
        <v>721</v>
      </c>
      <c r="E329" s="234">
        <f t="shared" si="22"/>
        <v>190000</v>
      </c>
      <c r="F329" s="234">
        <f t="shared" si="22"/>
        <v>189980</v>
      </c>
    </row>
    <row r="330" spans="1:6" s="197" customFormat="1" ht="55.2">
      <c r="A330" s="191" t="s">
        <v>88</v>
      </c>
      <c r="B330" s="200" t="s">
        <v>724</v>
      </c>
      <c r="C330" s="199"/>
      <c r="D330" s="252" t="s">
        <v>722</v>
      </c>
      <c r="E330" s="234">
        <f t="shared" si="22"/>
        <v>190000</v>
      </c>
      <c r="F330" s="234">
        <f t="shared" si="22"/>
        <v>189980</v>
      </c>
    </row>
    <row r="331" spans="1:6" s="197" customFormat="1">
      <c r="A331" s="191" t="s">
        <v>88</v>
      </c>
      <c r="B331" s="200" t="s">
        <v>724</v>
      </c>
      <c r="C331" s="199">
        <v>610</v>
      </c>
      <c r="D331" s="252" t="s">
        <v>146</v>
      </c>
      <c r="E331" s="234">
        <v>190000</v>
      </c>
      <c r="F331" s="234">
        <v>189980</v>
      </c>
    </row>
    <row r="332" spans="1:6" s="103" customFormat="1" ht="81.75" customHeight="1">
      <c r="A332" s="5" t="s">
        <v>77</v>
      </c>
      <c r="B332" s="5"/>
      <c r="C332" s="196"/>
      <c r="D332" s="262" t="s">
        <v>78</v>
      </c>
      <c r="E332" s="234">
        <f>E333+E338+E381</f>
        <v>115401388.78</v>
      </c>
      <c r="F332" s="234">
        <f>F333+F338+F381</f>
        <v>115356502.04000001</v>
      </c>
    </row>
    <row r="333" spans="1:6" s="103" customFormat="1" ht="69">
      <c r="A333" s="5" t="s">
        <v>77</v>
      </c>
      <c r="B333" s="5" t="s">
        <v>136</v>
      </c>
      <c r="C333" s="7"/>
      <c r="D333" s="117" t="s">
        <v>596</v>
      </c>
      <c r="E333" s="234">
        <f t="shared" ref="E333:F336" si="23">E334</f>
        <v>10000</v>
      </c>
      <c r="F333" s="234">
        <f t="shared" si="23"/>
        <v>10000</v>
      </c>
    </row>
    <row r="334" spans="1:6" s="95" customFormat="1" ht="55.2">
      <c r="A334" s="5" t="s">
        <v>77</v>
      </c>
      <c r="B334" s="5" t="s">
        <v>156</v>
      </c>
      <c r="C334" s="7"/>
      <c r="D334" s="113" t="s">
        <v>450</v>
      </c>
      <c r="E334" s="234">
        <f t="shared" si="23"/>
        <v>10000</v>
      </c>
      <c r="F334" s="234">
        <f t="shared" si="23"/>
        <v>10000</v>
      </c>
    </row>
    <row r="335" spans="1:6" s="95" customFormat="1" ht="110.4">
      <c r="A335" s="5" t="s">
        <v>77</v>
      </c>
      <c r="B335" s="5" t="s">
        <v>275</v>
      </c>
      <c r="C335" s="7"/>
      <c r="D335" s="17" t="s">
        <v>427</v>
      </c>
      <c r="E335" s="234">
        <f t="shared" si="23"/>
        <v>10000</v>
      </c>
      <c r="F335" s="234">
        <f t="shared" si="23"/>
        <v>10000</v>
      </c>
    </row>
    <row r="336" spans="1:6" s="85" customFormat="1" ht="27.6">
      <c r="A336" s="5" t="s">
        <v>77</v>
      </c>
      <c r="B336" s="5" t="s">
        <v>327</v>
      </c>
      <c r="C336" s="7"/>
      <c r="D336" s="113" t="s">
        <v>465</v>
      </c>
      <c r="E336" s="234">
        <f t="shared" si="23"/>
        <v>10000</v>
      </c>
      <c r="F336" s="234">
        <f t="shared" si="23"/>
        <v>10000</v>
      </c>
    </row>
    <row r="337" spans="1:6" s="49" customFormat="1" ht="42.75" customHeight="1">
      <c r="A337" s="5" t="s">
        <v>77</v>
      </c>
      <c r="B337" s="5" t="s">
        <v>327</v>
      </c>
      <c r="C337" s="7">
        <v>610</v>
      </c>
      <c r="D337" s="113" t="s">
        <v>146</v>
      </c>
      <c r="E337" s="234">
        <v>10000</v>
      </c>
      <c r="F337" s="234">
        <v>10000</v>
      </c>
    </row>
    <row r="338" spans="1:6" s="49" customFormat="1" ht="69">
      <c r="A338" s="5" t="s">
        <v>77</v>
      </c>
      <c r="B338" s="5" t="s">
        <v>154</v>
      </c>
      <c r="C338" s="4"/>
      <c r="D338" s="113" t="s">
        <v>597</v>
      </c>
      <c r="E338" s="234">
        <f>E339+E343+E373</f>
        <v>115106388.78</v>
      </c>
      <c r="F338" s="234">
        <f>F339+F343+F373</f>
        <v>115061502.04000001</v>
      </c>
    </row>
    <row r="339" spans="1:6" s="40" customFormat="1" ht="27.6">
      <c r="A339" s="5" t="s">
        <v>77</v>
      </c>
      <c r="B339" s="5" t="s">
        <v>155</v>
      </c>
      <c r="C339" s="4"/>
      <c r="D339" s="113" t="s">
        <v>90</v>
      </c>
      <c r="E339" s="234">
        <f t="shared" ref="E339:E341" si="24">E340</f>
        <v>274476</v>
      </c>
      <c r="F339" s="234">
        <f>F340</f>
        <v>274476</v>
      </c>
    </row>
    <row r="340" spans="1:6" s="95" customFormat="1" ht="69">
      <c r="A340" s="5" t="s">
        <v>77</v>
      </c>
      <c r="B340" s="5" t="s">
        <v>198</v>
      </c>
      <c r="C340" s="4"/>
      <c r="D340" s="136" t="s">
        <v>449</v>
      </c>
      <c r="E340" s="234">
        <f t="shared" si="24"/>
        <v>274476</v>
      </c>
      <c r="F340" s="234">
        <f>F341</f>
        <v>274476</v>
      </c>
    </row>
    <row r="341" spans="1:6" s="95" customFormat="1" ht="27.6">
      <c r="A341" s="5" t="s">
        <v>77</v>
      </c>
      <c r="B341" s="5" t="s">
        <v>328</v>
      </c>
      <c r="C341" s="4"/>
      <c r="D341" s="113" t="s">
        <v>122</v>
      </c>
      <c r="E341" s="234">
        <f t="shared" si="24"/>
        <v>274476</v>
      </c>
      <c r="F341" s="234">
        <f>F342</f>
        <v>274476</v>
      </c>
    </row>
    <row r="342" spans="1:6" s="124" customFormat="1">
      <c r="A342" s="5" t="s">
        <v>77</v>
      </c>
      <c r="B342" s="5" t="s">
        <v>328</v>
      </c>
      <c r="C342" s="23">
        <v>610</v>
      </c>
      <c r="D342" s="113" t="s">
        <v>146</v>
      </c>
      <c r="E342" s="234">
        <v>274476</v>
      </c>
      <c r="F342" s="234">
        <v>274476</v>
      </c>
    </row>
    <row r="343" spans="1:6" s="124" customFormat="1" ht="27.6">
      <c r="A343" s="5" t="s">
        <v>77</v>
      </c>
      <c r="B343" s="5" t="s">
        <v>159</v>
      </c>
      <c r="C343" s="7"/>
      <c r="D343" s="113" t="s">
        <v>92</v>
      </c>
      <c r="E343" s="234">
        <f>E344+E351+E360</f>
        <v>112202461.14</v>
      </c>
      <c r="F343" s="234">
        <f>F344+F351+F360</f>
        <v>112157575.40000001</v>
      </c>
    </row>
    <row r="344" spans="1:6" s="124" customFormat="1" ht="55.2">
      <c r="A344" s="5" t="s">
        <v>77</v>
      </c>
      <c r="B344" s="5" t="s">
        <v>203</v>
      </c>
      <c r="C344" s="7"/>
      <c r="D344" s="16" t="s">
        <v>533</v>
      </c>
      <c r="E344" s="234">
        <f>E345+E347+E349</f>
        <v>1192272</v>
      </c>
      <c r="F344" s="234">
        <f>F345+F347+F349</f>
        <v>1192271.54</v>
      </c>
    </row>
    <row r="345" spans="1:6" s="124" customFormat="1" ht="27.6">
      <c r="A345" s="5" t="s">
        <v>77</v>
      </c>
      <c r="B345" s="5" t="s">
        <v>329</v>
      </c>
      <c r="C345" s="7"/>
      <c r="D345" s="113" t="s">
        <v>104</v>
      </c>
      <c r="E345" s="234">
        <f t="shared" ref="E345" si="25">E346</f>
        <v>1162325.54</v>
      </c>
      <c r="F345" s="234">
        <f>F346</f>
        <v>1162325.54</v>
      </c>
    </row>
    <row r="346" spans="1:6" s="95" customFormat="1">
      <c r="A346" s="5" t="s">
        <v>77</v>
      </c>
      <c r="B346" s="5" t="s">
        <v>329</v>
      </c>
      <c r="C346" s="7">
        <v>610</v>
      </c>
      <c r="D346" s="116" t="s">
        <v>146</v>
      </c>
      <c r="E346" s="234">
        <v>1162325.54</v>
      </c>
      <c r="F346" s="234">
        <v>1162325.54</v>
      </c>
    </row>
    <row r="347" spans="1:6" s="229" customFormat="1" ht="55.2">
      <c r="A347" s="226" t="s">
        <v>77</v>
      </c>
      <c r="B347" s="226" t="s">
        <v>753</v>
      </c>
      <c r="C347" s="35"/>
      <c r="D347" s="260" t="s">
        <v>751</v>
      </c>
      <c r="E347" s="234">
        <f>E348</f>
        <v>29647</v>
      </c>
      <c r="F347" s="234">
        <f>F348</f>
        <v>29646.54</v>
      </c>
    </row>
    <row r="348" spans="1:6" s="229" customFormat="1">
      <c r="A348" s="226" t="s">
        <v>77</v>
      </c>
      <c r="B348" s="226" t="s">
        <v>753</v>
      </c>
      <c r="C348" s="35">
        <v>610</v>
      </c>
      <c r="D348" s="263" t="s">
        <v>146</v>
      </c>
      <c r="E348" s="234">
        <v>29647</v>
      </c>
      <c r="F348" s="234">
        <v>29646.54</v>
      </c>
    </row>
    <row r="349" spans="1:6" s="229" customFormat="1" ht="69">
      <c r="A349" s="226" t="s">
        <v>77</v>
      </c>
      <c r="B349" s="226" t="s">
        <v>754</v>
      </c>
      <c r="C349" s="35"/>
      <c r="D349" s="260" t="s">
        <v>752</v>
      </c>
      <c r="E349" s="234">
        <f>E350</f>
        <v>299.45999999999998</v>
      </c>
      <c r="F349" s="234">
        <f>F350</f>
        <v>299.45999999999998</v>
      </c>
    </row>
    <row r="350" spans="1:6" s="229" customFormat="1">
      <c r="A350" s="226" t="s">
        <v>77</v>
      </c>
      <c r="B350" s="231" t="s">
        <v>754</v>
      </c>
      <c r="C350" s="35">
        <v>610</v>
      </c>
      <c r="D350" s="263" t="s">
        <v>146</v>
      </c>
      <c r="E350" s="234">
        <v>299.45999999999998</v>
      </c>
      <c r="F350" s="234">
        <v>299.45999999999998</v>
      </c>
    </row>
    <row r="351" spans="1:6" s="85" customFormat="1" ht="110.4">
      <c r="A351" s="5" t="s">
        <v>77</v>
      </c>
      <c r="B351" s="5" t="s">
        <v>202</v>
      </c>
      <c r="C351" s="35"/>
      <c r="D351" s="136" t="s">
        <v>451</v>
      </c>
      <c r="E351" s="234">
        <f>E352+E354+E356+E358</f>
        <v>80428058.780000001</v>
      </c>
      <c r="F351" s="234">
        <f>F352+F354+F356+F358</f>
        <v>80428058.780000001</v>
      </c>
    </row>
    <row r="352" spans="1:6" s="59" customFormat="1" ht="138">
      <c r="A352" s="5" t="s">
        <v>77</v>
      </c>
      <c r="B352" s="5" t="s">
        <v>11</v>
      </c>
      <c r="C352" s="7"/>
      <c r="D352" s="117" t="s">
        <v>93</v>
      </c>
      <c r="E352" s="234">
        <f>E353</f>
        <v>71432900</v>
      </c>
      <c r="F352" s="234">
        <f>F353</f>
        <v>71432900</v>
      </c>
    </row>
    <row r="353" spans="1:6" s="59" customFormat="1">
      <c r="A353" s="5" t="s">
        <v>77</v>
      </c>
      <c r="B353" s="5" t="s">
        <v>11</v>
      </c>
      <c r="C353" s="7">
        <v>610</v>
      </c>
      <c r="D353" s="116" t="s">
        <v>146</v>
      </c>
      <c r="E353" s="234">
        <v>71432900</v>
      </c>
      <c r="F353" s="234">
        <v>71432900</v>
      </c>
    </row>
    <row r="354" spans="1:6" s="59" customFormat="1" ht="69">
      <c r="A354" s="89" t="s">
        <v>77</v>
      </c>
      <c r="B354" s="96" t="s">
        <v>525</v>
      </c>
      <c r="C354" s="35"/>
      <c r="D354" s="252" t="s">
        <v>502</v>
      </c>
      <c r="E354" s="234">
        <v>4022333</v>
      </c>
      <c r="F354" s="234">
        <f>F355</f>
        <v>4022333</v>
      </c>
    </row>
    <row r="355" spans="1:6" s="88" customFormat="1">
      <c r="A355" s="93" t="s">
        <v>77</v>
      </c>
      <c r="B355" s="96" t="s">
        <v>525</v>
      </c>
      <c r="C355" s="35">
        <v>610</v>
      </c>
      <c r="D355" s="116" t="s">
        <v>146</v>
      </c>
      <c r="E355" s="234">
        <v>4022333</v>
      </c>
      <c r="F355" s="234">
        <v>4022333</v>
      </c>
    </row>
    <row r="356" spans="1:6" s="49" customFormat="1" ht="29.25" customHeight="1">
      <c r="A356" s="96" t="s">
        <v>77</v>
      </c>
      <c r="B356" s="96" t="s">
        <v>524</v>
      </c>
      <c r="C356" s="35"/>
      <c r="D356" s="252" t="s">
        <v>635</v>
      </c>
      <c r="E356" s="234">
        <f>E357</f>
        <v>4765300</v>
      </c>
      <c r="F356" s="234">
        <f>F357</f>
        <v>4765300</v>
      </c>
    </row>
    <row r="357" spans="1:6" s="49" customFormat="1">
      <c r="A357" s="96" t="s">
        <v>77</v>
      </c>
      <c r="B357" s="96" t="s">
        <v>524</v>
      </c>
      <c r="C357" s="35">
        <v>610</v>
      </c>
      <c r="D357" s="116" t="s">
        <v>146</v>
      </c>
      <c r="E357" s="234">
        <v>4765300</v>
      </c>
      <c r="F357" s="234">
        <v>4765300</v>
      </c>
    </row>
    <row r="358" spans="1:6" s="230" customFormat="1" ht="55.2">
      <c r="A358" s="226" t="s">
        <v>77</v>
      </c>
      <c r="B358" s="226" t="s">
        <v>755</v>
      </c>
      <c r="C358" s="35"/>
      <c r="D358" s="260" t="s">
        <v>751</v>
      </c>
      <c r="E358" s="234">
        <f>E359</f>
        <v>207525.78</v>
      </c>
      <c r="F358" s="234">
        <f>F359</f>
        <v>207525.78</v>
      </c>
    </row>
    <row r="359" spans="1:6" s="230" customFormat="1">
      <c r="A359" s="231" t="s">
        <v>77</v>
      </c>
      <c r="B359" s="231" t="s">
        <v>755</v>
      </c>
      <c r="C359" s="35">
        <v>610</v>
      </c>
      <c r="D359" s="116" t="s">
        <v>146</v>
      </c>
      <c r="E359" s="234">
        <v>207525.78</v>
      </c>
      <c r="F359" s="234">
        <v>207525.78</v>
      </c>
    </row>
    <row r="360" spans="1:6" s="40" customFormat="1" ht="130.5" customHeight="1">
      <c r="A360" s="5" t="s">
        <v>77</v>
      </c>
      <c r="B360" s="5" t="s">
        <v>204</v>
      </c>
      <c r="C360" s="7"/>
      <c r="D360" s="16" t="s">
        <v>539</v>
      </c>
      <c r="E360" s="234">
        <f>E361+E363+E365+E367+E369+E371</f>
        <v>30582130.359999999</v>
      </c>
      <c r="F360" s="234">
        <f>F361+F363+F365+F367+F369+F371</f>
        <v>30537245.079999998</v>
      </c>
    </row>
    <row r="361" spans="1:6" s="40" customFormat="1" ht="27.6">
      <c r="A361" s="5" t="s">
        <v>77</v>
      </c>
      <c r="B361" s="5" t="s">
        <v>330</v>
      </c>
      <c r="C361" s="7"/>
      <c r="D361" s="113" t="s">
        <v>105</v>
      </c>
      <c r="E361" s="234">
        <f>E362</f>
        <v>24940734.140000001</v>
      </c>
      <c r="F361" s="234">
        <f>F362</f>
        <v>24940734.140000001</v>
      </c>
    </row>
    <row r="362" spans="1:6" s="40" customFormat="1">
      <c r="A362" s="5" t="s">
        <v>77</v>
      </c>
      <c r="B362" s="5" t="s">
        <v>330</v>
      </c>
      <c r="C362" s="7">
        <v>610</v>
      </c>
      <c r="D362" s="113" t="s">
        <v>146</v>
      </c>
      <c r="E362" s="234">
        <v>24940734.140000001</v>
      </c>
      <c r="F362" s="234">
        <v>24940734.140000001</v>
      </c>
    </row>
    <row r="363" spans="1:6" s="40" customFormat="1" ht="110.4">
      <c r="A363" s="5" t="s">
        <v>77</v>
      </c>
      <c r="B363" s="5" t="s">
        <v>397</v>
      </c>
      <c r="C363" s="7"/>
      <c r="D363" s="113" t="s">
        <v>399</v>
      </c>
      <c r="E363" s="269">
        <f>E364</f>
        <v>1332700</v>
      </c>
      <c r="F363" s="234">
        <f>F364</f>
        <v>1287814.72</v>
      </c>
    </row>
    <row r="364" spans="1:6">
      <c r="A364" s="5" t="s">
        <v>77</v>
      </c>
      <c r="B364" s="5" t="s">
        <v>397</v>
      </c>
      <c r="C364" s="7">
        <v>610</v>
      </c>
      <c r="D364" s="113" t="s">
        <v>146</v>
      </c>
      <c r="E364" s="234">
        <v>1332700</v>
      </c>
      <c r="F364" s="234">
        <v>1287814.72</v>
      </c>
    </row>
    <row r="365" spans="1:6" ht="110.4">
      <c r="A365" s="5" t="s">
        <v>77</v>
      </c>
      <c r="B365" s="5" t="s">
        <v>331</v>
      </c>
      <c r="C365" s="7"/>
      <c r="D365" s="113" t="s">
        <v>398</v>
      </c>
      <c r="E365" s="234">
        <f>E366</f>
        <v>4193600</v>
      </c>
      <c r="F365" s="234">
        <f>F366</f>
        <v>4193600</v>
      </c>
    </row>
    <row r="366" spans="1:6">
      <c r="A366" s="5" t="s">
        <v>77</v>
      </c>
      <c r="B366" s="5" t="s">
        <v>331</v>
      </c>
      <c r="C366" s="7">
        <v>610</v>
      </c>
      <c r="D366" s="113" t="s">
        <v>146</v>
      </c>
      <c r="E366" s="234">
        <v>4193600</v>
      </c>
      <c r="F366" s="234">
        <v>4193600</v>
      </c>
    </row>
    <row r="367" spans="1:6" s="62" customFormat="1" ht="41.4">
      <c r="A367" s="5" t="s">
        <v>77</v>
      </c>
      <c r="B367" s="5" t="s">
        <v>400</v>
      </c>
      <c r="C367" s="7"/>
      <c r="D367" s="113" t="s">
        <v>402</v>
      </c>
      <c r="E367" s="234">
        <f>E368</f>
        <v>93000</v>
      </c>
      <c r="F367" s="234">
        <f>F368</f>
        <v>93000</v>
      </c>
    </row>
    <row r="368" spans="1:6" s="62" customFormat="1" ht="80.25" customHeight="1">
      <c r="A368" s="5" t="s">
        <v>77</v>
      </c>
      <c r="B368" s="5" t="s">
        <v>400</v>
      </c>
      <c r="C368" s="7">
        <v>610</v>
      </c>
      <c r="D368" s="113" t="s">
        <v>146</v>
      </c>
      <c r="E368" s="234">
        <v>93000</v>
      </c>
      <c r="F368" s="234">
        <v>93000</v>
      </c>
    </row>
    <row r="369" spans="1:6" s="62" customFormat="1" ht="41.4">
      <c r="A369" s="5" t="s">
        <v>77</v>
      </c>
      <c r="B369" s="5" t="s">
        <v>401</v>
      </c>
      <c r="C369" s="7"/>
      <c r="D369" s="113" t="s">
        <v>403</v>
      </c>
      <c r="E369" s="234">
        <f>E370</f>
        <v>20000</v>
      </c>
      <c r="F369" s="234">
        <f>F370</f>
        <v>20000</v>
      </c>
    </row>
    <row r="370" spans="1:6" s="62" customFormat="1" ht="79.5" customHeight="1">
      <c r="A370" s="5" t="s">
        <v>77</v>
      </c>
      <c r="B370" s="5" t="s">
        <v>401</v>
      </c>
      <c r="C370" s="7">
        <v>610</v>
      </c>
      <c r="D370" s="113" t="s">
        <v>146</v>
      </c>
      <c r="E370" s="234">
        <v>20000</v>
      </c>
      <c r="F370" s="234">
        <v>20000</v>
      </c>
    </row>
    <row r="371" spans="1:6" s="232" customFormat="1" ht="79.5" customHeight="1">
      <c r="A371" s="226" t="s">
        <v>77</v>
      </c>
      <c r="B371" s="226" t="s">
        <v>756</v>
      </c>
      <c r="C371" s="7"/>
      <c r="D371" s="260" t="s">
        <v>752</v>
      </c>
      <c r="E371" s="234">
        <f>E372</f>
        <v>2096.2199999999998</v>
      </c>
      <c r="F371" s="234">
        <f>F372</f>
        <v>2096.2199999999998</v>
      </c>
    </row>
    <row r="372" spans="1:6" s="232" customFormat="1" ht="79.5" customHeight="1">
      <c r="A372" s="233" t="s">
        <v>77</v>
      </c>
      <c r="B372" s="233" t="s">
        <v>756</v>
      </c>
      <c r="C372" s="7">
        <v>610</v>
      </c>
      <c r="D372" s="113" t="s">
        <v>146</v>
      </c>
      <c r="E372" s="234">
        <v>2096.2199999999998</v>
      </c>
      <c r="F372" s="234">
        <v>2096.2199999999998</v>
      </c>
    </row>
    <row r="373" spans="1:6" s="64" customFormat="1" ht="48" customHeight="1">
      <c r="A373" s="5" t="s">
        <v>77</v>
      </c>
      <c r="B373" s="5" t="s">
        <v>161</v>
      </c>
      <c r="C373" s="7"/>
      <c r="D373" s="113" t="s">
        <v>495</v>
      </c>
      <c r="E373" s="234">
        <f>E374</f>
        <v>2629451.6399999997</v>
      </c>
      <c r="F373" s="234">
        <f>F374</f>
        <v>2629450.6399999997</v>
      </c>
    </row>
    <row r="374" spans="1:6" ht="82.5" customHeight="1">
      <c r="A374" s="5" t="s">
        <v>77</v>
      </c>
      <c r="B374" s="5" t="s">
        <v>199</v>
      </c>
      <c r="C374" s="7"/>
      <c r="D374" s="16" t="s">
        <v>207</v>
      </c>
      <c r="E374" s="234">
        <f>E375+E377+E379</f>
        <v>2629451.6399999997</v>
      </c>
      <c r="F374" s="234">
        <f>F375+F377+F379</f>
        <v>2629450.6399999997</v>
      </c>
    </row>
    <row r="375" spans="1:6" s="10" customFormat="1" ht="106.95" customHeight="1">
      <c r="A375" s="96" t="s">
        <v>77</v>
      </c>
      <c r="B375" s="96" t="s">
        <v>536</v>
      </c>
      <c r="C375" s="35"/>
      <c r="D375" s="136" t="s">
        <v>537</v>
      </c>
      <c r="E375" s="234">
        <f>E376</f>
        <v>2530805.3199999998</v>
      </c>
      <c r="F375" s="234">
        <f>F376</f>
        <v>2530804.3199999998</v>
      </c>
    </row>
    <row r="376" spans="1:6" s="78" customFormat="1" ht="60" customHeight="1">
      <c r="A376" s="96" t="s">
        <v>77</v>
      </c>
      <c r="B376" s="96" t="s">
        <v>536</v>
      </c>
      <c r="C376" s="35">
        <v>610</v>
      </c>
      <c r="D376" s="116" t="s">
        <v>146</v>
      </c>
      <c r="E376" s="234">
        <v>2530805.3199999998</v>
      </c>
      <c r="F376" s="234">
        <v>2530804.3199999998</v>
      </c>
    </row>
    <row r="377" spans="1:6" s="205" customFormat="1" ht="60" customHeight="1">
      <c r="A377" s="206" t="s">
        <v>77</v>
      </c>
      <c r="B377" s="206" t="s">
        <v>727</v>
      </c>
      <c r="C377" s="35"/>
      <c r="D377" s="113" t="s">
        <v>729</v>
      </c>
      <c r="E377" s="234">
        <f>E378</f>
        <v>87000</v>
      </c>
      <c r="F377" s="234">
        <f>F378</f>
        <v>87000</v>
      </c>
    </row>
    <row r="378" spans="1:6" s="205" customFormat="1" ht="60" customHeight="1">
      <c r="A378" s="206" t="s">
        <v>77</v>
      </c>
      <c r="B378" s="206" t="s">
        <v>727</v>
      </c>
      <c r="C378" s="35"/>
      <c r="D378" s="113" t="s">
        <v>146</v>
      </c>
      <c r="E378" s="234">
        <v>87000</v>
      </c>
      <c r="F378" s="234">
        <v>87000</v>
      </c>
    </row>
    <row r="379" spans="1:6" s="205" customFormat="1" ht="60" customHeight="1">
      <c r="A379" s="206" t="s">
        <v>77</v>
      </c>
      <c r="B379" s="206" t="s">
        <v>728</v>
      </c>
      <c r="C379" s="35"/>
      <c r="D379" s="113" t="s">
        <v>730</v>
      </c>
      <c r="E379" s="234">
        <f>E380</f>
        <v>11646.32</v>
      </c>
      <c r="F379" s="234">
        <f>F380</f>
        <v>11646.32</v>
      </c>
    </row>
    <row r="380" spans="1:6" s="205" customFormat="1" ht="60" customHeight="1">
      <c r="A380" s="206" t="s">
        <v>77</v>
      </c>
      <c r="B380" s="206" t="s">
        <v>728</v>
      </c>
      <c r="C380" s="35"/>
      <c r="D380" s="113" t="s">
        <v>146</v>
      </c>
      <c r="E380" s="234">
        <v>11646.32</v>
      </c>
      <c r="F380" s="234">
        <v>11646.32</v>
      </c>
    </row>
    <row r="381" spans="1:6" s="205" customFormat="1" ht="60" customHeight="1">
      <c r="A381" s="206" t="s">
        <v>77</v>
      </c>
      <c r="B381" s="206" t="s">
        <v>135</v>
      </c>
      <c r="C381" s="35"/>
      <c r="D381" s="252" t="s">
        <v>435</v>
      </c>
      <c r="E381" s="234">
        <f t="shared" ref="E381:F383" si="26">E382</f>
        <v>285000</v>
      </c>
      <c r="F381" s="234">
        <f t="shared" si="26"/>
        <v>285000</v>
      </c>
    </row>
    <row r="382" spans="1:6" s="205" customFormat="1" ht="60" customHeight="1">
      <c r="A382" s="206" t="s">
        <v>77</v>
      </c>
      <c r="B382" s="206" t="s">
        <v>723</v>
      </c>
      <c r="C382" s="35"/>
      <c r="D382" s="252" t="s">
        <v>721</v>
      </c>
      <c r="E382" s="234">
        <f t="shared" si="26"/>
        <v>285000</v>
      </c>
      <c r="F382" s="234">
        <f t="shared" si="26"/>
        <v>285000</v>
      </c>
    </row>
    <row r="383" spans="1:6" s="205" customFormat="1" ht="60" customHeight="1">
      <c r="A383" s="206" t="s">
        <v>77</v>
      </c>
      <c r="B383" s="206" t="s">
        <v>724</v>
      </c>
      <c r="C383" s="35"/>
      <c r="D383" s="252" t="s">
        <v>722</v>
      </c>
      <c r="E383" s="234">
        <f t="shared" si="26"/>
        <v>285000</v>
      </c>
      <c r="F383" s="234">
        <f t="shared" si="26"/>
        <v>285000</v>
      </c>
    </row>
    <row r="384" spans="1:6" s="205" customFormat="1" ht="60" customHeight="1">
      <c r="A384" s="206" t="s">
        <v>77</v>
      </c>
      <c r="B384" s="206" t="s">
        <v>724</v>
      </c>
      <c r="C384" s="35">
        <v>610</v>
      </c>
      <c r="D384" s="252" t="s">
        <v>146</v>
      </c>
      <c r="E384" s="234">
        <v>285000</v>
      </c>
      <c r="F384" s="234">
        <v>285000</v>
      </c>
    </row>
    <row r="385" spans="1:6" s="78" customFormat="1" ht="36" customHeight="1">
      <c r="A385" s="5" t="s">
        <v>249</v>
      </c>
      <c r="B385" s="5"/>
      <c r="C385" s="7"/>
      <c r="D385" s="117" t="s">
        <v>250</v>
      </c>
      <c r="E385" s="234">
        <f>E386+E400+E418</f>
        <v>15828679.85</v>
      </c>
      <c r="F385" s="234">
        <f>F386+F400+F418</f>
        <v>15828460.16</v>
      </c>
    </row>
    <row r="386" spans="1:6" s="78" customFormat="1" ht="60" customHeight="1">
      <c r="A386" s="5" t="s">
        <v>249</v>
      </c>
      <c r="B386" s="21" t="s">
        <v>157</v>
      </c>
      <c r="C386" s="22"/>
      <c r="D386" s="114" t="s">
        <v>598</v>
      </c>
      <c r="E386" s="160">
        <f>E387</f>
        <v>7558548.5899999999</v>
      </c>
      <c r="F386" s="160">
        <f>F387</f>
        <v>7558328.9000000004</v>
      </c>
    </row>
    <row r="387" spans="1:6" s="78" customFormat="1" ht="81" customHeight="1">
      <c r="A387" s="5" t="s">
        <v>249</v>
      </c>
      <c r="B387" s="21" t="s">
        <v>158</v>
      </c>
      <c r="C387" s="22"/>
      <c r="D387" s="114" t="s">
        <v>79</v>
      </c>
      <c r="E387" s="160">
        <f>E388+E395</f>
        <v>7558548.5899999999</v>
      </c>
      <c r="F387" s="160">
        <f>F388+F395</f>
        <v>7558328.9000000004</v>
      </c>
    </row>
    <row r="388" spans="1:6" s="78" customFormat="1" ht="16.5" customHeight="1">
      <c r="A388" s="5" t="s">
        <v>249</v>
      </c>
      <c r="B388" s="21" t="s">
        <v>200</v>
      </c>
      <c r="C388" s="22"/>
      <c r="D388" s="16" t="s">
        <v>201</v>
      </c>
      <c r="E388" s="160">
        <f>E389+E391+E393</f>
        <v>5842394</v>
      </c>
      <c r="F388" s="160">
        <f>F389+F391+F393</f>
        <v>5842394</v>
      </c>
    </row>
    <row r="389" spans="1:6" ht="41.4">
      <c r="A389" s="5" t="s">
        <v>249</v>
      </c>
      <c r="B389" s="21" t="s">
        <v>332</v>
      </c>
      <c r="C389" s="22"/>
      <c r="D389" s="114" t="s">
        <v>80</v>
      </c>
      <c r="E389" s="160">
        <f>E390</f>
        <v>5811577</v>
      </c>
      <c r="F389" s="160">
        <f>F390</f>
        <v>5811577</v>
      </c>
    </row>
    <row r="390" spans="1:6">
      <c r="A390" s="5" t="s">
        <v>249</v>
      </c>
      <c r="B390" s="21" t="s">
        <v>332</v>
      </c>
      <c r="C390" s="22">
        <v>610</v>
      </c>
      <c r="D390" s="193" t="s">
        <v>146</v>
      </c>
      <c r="E390" s="160">
        <v>5811577</v>
      </c>
      <c r="F390" s="160">
        <v>5811577</v>
      </c>
    </row>
    <row r="391" spans="1:6" ht="55.2">
      <c r="A391" s="5" t="s">
        <v>249</v>
      </c>
      <c r="B391" s="21" t="s">
        <v>411</v>
      </c>
      <c r="C391" s="47"/>
      <c r="D391" s="114" t="s">
        <v>628</v>
      </c>
      <c r="E391" s="160">
        <f>E392</f>
        <v>30590</v>
      </c>
      <c r="F391" s="160">
        <f>F392</f>
        <v>30590</v>
      </c>
    </row>
    <row r="392" spans="1:6">
      <c r="A392" s="5" t="s">
        <v>249</v>
      </c>
      <c r="B392" s="21" t="s">
        <v>411</v>
      </c>
      <c r="C392" s="214">
        <v>610</v>
      </c>
      <c r="D392" s="193" t="s">
        <v>146</v>
      </c>
      <c r="E392" s="160">
        <v>30590</v>
      </c>
      <c r="F392" s="160">
        <v>30590</v>
      </c>
    </row>
    <row r="393" spans="1:6" s="211" customFormat="1" ht="55.2">
      <c r="A393" s="213" t="s">
        <v>249</v>
      </c>
      <c r="B393" s="195" t="s">
        <v>745</v>
      </c>
      <c r="C393" s="192"/>
      <c r="D393" s="260" t="s">
        <v>746</v>
      </c>
      <c r="E393" s="160">
        <f>E394</f>
        <v>227</v>
      </c>
      <c r="F393" s="160">
        <f>F394</f>
        <v>227</v>
      </c>
    </row>
    <row r="394" spans="1:6" s="211" customFormat="1">
      <c r="A394" s="213" t="s">
        <v>249</v>
      </c>
      <c r="B394" s="195" t="s">
        <v>745</v>
      </c>
      <c r="C394" s="192">
        <v>610</v>
      </c>
      <c r="D394" s="260" t="s">
        <v>146</v>
      </c>
      <c r="E394" s="160">
        <v>227</v>
      </c>
      <c r="F394" s="160">
        <v>227</v>
      </c>
    </row>
    <row r="395" spans="1:6" ht="27.6">
      <c r="A395" s="5" t="s">
        <v>249</v>
      </c>
      <c r="B395" s="224" t="s">
        <v>408</v>
      </c>
      <c r="C395" s="221"/>
      <c r="D395" s="252" t="s">
        <v>410</v>
      </c>
      <c r="E395" s="160">
        <f>E396+E398</f>
        <v>1716154.59</v>
      </c>
      <c r="F395" s="160">
        <f>F396+F398</f>
        <v>1715934.9</v>
      </c>
    </row>
    <row r="396" spans="1:6" s="95" customFormat="1" ht="120" customHeight="1">
      <c r="A396" s="5" t="s">
        <v>249</v>
      </c>
      <c r="B396" s="5" t="s">
        <v>409</v>
      </c>
      <c r="C396" s="223"/>
      <c r="D396" s="215" t="s">
        <v>629</v>
      </c>
      <c r="E396" s="160">
        <f t="shared" ref="E396" si="27">E397</f>
        <v>1693700</v>
      </c>
      <c r="F396" s="160">
        <f>F397</f>
        <v>1693700</v>
      </c>
    </row>
    <row r="397" spans="1:6" s="95" customFormat="1">
      <c r="A397" s="5" t="s">
        <v>249</v>
      </c>
      <c r="B397" s="5" t="s">
        <v>409</v>
      </c>
      <c r="C397" s="222">
        <v>610</v>
      </c>
      <c r="D397" s="263" t="s">
        <v>146</v>
      </c>
      <c r="E397" s="160">
        <v>1693700</v>
      </c>
      <c r="F397" s="160">
        <v>1693700</v>
      </c>
    </row>
    <row r="398" spans="1:6" s="219" customFormat="1" ht="69">
      <c r="A398" s="220" t="s">
        <v>249</v>
      </c>
      <c r="B398" s="224" t="s">
        <v>747</v>
      </c>
      <c r="C398" s="221"/>
      <c r="D398" s="260" t="s">
        <v>748</v>
      </c>
      <c r="E398" s="160">
        <f>E399</f>
        <v>22454.59</v>
      </c>
      <c r="F398" s="160">
        <f>F399</f>
        <v>22234.9</v>
      </c>
    </row>
    <row r="399" spans="1:6" s="219" customFormat="1" ht="30.75" customHeight="1">
      <c r="A399" s="220" t="s">
        <v>249</v>
      </c>
      <c r="B399" s="224" t="s">
        <v>747</v>
      </c>
      <c r="C399" s="227">
        <v>610</v>
      </c>
      <c r="D399" s="252" t="s">
        <v>146</v>
      </c>
      <c r="E399" s="160">
        <v>22454.59</v>
      </c>
      <c r="F399" s="160">
        <v>22234.9</v>
      </c>
    </row>
    <row r="400" spans="1:6" ht="69">
      <c r="A400" s="5" t="s">
        <v>249</v>
      </c>
      <c r="B400" s="195" t="s">
        <v>154</v>
      </c>
      <c r="C400" s="192"/>
      <c r="D400" s="252" t="s">
        <v>597</v>
      </c>
      <c r="E400" s="160">
        <f>E401+E414</f>
        <v>8215131.2599999998</v>
      </c>
      <c r="F400" s="160">
        <f>F401+F414</f>
        <v>8215131.2599999998</v>
      </c>
    </row>
    <row r="401" spans="1:6" ht="27.6">
      <c r="A401" s="5" t="s">
        <v>249</v>
      </c>
      <c r="B401" s="21" t="s">
        <v>160</v>
      </c>
      <c r="C401" s="188"/>
      <c r="D401" s="215" t="s">
        <v>106</v>
      </c>
      <c r="E401" s="160">
        <f>E402+E409</f>
        <v>7850131.2599999998</v>
      </c>
      <c r="F401" s="160">
        <f>F402+F409</f>
        <v>7850131.2599999998</v>
      </c>
    </row>
    <row r="402" spans="1:6" s="124" customFormat="1" ht="41.4">
      <c r="A402" s="5" t="s">
        <v>249</v>
      </c>
      <c r="B402" s="21" t="s">
        <v>205</v>
      </c>
      <c r="C402" s="22"/>
      <c r="D402" s="16" t="s">
        <v>206</v>
      </c>
      <c r="E402" s="160">
        <f>E403+E405+E407</f>
        <v>5922880</v>
      </c>
      <c r="F402" s="160">
        <f>F403+F405+F407</f>
        <v>5922880</v>
      </c>
    </row>
    <row r="403" spans="1:6" s="124" customFormat="1" ht="27.6">
      <c r="A403" s="5" t="s">
        <v>249</v>
      </c>
      <c r="B403" s="21" t="s">
        <v>333</v>
      </c>
      <c r="C403" s="22"/>
      <c r="D403" s="114" t="s">
        <v>452</v>
      </c>
      <c r="E403" s="160">
        <f>E404</f>
        <v>5898826.7599999998</v>
      </c>
      <c r="F403" s="160">
        <f>F404</f>
        <v>5898826.7599999998</v>
      </c>
    </row>
    <row r="404" spans="1:6" s="124" customFormat="1">
      <c r="A404" s="5" t="s">
        <v>249</v>
      </c>
      <c r="B404" s="21" t="s">
        <v>333</v>
      </c>
      <c r="C404" s="22">
        <v>610</v>
      </c>
      <c r="D404" s="114" t="s">
        <v>146</v>
      </c>
      <c r="E404" s="160">
        <v>5898826.7599999998</v>
      </c>
      <c r="F404" s="160">
        <v>5898826.7599999998</v>
      </c>
    </row>
    <row r="405" spans="1:6" s="124" customFormat="1" ht="55.2">
      <c r="A405" s="5" t="s">
        <v>249</v>
      </c>
      <c r="B405" s="21" t="s">
        <v>407</v>
      </c>
      <c r="C405" s="22"/>
      <c r="D405" s="114" t="s">
        <v>628</v>
      </c>
      <c r="E405" s="160">
        <f>E406</f>
        <v>23080</v>
      </c>
      <c r="F405" s="160">
        <f>F406</f>
        <v>23080</v>
      </c>
    </row>
    <row r="406" spans="1:6" s="124" customFormat="1">
      <c r="A406" s="5" t="s">
        <v>249</v>
      </c>
      <c r="B406" s="21" t="s">
        <v>407</v>
      </c>
      <c r="C406" s="22">
        <v>610</v>
      </c>
      <c r="D406" s="114" t="s">
        <v>146</v>
      </c>
      <c r="E406" s="160">
        <v>23080</v>
      </c>
      <c r="F406" s="160">
        <v>23080</v>
      </c>
    </row>
    <row r="407" spans="1:6" s="235" customFormat="1" ht="69">
      <c r="A407" s="226" t="s">
        <v>249</v>
      </c>
      <c r="B407" s="21" t="s">
        <v>757</v>
      </c>
      <c r="C407" s="22"/>
      <c r="D407" s="260" t="s">
        <v>752</v>
      </c>
      <c r="E407" s="160">
        <f>E408</f>
        <v>973.24</v>
      </c>
      <c r="F407" s="160">
        <f>F408</f>
        <v>973.24</v>
      </c>
    </row>
    <row r="408" spans="1:6" s="235" customFormat="1" ht="33.75" customHeight="1">
      <c r="A408" s="236" t="s">
        <v>249</v>
      </c>
      <c r="B408" s="21" t="s">
        <v>757</v>
      </c>
      <c r="C408" s="22">
        <v>610</v>
      </c>
      <c r="D408" s="114" t="s">
        <v>146</v>
      </c>
      <c r="E408" s="160">
        <v>973.24</v>
      </c>
      <c r="F408" s="160">
        <v>973.24</v>
      </c>
    </row>
    <row r="409" spans="1:6" ht="41.4">
      <c r="A409" s="5" t="s">
        <v>249</v>
      </c>
      <c r="B409" s="21" t="s">
        <v>404</v>
      </c>
      <c r="C409" s="22"/>
      <c r="D409" s="114" t="s">
        <v>405</v>
      </c>
      <c r="E409" s="160">
        <f>E410+E412</f>
        <v>1927251.26</v>
      </c>
      <c r="F409" s="160">
        <f>F410+F412</f>
        <v>1927251.26</v>
      </c>
    </row>
    <row r="410" spans="1:6" ht="41.4">
      <c r="A410" s="5" t="s">
        <v>249</v>
      </c>
      <c r="B410" s="21" t="s">
        <v>406</v>
      </c>
      <c r="C410" s="22"/>
      <c r="D410" s="114" t="s">
        <v>629</v>
      </c>
      <c r="E410" s="160">
        <f t="shared" ref="E410" si="28">E411</f>
        <v>1830900</v>
      </c>
      <c r="F410" s="160">
        <f>F411</f>
        <v>1830900</v>
      </c>
    </row>
    <row r="411" spans="1:6" s="92" customFormat="1">
      <c r="A411" s="239" t="s">
        <v>249</v>
      </c>
      <c r="B411" s="228" t="s">
        <v>406</v>
      </c>
      <c r="C411" s="194">
        <v>610</v>
      </c>
      <c r="D411" s="193" t="s">
        <v>146</v>
      </c>
      <c r="E411" s="160">
        <v>1830900</v>
      </c>
      <c r="F411" s="160">
        <v>1830900</v>
      </c>
    </row>
    <row r="412" spans="1:6" s="237" customFormat="1" ht="55.2">
      <c r="A412" s="240" t="s">
        <v>249</v>
      </c>
      <c r="B412" s="216" t="s">
        <v>758</v>
      </c>
      <c r="C412" s="192"/>
      <c r="D412" s="260" t="s">
        <v>751</v>
      </c>
      <c r="E412" s="160">
        <f>E413</f>
        <v>96351.26</v>
      </c>
      <c r="F412" s="160">
        <f>F413</f>
        <v>96351.26</v>
      </c>
    </row>
    <row r="413" spans="1:6" s="237" customFormat="1">
      <c r="A413" s="240" t="s">
        <v>249</v>
      </c>
      <c r="B413" s="216" t="s">
        <v>758</v>
      </c>
      <c r="C413" s="192">
        <v>610</v>
      </c>
      <c r="D413" s="193" t="s">
        <v>146</v>
      </c>
      <c r="E413" s="160">
        <v>96351.26</v>
      </c>
      <c r="F413" s="160">
        <v>96351.26</v>
      </c>
    </row>
    <row r="414" spans="1:6" s="203" customFormat="1" ht="40.5" customHeight="1">
      <c r="A414" s="238" t="s">
        <v>249</v>
      </c>
      <c r="B414" s="218" t="s">
        <v>161</v>
      </c>
      <c r="C414" s="217"/>
      <c r="D414" s="252" t="s">
        <v>91</v>
      </c>
      <c r="E414" s="160">
        <f t="shared" ref="E414:F416" si="29">E415</f>
        <v>365000</v>
      </c>
      <c r="F414" s="160">
        <f t="shared" si="29"/>
        <v>365000</v>
      </c>
    </row>
    <row r="415" spans="1:6" s="203" customFormat="1" ht="41.4">
      <c r="A415" s="204" t="s">
        <v>249</v>
      </c>
      <c r="B415" s="195" t="s">
        <v>199</v>
      </c>
      <c r="C415" s="192"/>
      <c r="D415" s="207" t="s">
        <v>207</v>
      </c>
      <c r="E415" s="160">
        <f t="shared" si="29"/>
        <v>365000</v>
      </c>
      <c r="F415" s="160">
        <f t="shared" si="29"/>
        <v>365000</v>
      </c>
    </row>
    <row r="416" spans="1:6" s="203" customFormat="1" ht="27.6">
      <c r="A416" s="204" t="s">
        <v>249</v>
      </c>
      <c r="B416" s="195" t="s">
        <v>725</v>
      </c>
      <c r="C416" s="192"/>
      <c r="D416" s="208" t="s">
        <v>726</v>
      </c>
      <c r="E416" s="160">
        <f t="shared" si="29"/>
        <v>365000</v>
      </c>
      <c r="F416" s="160">
        <f t="shared" si="29"/>
        <v>365000</v>
      </c>
    </row>
    <row r="417" spans="1:6" s="203" customFormat="1">
      <c r="A417" s="204" t="s">
        <v>249</v>
      </c>
      <c r="B417" s="195" t="s">
        <v>725</v>
      </c>
      <c r="C417" s="192">
        <v>610</v>
      </c>
      <c r="D417" s="118" t="s">
        <v>146</v>
      </c>
      <c r="E417" s="160">
        <v>365000</v>
      </c>
      <c r="F417" s="160">
        <v>365000</v>
      </c>
    </row>
    <row r="418" spans="1:6" s="201" customFormat="1" ht="72.75" customHeight="1">
      <c r="A418" s="202" t="s">
        <v>249</v>
      </c>
      <c r="B418" s="21" t="s">
        <v>135</v>
      </c>
      <c r="C418" s="188"/>
      <c r="D418" s="262" t="s">
        <v>435</v>
      </c>
      <c r="E418" s="160">
        <f t="shared" ref="E418:F420" si="30">E419</f>
        <v>55000</v>
      </c>
      <c r="F418" s="160">
        <f t="shared" si="30"/>
        <v>55000</v>
      </c>
    </row>
    <row r="419" spans="1:6" s="201" customFormat="1" ht="55.2">
      <c r="A419" s="202" t="s">
        <v>249</v>
      </c>
      <c r="B419" s="21" t="s">
        <v>723</v>
      </c>
      <c r="C419" s="22"/>
      <c r="D419" s="252" t="s">
        <v>721</v>
      </c>
      <c r="E419" s="160">
        <f t="shared" si="30"/>
        <v>55000</v>
      </c>
      <c r="F419" s="160">
        <f t="shared" si="30"/>
        <v>55000</v>
      </c>
    </row>
    <row r="420" spans="1:6" s="201" customFormat="1" ht="55.2">
      <c r="A420" s="202" t="s">
        <v>249</v>
      </c>
      <c r="B420" s="21" t="s">
        <v>724</v>
      </c>
      <c r="C420" s="22"/>
      <c r="D420" s="252" t="s">
        <v>722</v>
      </c>
      <c r="E420" s="160">
        <f t="shared" si="30"/>
        <v>55000</v>
      </c>
      <c r="F420" s="160">
        <f t="shared" si="30"/>
        <v>55000</v>
      </c>
    </row>
    <row r="421" spans="1:6" s="201" customFormat="1">
      <c r="A421" s="202" t="s">
        <v>249</v>
      </c>
      <c r="B421" s="21" t="s">
        <v>724</v>
      </c>
      <c r="C421" s="22">
        <v>610</v>
      </c>
      <c r="D421" s="252" t="s">
        <v>146</v>
      </c>
      <c r="E421" s="160">
        <v>55000</v>
      </c>
      <c r="F421" s="160">
        <v>55000</v>
      </c>
    </row>
    <row r="422" spans="1:6" s="92" customFormat="1">
      <c r="A422" s="5" t="s">
        <v>54</v>
      </c>
      <c r="B422" s="5"/>
      <c r="C422" s="7"/>
      <c r="D422" s="113" t="s">
        <v>269</v>
      </c>
      <c r="E422" s="234">
        <f>E423+E435+E462+E473+E481</f>
        <v>4125311.39</v>
      </c>
      <c r="F422" s="234">
        <f>F423+F435+F462+F473+F481</f>
        <v>4016452.39</v>
      </c>
    </row>
    <row r="423" spans="1:6" ht="93" customHeight="1">
      <c r="A423" s="5" t="s">
        <v>54</v>
      </c>
      <c r="B423" s="5" t="s">
        <v>162</v>
      </c>
      <c r="C423" s="7"/>
      <c r="D423" s="113" t="s">
        <v>599</v>
      </c>
      <c r="E423" s="234">
        <f>E424</f>
        <v>50000</v>
      </c>
      <c r="F423" s="234">
        <f>F424</f>
        <v>20999</v>
      </c>
    </row>
    <row r="424" spans="1:6" ht="55.2">
      <c r="A424" s="5" t="s">
        <v>54</v>
      </c>
      <c r="B424" s="5" t="s">
        <v>163</v>
      </c>
      <c r="C424" s="7"/>
      <c r="D424" s="113" t="s">
        <v>55</v>
      </c>
      <c r="E424" s="234">
        <f>E425+E430</f>
        <v>50000</v>
      </c>
      <c r="F424" s="234">
        <f>F425+F430</f>
        <v>20999</v>
      </c>
    </row>
    <row r="425" spans="1:6" ht="27.6">
      <c r="A425" s="5" t="s">
        <v>54</v>
      </c>
      <c r="B425" s="5" t="s">
        <v>208</v>
      </c>
      <c r="C425" s="7"/>
      <c r="D425" s="136" t="s">
        <v>209</v>
      </c>
      <c r="E425" s="234">
        <f>E426+E428</f>
        <v>22000</v>
      </c>
      <c r="F425" s="234">
        <f>F426</f>
        <v>5999</v>
      </c>
    </row>
    <row r="426" spans="1:6" ht="27.6">
      <c r="A426" s="5" t="s">
        <v>54</v>
      </c>
      <c r="B426" s="5" t="s">
        <v>334</v>
      </c>
      <c r="C426" s="7"/>
      <c r="D426" s="113" t="s">
        <v>164</v>
      </c>
      <c r="E426" s="234">
        <f>E427</f>
        <v>6000</v>
      </c>
      <c r="F426" s="234">
        <f>F427</f>
        <v>5999</v>
      </c>
    </row>
    <row r="427" spans="1:6" ht="41.4">
      <c r="A427" s="5" t="s">
        <v>54</v>
      </c>
      <c r="B427" s="5" t="s">
        <v>334</v>
      </c>
      <c r="C427" s="7">
        <v>240</v>
      </c>
      <c r="D427" s="113" t="s">
        <v>131</v>
      </c>
      <c r="E427" s="234">
        <v>6000</v>
      </c>
      <c r="F427" s="234">
        <v>5999</v>
      </c>
    </row>
    <row r="428" spans="1:6" ht="41.4">
      <c r="A428" s="5" t="s">
        <v>54</v>
      </c>
      <c r="B428" s="5" t="s">
        <v>335</v>
      </c>
      <c r="C428" s="7"/>
      <c r="D428" s="113" t="s">
        <v>428</v>
      </c>
      <c r="E428" s="234">
        <f>E429</f>
        <v>16000</v>
      </c>
      <c r="F428" s="234">
        <v>0</v>
      </c>
    </row>
    <row r="429" spans="1:6" ht="41.4">
      <c r="A429" s="5" t="s">
        <v>54</v>
      </c>
      <c r="B429" s="5" t="s">
        <v>335</v>
      </c>
      <c r="C429" s="7">
        <v>240</v>
      </c>
      <c r="D429" s="113" t="s">
        <v>131</v>
      </c>
      <c r="E429" s="234">
        <v>16000</v>
      </c>
      <c r="F429" s="234">
        <v>0</v>
      </c>
    </row>
    <row r="430" spans="1:6" ht="55.2">
      <c r="A430" s="5" t="s">
        <v>54</v>
      </c>
      <c r="B430" s="5" t="s">
        <v>210</v>
      </c>
      <c r="C430" s="7"/>
      <c r="D430" s="136" t="s">
        <v>211</v>
      </c>
      <c r="E430" s="234">
        <f>E431+E433</f>
        <v>28000</v>
      </c>
      <c r="F430" s="234">
        <f>F433</f>
        <v>15000</v>
      </c>
    </row>
    <row r="431" spans="1:6" ht="94.5" customHeight="1">
      <c r="A431" s="5" t="s">
        <v>54</v>
      </c>
      <c r="B431" s="5" t="s">
        <v>336</v>
      </c>
      <c r="C431" s="7"/>
      <c r="D431" s="113" t="s">
        <v>429</v>
      </c>
      <c r="E431" s="234">
        <f>E432</f>
        <v>13000</v>
      </c>
      <c r="F431" s="234">
        <v>0</v>
      </c>
    </row>
    <row r="432" spans="1:6" ht="41.4">
      <c r="A432" s="5" t="s">
        <v>54</v>
      </c>
      <c r="B432" s="5" t="s">
        <v>336</v>
      </c>
      <c r="C432" s="7">
        <v>240</v>
      </c>
      <c r="D432" s="113" t="s">
        <v>131</v>
      </c>
      <c r="E432" s="234">
        <v>13000</v>
      </c>
      <c r="F432" s="234">
        <v>0</v>
      </c>
    </row>
    <row r="433" spans="1:6" s="46" customFormat="1" ht="55.2">
      <c r="A433" s="5" t="s">
        <v>54</v>
      </c>
      <c r="B433" s="5" t="s">
        <v>337</v>
      </c>
      <c r="C433" s="7"/>
      <c r="D433" s="113" t="s">
        <v>543</v>
      </c>
      <c r="E433" s="234">
        <f>E434</f>
        <v>15000</v>
      </c>
      <c r="F433" s="234">
        <f>F434</f>
        <v>15000</v>
      </c>
    </row>
    <row r="434" spans="1:6" s="46" customFormat="1" ht="41.4">
      <c r="A434" s="5" t="s">
        <v>54</v>
      </c>
      <c r="B434" s="5" t="s">
        <v>337</v>
      </c>
      <c r="C434" s="7">
        <v>240</v>
      </c>
      <c r="D434" s="113" t="s">
        <v>131</v>
      </c>
      <c r="E434" s="234">
        <v>15000</v>
      </c>
      <c r="F434" s="234">
        <v>15000</v>
      </c>
    </row>
    <row r="435" spans="1:6" ht="69">
      <c r="A435" s="5" t="s">
        <v>54</v>
      </c>
      <c r="B435" s="5" t="s">
        <v>136</v>
      </c>
      <c r="C435" s="23"/>
      <c r="D435" s="113" t="s">
        <v>596</v>
      </c>
      <c r="E435" s="234">
        <f>E436+E442+E453</f>
        <v>147000</v>
      </c>
      <c r="F435" s="234">
        <f>F436+F442+F453</f>
        <v>115740</v>
      </c>
    </row>
    <row r="436" spans="1:6" s="10" customFormat="1" ht="41.4">
      <c r="A436" s="125" t="s">
        <v>54</v>
      </c>
      <c r="B436" s="125" t="s">
        <v>145</v>
      </c>
      <c r="C436" s="7"/>
      <c r="D436" s="113" t="s">
        <v>438</v>
      </c>
      <c r="E436" s="234">
        <f t="shared" ref="E436:E438" si="31">E437</f>
        <v>80000</v>
      </c>
      <c r="F436" s="234">
        <f>F437</f>
        <v>80000</v>
      </c>
    </row>
    <row r="437" spans="1:6" s="67" customFormat="1" ht="55.2">
      <c r="A437" s="125" t="s">
        <v>54</v>
      </c>
      <c r="B437" s="125" t="s">
        <v>193</v>
      </c>
      <c r="C437" s="7"/>
      <c r="D437" s="17" t="s">
        <v>439</v>
      </c>
      <c r="E437" s="234">
        <f>E438+E440</f>
        <v>80000</v>
      </c>
      <c r="F437" s="234">
        <f>F438+F440</f>
        <v>80000</v>
      </c>
    </row>
    <row r="438" spans="1:6" s="69" customFormat="1" ht="55.2">
      <c r="A438" s="125" t="s">
        <v>54</v>
      </c>
      <c r="B438" s="125" t="s">
        <v>300</v>
      </c>
      <c r="C438" s="7"/>
      <c r="D438" s="127" t="s">
        <v>440</v>
      </c>
      <c r="E438" s="234">
        <f t="shared" si="31"/>
        <v>10000</v>
      </c>
      <c r="F438" s="234">
        <f>F439</f>
        <v>10000</v>
      </c>
    </row>
    <row r="439" spans="1:6" s="69" customFormat="1">
      <c r="A439" s="125" t="s">
        <v>54</v>
      </c>
      <c r="B439" s="125" t="s">
        <v>300</v>
      </c>
      <c r="C439" s="7">
        <v>610</v>
      </c>
      <c r="D439" s="113" t="s">
        <v>146</v>
      </c>
      <c r="E439" s="234">
        <v>10000</v>
      </c>
      <c r="F439" s="234">
        <v>10000</v>
      </c>
    </row>
    <row r="440" spans="1:6" s="78" customFormat="1" ht="69">
      <c r="A440" s="125" t="s">
        <v>54</v>
      </c>
      <c r="B440" s="125" t="s">
        <v>301</v>
      </c>
      <c r="C440" s="7"/>
      <c r="D440" s="127" t="s">
        <v>544</v>
      </c>
      <c r="E440" s="234">
        <f t="shared" ref="E440" si="32">E441</f>
        <v>70000</v>
      </c>
      <c r="F440" s="234">
        <f>F441</f>
        <v>70000</v>
      </c>
    </row>
    <row r="441" spans="1:6" s="78" customFormat="1">
      <c r="A441" s="125" t="s">
        <v>54</v>
      </c>
      <c r="B441" s="125" t="s">
        <v>301</v>
      </c>
      <c r="C441" s="7">
        <v>610</v>
      </c>
      <c r="D441" s="113" t="s">
        <v>146</v>
      </c>
      <c r="E441" s="234">
        <v>70000</v>
      </c>
      <c r="F441" s="234">
        <v>70000</v>
      </c>
    </row>
    <row r="442" spans="1:6" s="78" customFormat="1" ht="55.2">
      <c r="A442" s="5" t="s">
        <v>54</v>
      </c>
      <c r="B442" s="5" t="s">
        <v>137</v>
      </c>
      <c r="C442" s="7"/>
      <c r="D442" s="113" t="s">
        <v>453</v>
      </c>
      <c r="E442" s="234">
        <f>E443+E450</f>
        <v>50000</v>
      </c>
      <c r="F442" s="234">
        <f>F443+F450</f>
        <v>28818</v>
      </c>
    </row>
    <row r="443" spans="1:6" s="78" customFormat="1" ht="82.8">
      <c r="A443" s="5" t="s">
        <v>54</v>
      </c>
      <c r="B443" s="5" t="s">
        <v>212</v>
      </c>
      <c r="C443" s="7"/>
      <c r="D443" s="16" t="s">
        <v>480</v>
      </c>
      <c r="E443" s="234">
        <f>E444+E446+E448</f>
        <v>36000</v>
      </c>
      <c r="F443" s="234">
        <f>F444+F446+F448</f>
        <v>25949</v>
      </c>
    </row>
    <row r="444" spans="1:6" s="78" customFormat="1" ht="41.4">
      <c r="A444" s="5" t="s">
        <v>54</v>
      </c>
      <c r="B444" s="5" t="s">
        <v>338</v>
      </c>
      <c r="C444" s="7"/>
      <c r="D444" s="113" t="s">
        <v>466</v>
      </c>
      <c r="E444" s="234">
        <f>E445</f>
        <v>11000</v>
      </c>
      <c r="F444" s="234">
        <f>F445</f>
        <v>999</v>
      </c>
    </row>
    <row r="445" spans="1:6" ht="41.4">
      <c r="A445" s="5" t="s">
        <v>54</v>
      </c>
      <c r="B445" s="5" t="s">
        <v>338</v>
      </c>
      <c r="C445" s="7">
        <v>240</v>
      </c>
      <c r="D445" s="116" t="s">
        <v>131</v>
      </c>
      <c r="E445" s="234">
        <v>11000</v>
      </c>
      <c r="F445" s="234">
        <v>999</v>
      </c>
    </row>
    <row r="446" spans="1:6" s="170" customFormat="1" ht="41.4">
      <c r="A446" s="168" t="s">
        <v>54</v>
      </c>
      <c r="B446" s="168" t="s">
        <v>695</v>
      </c>
      <c r="C446" s="35"/>
      <c r="D446" s="252" t="s">
        <v>697</v>
      </c>
      <c r="E446" s="234">
        <f>E447</f>
        <v>5000</v>
      </c>
      <c r="F446" s="234">
        <f>F447</f>
        <v>4950</v>
      </c>
    </row>
    <row r="447" spans="1:6" s="170" customFormat="1" ht="41.4">
      <c r="A447" s="171" t="s">
        <v>54</v>
      </c>
      <c r="B447" s="171" t="s">
        <v>695</v>
      </c>
      <c r="C447" s="35">
        <v>240</v>
      </c>
      <c r="D447" s="116" t="s">
        <v>3</v>
      </c>
      <c r="E447" s="234">
        <v>5000</v>
      </c>
      <c r="F447" s="234">
        <v>4950</v>
      </c>
    </row>
    <row r="448" spans="1:6" s="170" customFormat="1" ht="27.6">
      <c r="A448" s="168" t="s">
        <v>54</v>
      </c>
      <c r="B448" s="168" t="s">
        <v>696</v>
      </c>
      <c r="C448" s="35"/>
      <c r="D448" s="252" t="s">
        <v>698</v>
      </c>
      <c r="E448" s="234">
        <f>E449</f>
        <v>20000</v>
      </c>
      <c r="F448" s="234">
        <f>F449</f>
        <v>20000</v>
      </c>
    </row>
    <row r="449" spans="1:6" s="170" customFormat="1" ht="41.4">
      <c r="A449" s="171" t="s">
        <v>54</v>
      </c>
      <c r="B449" s="171" t="s">
        <v>696</v>
      </c>
      <c r="C449" s="35">
        <v>240</v>
      </c>
      <c r="D449" s="116" t="s">
        <v>3</v>
      </c>
      <c r="E449" s="234">
        <v>20000</v>
      </c>
      <c r="F449" s="234">
        <v>20000</v>
      </c>
    </row>
    <row r="450" spans="1:6" ht="96.75" customHeight="1">
      <c r="A450" s="5" t="s">
        <v>54</v>
      </c>
      <c r="B450" s="5" t="s">
        <v>185</v>
      </c>
      <c r="C450" s="7"/>
      <c r="D450" s="16" t="s">
        <v>213</v>
      </c>
      <c r="E450" s="234">
        <f>E451</f>
        <v>14000</v>
      </c>
      <c r="F450" s="234">
        <f>F451</f>
        <v>2869</v>
      </c>
    </row>
    <row r="451" spans="1:6" s="77" customFormat="1" ht="60" customHeight="1">
      <c r="A451" s="5" t="s">
        <v>54</v>
      </c>
      <c r="B451" s="5" t="s">
        <v>339</v>
      </c>
      <c r="C451" s="7"/>
      <c r="D451" s="113" t="s">
        <v>111</v>
      </c>
      <c r="E451" s="234">
        <f>E452</f>
        <v>14000</v>
      </c>
      <c r="F451" s="234">
        <f>F452</f>
        <v>2869</v>
      </c>
    </row>
    <row r="452" spans="1:6" s="77" customFormat="1" ht="79.5" customHeight="1">
      <c r="A452" s="5" t="s">
        <v>54</v>
      </c>
      <c r="B452" s="5" t="s">
        <v>339</v>
      </c>
      <c r="C452" s="7">
        <v>240</v>
      </c>
      <c r="D452" s="113" t="s">
        <v>131</v>
      </c>
      <c r="E452" s="234">
        <v>14000</v>
      </c>
      <c r="F452" s="234">
        <v>2869</v>
      </c>
    </row>
    <row r="453" spans="1:6" s="124" customFormat="1" ht="79.5" customHeight="1">
      <c r="A453" s="5" t="s">
        <v>54</v>
      </c>
      <c r="B453" s="5" t="s">
        <v>144</v>
      </c>
      <c r="C453" s="7"/>
      <c r="D453" s="113" t="s">
        <v>454</v>
      </c>
      <c r="E453" s="234">
        <f>E454+E459</f>
        <v>17000</v>
      </c>
      <c r="F453" s="234">
        <f>F454+F459</f>
        <v>6922</v>
      </c>
    </row>
    <row r="454" spans="1:6" s="124" customFormat="1" ht="79.5" customHeight="1">
      <c r="A454" s="5" t="s">
        <v>54</v>
      </c>
      <c r="B454" s="5" t="s">
        <v>190</v>
      </c>
      <c r="C454" s="7"/>
      <c r="D454" s="113" t="s">
        <v>467</v>
      </c>
      <c r="E454" s="234">
        <f>E455+E457</f>
        <v>13500</v>
      </c>
      <c r="F454" s="234">
        <f>F455</f>
        <v>3500</v>
      </c>
    </row>
    <row r="455" spans="1:6" s="46" customFormat="1" ht="55.2">
      <c r="A455" s="5" t="s">
        <v>54</v>
      </c>
      <c r="B455" s="5" t="s">
        <v>340</v>
      </c>
      <c r="C455" s="7"/>
      <c r="D455" s="113" t="s">
        <v>481</v>
      </c>
      <c r="E455" s="234">
        <f>E456</f>
        <v>3500</v>
      </c>
      <c r="F455" s="234">
        <f>F456</f>
        <v>3500</v>
      </c>
    </row>
    <row r="456" spans="1:6" s="46" customFormat="1" ht="41.4">
      <c r="A456" s="5" t="s">
        <v>54</v>
      </c>
      <c r="B456" s="5" t="s">
        <v>340</v>
      </c>
      <c r="C456" s="7">
        <v>240</v>
      </c>
      <c r="D456" s="113" t="s">
        <v>131</v>
      </c>
      <c r="E456" s="234">
        <v>3500</v>
      </c>
      <c r="F456" s="234">
        <v>3500</v>
      </c>
    </row>
    <row r="457" spans="1:6" s="46" customFormat="1" ht="55.2">
      <c r="A457" s="5" t="s">
        <v>54</v>
      </c>
      <c r="B457" s="5" t="s">
        <v>341</v>
      </c>
      <c r="C457" s="7"/>
      <c r="D457" s="113" t="s">
        <v>484</v>
      </c>
      <c r="E457" s="234">
        <f>E458</f>
        <v>10000</v>
      </c>
      <c r="F457" s="234">
        <v>0</v>
      </c>
    </row>
    <row r="458" spans="1:6" s="46" customFormat="1" ht="41.4">
      <c r="A458" s="5" t="s">
        <v>54</v>
      </c>
      <c r="B458" s="5" t="s">
        <v>341</v>
      </c>
      <c r="C458" s="7">
        <v>240</v>
      </c>
      <c r="D458" s="113" t="s">
        <v>131</v>
      </c>
      <c r="E458" s="234">
        <v>10000</v>
      </c>
      <c r="F458" s="234">
        <v>0</v>
      </c>
    </row>
    <row r="459" spans="1:6" ht="27.6">
      <c r="A459" s="5" t="s">
        <v>54</v>
      </c>
      <c r="B459" s="5" t="s">
        <v>191</v>
      </c>
      <c r="C459" s="7"/>
      <c r="D459" s="137" t="s">
        <v>192</v>
      </c>
      <c r="E459" s="234">
        <f t="shared" ref="E459:E460" si="33">E460</f>
        <v>3500</v>
      </c>
      <c r="F459" s="234">
        <f>F460</f>
        <v>3422</v>
      </c>
    </row>
    <row r="460" spans="1:6" ht="55.2">
      <c r="A460" s="5" t="s">
        <v>54</v>
      </c>
      <c r="B460" s="5" t="s">
        <v>342</v>
      </c>
      <c r="C460" s="7"/>
      <c r="D460" s="113" t="s">
        <v>109</v>
      </c>
      <c r="E460" s="234">
        <f t="shared" si="33"/>
        <v>3500</v>
      </c>
      <c r="F460" s="234">
        <f>F461</f>
        <v>3422</v>
      </c>
    </row>
    <row r="461" spans="1:6" ht="41.4">
      <c r="A461" s="5" t="s">
        <v>54</v>
      </c>
      <c r="B461" s="5" t="s">
        <v>342</v>
      </c>
      <c r="C461" s="7">
        <v>240</v>
      </c>
      <c r="D461" s="113" t="s">
        <v>131</v>
      </c>
      <c r="E461" s="234">
        <v>3500</v>
      </c>
      <c r="F461" s="234">
        <v>3422</v>
      </c>
    </row>
    <row r="462" spans="1:6" ht="69">
      <c r="A462" s="5" t="s">
        <v>54</v>
      </c>
      <c r="B462" s="5" t="s">
        <v>165</v>
      </c>
      <c r="C462" s="7"/>
      <c r="D462" s="113" t="s">
        <v>600</v>
      </c>
      <c r="E462" s="234">
        <f>E463+E467</f>
        <v>3287231</v>
      </c>
      <c r="F462" s="234">
        <f>F463+F467</f>
        <v>3287231</v>
      </c>
    </row>
    <row r="463" spans="1:6" ht="27.6">
      <c r="A463" s="5" t="s">
        <v>54</v>
      </c>
      <c r="B463" s="5" t="s">
        <v>166</v>
      </c>
      <c r="C463" s="7"/>
      <c r="D463" s="118" t="s">
        <v>548</v>
      </c>
      <c r="E463" s="234">
        <f t="shared" ref="E463:F465" si="34">E464</f>
        <v>2248231</v>
      </c>
      <c r="F463" s="234">
        <f t="shared" si="34"/>
        <v>2248231</v>
      </c>
    </row>
    <row r="464" spans="1:6" s="124" customFormat="1" ht="41.4">
      <c r="A464" s="5" t="s">
        <v>54</v>
      </c>
      <c r="B464" s="5" t="s">
        <v>215</v>
      </c>
      <c r="C464" s="7"/>
      <c r="D464" s="105" t="s">
        <v>546</v>
      </c>
      <c r="E464" s="234">
        <f t="shared" si="34"/>
        <v>2248231</v>
      </c>
      <c r="F464" s="234">
        <f t="shared" si="34"/>
        <v>2248231</v>
      </c>
    </row>
    <row r="465" spans="1:6" s="124" customFormat="1" ht="27.6">
      <c r="A465" s="5" t="s">
        <v>54</v>
      </c>
      <c r="B465" s="5" t="s">
        <v>343</v>
      </c>
      <c r="C465" s="7"/>
      <c r="D465" s="118" t="s">
        <v>547</v>
      </c>
      <c r="E465" s="234">
        <f t="shared" si="34"/>
        <v>2248231</v>
      </c>
      <c r="F465" s="234">
        <f t="shared" si="34"/>
        <v>2248231</v>
      </c>
    </row>
    <row r="466" spans="1:6" s="124" customFormat="1">
      <c r="A466" s="5" t="s">
        <v>54</v>
      </c>
      <c r="B466" s="5" t="s">
        <v>343</v>
      </c>
      <c r="C466" s="7">
        <v>610</v>
      </c>
      <c r="D466" s="113" t="s">
        <v>146</v>
      </c>
      <c r="E466" s="234">
        <v>2248231</v>
      </c>
      <c r="F466" s="234">
        <v>2248231</v>
      </c>
    </row>
    <row r="467" spans="1:6" s="139" customFormat="1" ht="41.4">
      <c r="A467" s="244" t="s">
        <v>54</v>
      </c>
      <c r="B467" s="135" t="s">
        <v>651</v>
      </c>
      <c r="C467" s="7"/>
      <c r="D467" s="136" t="s">
        <v>647</v>
      </c>
      <c r="E467" s="234">
        <f>E468</f>
        <v>1039000</v>
      </c>
      <c r="F467" s="234">
        <f>F468</f>
        <v>1039000</v>
      </c>
    </row>
    <row r="468" spans="1:6" s="139" customFormat="1" ht="27.6">
      <c r="A468" s="135" t="s">
        <v>54</v>
      </c>
      <c r="B468" s="135" t="s">
        <v>652</v>
      </c>
      <c r="C468" s="7"/>
      <c r="D468" s="136" t="s">
        <v>648</v>
      </c>
      <c r="E468" s="234">
        <f>E469+E471</f>
        <v>1039000</v>
      </c>
      <c r="F468" s="234">
        <f>F469+F471</f>
        <v>1039000</v>
      </c>
    </row>
    <row r="469" spans="1:6" s="139" customFormat="1">
      <c r="A469" s="135" t="s">
        <v>54</v>
      </c>
      <c r="B469" s="135" t="s">
        <v>653</v>
      </c>
      <c r="C469" s="7"/>
      <c r="D469" s="137" t="s">
        <v>649</v>
      </c>
      <c r="E469" s="234">
        <f>E470</f>
        <v>825000</v>
      </c>
      <c r="F469" s="234">
        <f>F470</f>
        <v>825000</v>
      </c>
    </row>
    <row r="470" spans="1:6" s="139" customFormat="1">
      <c r="A470" s="135" t="s">
        <v>54</v>
      </c>
      <c r="B470" s="143" t="s">
        <v>653</v>
      </c>
      <c r="C470" s="7">
        <v>610</v>
      </c>
      <c r="D470" s="116" t="s">
        <v>146</v>
      </c>
      <c r="E470" s="234">
        <v>825000</v>
      </c>
      <c r="F470" s="234">
        <v>825000</v>
      </c>
    </row>
    <row r="471" spans="1:6" s="139" customFormat="1" ht="27.6">
      <c r="A471" s="135" t="s">
        <v>54</v>
      </c>
      <c r="B471" s="135" t="s">
        <v>654</v>
      </c>
      <c r="C471" s="7"/>
      <c r="D471" s="252" t="s">
        <v>650</v>
      </c>
      <c r="E471" s="234">
        <f>E472</f>
        <v>214000</v>
      </c>
      <c r="F471" s="234">
        <f>F472</f>
        <v>214000</v>
      </c>
    </row>
    <row r="472" spans="1:6" s="139" customFormat="1">
      <c r="A472" s="135" t="s">
        <v>54</v>
      </c>
      <c r="B472" s="143" t="s">
        <v>654</v>
      </c>
      <c r="C472" s="7">
        <v>610</v>
      </c>
      <c r="D472" s="252" t="s">
        <v>146</v>
      </c>
      <c r="E472" s="234">
        <v>214000</v>
      </c>
      <c r="F472" s="234">
        <v>214000</v>
      </c>
    </row>
    <row r="473" spans="1:6" s="124" customFormat="1" ht="89.25" customHeight="1">
      <c r="A473" s="5" t="s">
        <v>54</v>
      </c>
      <c r="B473" s="5" t="s">
        <v>154</v>
      </c>
      <c r="C473" s="4"/>
      <c r="D473" s="113" t="s">
        <v>601</v>
      </c>
      <c r="E473" s="234">
        <f>E474</f>
        <v>561080.39</v>
      </c>
      <c r="F473" s="234">
        <f>F474</f>
        <v>512482.39</v>
      </c>
    </row>
    <row r="474" spans="1:6" s="46" customFormat="1" ht="55.2">
      <c r="A474" s="5" t="s">
        <v>54</v>
      </c>
      <c r="B474" s="5" t="s">
        <v>168</v>
      </c>
      <c r="C474" s="7"/>
      <c r="D474" s="113" t="s">
        <v>455</v>
      </c>
      <c r="E474" s="234">
        <f>E475+E478</f>
        <v>561080.39</v>
      </c>
      <c r="F474" s="234">
        <f>F475+F478</f>
        <v>512482.39</v>
      </c>
    </row>
    <row r="475" spans="1:6" s="46" customFormat="1" ht="27.6">
      <c r="A475" s="5" t="s">
        <v>54</v>
      </c>
      <c r="B475" s="5" t="s">
        <v>214</v>
      </c>
      <c r="C475" s="7"/>
      <c r="D475" s="136" t="s">
        <v>216</v>
      </c>
      <c r="E475" s="234">
        <f t="shared" ref="E475:E476" si="35">E476</f>
        <v>72780.39</v>
      </c>
      <c r="F475" s="234">
        <f>F476</f>
        <v>72780.39</v>
      </c>
    </row>
    <row r="476" spans="1:6" s="94" customFormat="1" ht="27.6">
      <c r="A476" s="5" t="s">
        <v>54</v>
      </c>
      <c r="B476" s="5" t="s">
        <v>5</v>
      </c>
      <c r="C476" s="7"/>
      <c r="D476" s="113" t="s">
        <v>101</v>
      </c>
      <c r="E476" s="234">
        <f t="shared" si="35"/>
        <v>72780.39</v>
      </c>
      <c r="F476" s="234">
        <f>F477</f>
        <v>72780.39</v>
      </c>
    </row>
    <row r="477" spans="1:6" s="94" customFormat="1">
      <c r="A477" s="5" t="s">
        <v>54</v>
      </c>
      <c r="B477" s="5" t="s">
        <v>5</v>
      </c>
      <c r="C477" s="7">
        <v>610</v>
      </c>
      <c r="D477" s="113" t="s">
        <v>146</v>
      </c>
      <c r="E477" s="234">
        <v>72780.39</v>
      </c>
      <c r="F477" s="234">
        <v>72780.39</v>
      </c>
    </row>
    <row r="478" spans="1:6" ht="79.5" customHeight="1">
      <c r="A478" s="5" t="s">
        <v>54</v>
      </c>
      <c r="B478" s="5" t="s">
        <v>412</v>
      </c>
      <c r="C478" s="7"/>
      <c r="D478" s="48" t="s">
        <v>414</v>
      </c>
      <c r="E478" s="234">
        <f t="shared" ref="E478:E479" si="36">E479</f>
        <v>488300</v>
      </c>
      <c r="F478" s="234">
        <f>F479</f>
        <v>439702</v>
      </c>
    </row>
    <row r="479" spans="1:6" ht="27.6">
      <c r="A479" s="5" t="s">
        <v>54</v>
      </c>
      <c r="B479" s="5" t="s">
        <v>413</v>
      </c>
      <c r="C479" s="7"/>
      <c r="D479" s="113" t="s">
        <v>415</v>
      </c>
      <c r="E479" s="234">
        <f t="shared" si="36"/>
        <v>488300</v>
      </c>
      <c r="F479" s="234">
        <f>F480</f>
        <v>439702</v>
      </c>
    </row>
    <row r="480" spans="1:6">
      <c r="A480" s="5" t="s">
        <v>54</v>
      </c>
      <c r="B480" s="5" t="s">
        <v>413</v>
      </c>
      <c r="C480" s="7">
        <v>610</v>
      </c>
      <c r="D480" s="116" t="s">
        <v>146</v>
      </c>
      <c r="E480" s="234">
        <v>488300</v>
      </c>
      <c r="F480" s="234">
        <v>439702</v>
      </c>
    </row>
    <row r="481" spans="1:6" s="184" customFormat="1" ht="41.4">
      <c r="A481" s="191" t="s">
        <v>54</v>
      </c>
      <c r="B481" s="191" t="s">
        <v>135</v>
      </c>
      <c r="C481" s="35"/>
      <c r="D481" s="252" t="s">
        <v>435</v>
      </c>
      <c r="E481" s="234">
        <f t="shared" ref="E481:F483" si="37">E482</f>
        <v>80000</v>
      </c>
      <c r="F481" s="234">
        <f t="shared" si="37"/>
        <v>80000</v>
      </c>
    </row>
    <row r="482" spans="1:6" s="184" customFormat="1" ht="55.2">
      <c r="A482" s="191" t="s">
        <v>54</v>
      </c>
      <c r="B482" s="191" t="s">
        <v>723</v>
      </c>
      <c r="C482" s="35"/>
      <c r="D482" s="252" t="s">
        <v>721</v>
      </c>
      <c r="E482" s="234">
        <f t="shared" si="37"/>
        <v>80000</v>
      </c>
      <c r="F482" s="234">
        <f t="shared" si="37"/>
        <v>80000</v>
      </c>
    </row>
    <row r="483" spans="1:6" s="184" customFormat="1" ht="55.2">
      <c r="A483" s="191" t="s">
        <v>54</v>
      </c>
      <c r="B483" s="191" t="s">
        <v>724</v>
      </c>
      <c r="C483" s="35"/>
      <c r="D483" s="252" t="s">
        <v>722</v>
      </c>
      <c r="E483" s="234">
        <f t="shared" si="37"/>
        <v>80000</v>
      </c>
      <c r="F483" s="234">
        <f t="shared" si="37"/>
        <v>80000</v>
      </c>
    </row>
    <row r="484" spans="1:6" s="184" customFormat="1">
      <c r="A484" s="191" t="s">
        <v>54</v>
      </c>
      <c r="B484" s="191" t="s">
        <v>724</v>
      </c>
      <c r="C484" s="35">
        <v>610</v>
      </c>
      <c r="D484" s="252" t="s">
        <v>146</v>
      </c>
      <c r="E484" s="234">
        <v>80000</v>
      </c>
      <c r="F484" s="234">
        <v>80000</v>
      </c>
    </row>
    <row r="485" spans="1:6" s="46" customFormat="1">
      <c r="A485" s="5" t="s">
        <v>94</v>
      </c>
      <c r="B485" s="5"/>
      <c r="C485" s="7"/>
      <c r="D485" s="117" t="s">
        <v>95</v>
      </c>
      <c r="E485" s="234">
        <f t="shared" ref="E485:F487" si="38">E486</f>
        <v>6595185</v>
      </c>
      <c r="F485" s="234">
        <f t="shared" si="38"/>
        <v>6579625.4400000004</v>
      </c>
    </row>
    <row r="486" spans="1:6" s="46" customFormat="1" ht="93" customHeight="1">
      <c r="A486" s="5" t="s">
        <v>94</v>
      </c>
      <c r="B486" s="5" t="s">
        <v>154</v>
      </c>
      <c r="C486" s="4"/>
      <c r="D486" s="113" t="s">
        <v>601</v>
      </c>
      <c r="E486" s="234">
        <f t="shared" si="38"/>
        <v>6595185</v>
      </c>
      <c r="F486" s="234">
        <f t="shared" si="38"/>
        <v>6579625.4400000004</v>
      </c>
    </row>
    <row r="487" spans="1:6" s="46" customFormat="1">
      <c r="A487" s="5" t="s">
        <v>94</v>
      </c>
      <c r="B487" s="5" t="s">
        <v>169</v>
      </c>
      <c r="C487" s="7"/>
      <c r="D487" s="113" t="s">
        <v>34</v>
      </c>
      <c r="E487" s="234">
        <f t="shared" si="38"/>
        <v>6595185</v>
      </c>
      <c r="F487" s="234">
        <f t="shared" si="38"/>
        <v>6579625.4400000004</v>
      </c>
    </row>
    <row r="488" spans="1:6" ht="84" customHeight="1">
      <c r="A488" s="5" t="s">
        <v>94</v>
      </c>
      <c r="B488" s="5" t="s">
        <v>344</v>
      </c>
      <c r="C488" s="7"/>
      <c r="D488" s="113" t="s">
        <v>112</v>
      </c>
      <c r="E488" s="234">
        <f>E489+E490+E491</f>
        <v>6595185</v>
      </c>
      <c r="F488" s="234">
        <f>F489+F490+F491</f>
        <v>6579625.4400000004</v>
      </c>
    </row>
    <row r="489" spans="1:6" ht="27.6">
      <c r="A489" s="5" t="s">
        <v>94</v>
      </c>
      <c r="B489" s="5" t="s">
        <v>344</v>
      </c>
      <c r="C489" s="7">
        <v>110</v>
      </c>
      <c r="D489" s="113" t="s">
        <v>167</v>
      </c>
      <c r="E489" s="234">
        <v>3595598</v>
      </c>
      <c r="F489" s="234">
        <v>3589900.17</v>
      </c>
    </row>
    <row r="490" spans="1:6" s="72" customFormat="1" ht="27.6">
      <c r="A490" s="70" t="s">
        <v>94</v>
      </c>
      <c r="B490" s="70" t="s">
        <v>344</v>
      </c>
      <c r="C490" s="71">
        <v>120</v>
      </c>
      <c r="D490" s="113" t="s">
        <v>130</v>
      </c>
      <c r="E490" s="234">
        <v>2005959</v>
      </c>
      <c r="F490" s="234">
        <v>2004753.12</v>
      </c>
    </row>
    <row r="491" spans="1:6" s="72" customFormat="1" ht="41.4">
      <c r="A491" s="5" t="s">
        <v>94</v>
      </c>
      <c r="B491" s="5" t="s">
        <v>344</v>
      </c>
      <c r="C491" s="23">
        <v>240</v>
      </c>
      <c r="D491" s="113" t="s">
        <v>131</v>
      </c>
      <c r="E491" s="234">
        <v>993628</v>
      </c>
      <c r="F491" s="234">
        <v>984972.15</v>
      </c>
    </row>
    <row r="492" spans="1:6" s="72" customFormat="1">
      <c r="A492" s="8" t="s">
        <v>81</v>
      </c>
      <c r="B492" s="8"/>
      <c r="C492" s="9"/>
      <c r="D492" s="115" t="s">
        <v>125</v>
      </c>
      <c r="E492" s="267">
        <f>E493+E545</f>
        <v>38138241.289999999</v>
      </c>
      <c r="F492" s="267">
        <f>F493+F545</f>
        <v>38072638.230000004</v>
      </c>
    </row>
    <row r="493" spans="1:6" ht="93.6" customHeight="1">
      <c r="A493" s="5" t="s">
        <v>82</v>
      </c>
      <c r="B493" s="5"/>
      <c r="C493" s="7"/>
      <c r="D493" s="113" t="s">
        <v>83</v>
      </c>
      <c r="E493" s="234">
        <f>E494+E541</f>
        <v>36135774.289999999</v>
      </c>
      <c r="F493" s="234">
        <f>F494+F541</f>
        <v>36132491.700000003</v>
      </c>
    </row>
    <row r="494" spans="1:6" ht="55.2">
      <c r="A494" s="5" t="s">
        <v>82</v>
      </c>
      <c r="B494" s="5" t="s">
        <v>157</v>
      </c>
      <c r="C494" s="7"/>
      <c r="D494" s="113" t="s">
        <v>598</v>
      </c>
      <c r="E494" s="234">
        <f>E495+E521</f>
        <v>36050774.289999999</v>
      </c>
      <c r="F494" s="234">
        <f>F495+F521</f>
        <v>36047491.700000003</v>
      </c>
    </row>
    <row r="495" spans="1:6" ht="27.6">
      <c r="A495" s="5" t="s">
        <v>82</v>
      </c>
      <c r="B495" s="5" t="s">
        <v>170</v>
      </c>
      <c r="C495" s="7"/>
      <c r="D495" s="113" t="s">
        <v>84</v>
      </c>
      <c r="E495" s="234">
        <f>E496+E501+E504+E509+E516</f>
        <v>14423338.699999999</v>
      </c>
      <c r="F495" s="234">
        <f>F496+F501+F504+F509+F516</f>
        <v>14423338.699999999</v>
      </c>
    </row>
    <row r="496" spans="1:6" s="46" customFormat="1" ht="55.2">
      <c r="A496" s="5" t="s">
        <v>82</v>
      </c>
      <c r="B496" s="5" t="s">
        <v>217</v>
      </c>
      <c r="C496" s="7"/>
      <c r="D496" s="16" t="s">
        <v>430</v>
      </c>
      <c r="E496" s="234">
        <f>E497+E499</f>
        <v>8286576</v>
      </c>
      <c r="F496" s="234">
        <f>F497+F499</f>
        <v>8286576</v>
      </c>
    </row>
    <row r="497" spans="1:6" s="46" customFormat="1">
      <c r="A497" s="5" t="s">
        <v>82</v>
      </c>
      <c r="B497" s="5" t="s">
        <v>345</v>
      </c>
      <c r="C497" s="7"/>
      <c r="D497" s="113" t="s">
        <v>85</v>
      </c>
      <c r="E497" s="234">
        <f>E498</f>
        <v>8220576</v>
      </c>
      <c r="F497" s="234">
        <f>F498</f>
        <v>8220576</v>
      </c>
    </row>
    <row r="498" spans="1:6" s="46" customFormat="1">
      <c r="A498" s="5" t="s">
        <v>82</v>
      </c>
      <c r="B498" s="5" t="s">
        <v>345</v>
      </c>
      <c r="C498" s="7">
        <v>610</v>
      </c>
      <c r="D498" s="116" t="s">
        <v>146</v>
      </c>
      <c r="E498" s="234">
        <v>8220576</v>
      </c>
      <c r="F498" s="234">
        <v>8220576</v>
      </c>
    </row>
    <row r="499" spans="1:6" s="46" customFormat="1" ht="55.2">
      <c r="A499" s="5" t="s">
        <v>82</v>
      </c>
      <c r="B499" s="5" t="s">
        <v>416</v>
      </c>
      <c r="C499" s="35"/>
      <c r="D499" s="252" t="s">
        <v>630</v>
      </c>
      <c r="E499" s="234">
        <f>E500</f>
        <v>66000</v>
      </c>
      <c r="F499" s="234">
        <f>F500</f>
        <v>66000</v>
      </c>
    </row>
    <row r="500" spans="1:6" s="46" customFormat="1">
      <c r="A500" s="5" t="s">
        <v>82</v>
      </c>
      <c r="B500" s="5" t="s">
        <v>416</v>
      </c>
      <c r="C500" s="35">
        <v>610</v>
      </c>
      <c r="D500" s="116" t="s">
        <v>146</v>
      </c>
      <c r="E500" s="234">
        <v>66000</v>
      </c>
      <c r="F500" s="234">
        <v>66000</v>
      </c>
    </row>
    <row r="501" spans="1:6" s="174" customFormat="1" ht="41.4">
      <c r="A501" s="168" t="s">
        <v>82</v>
      </c>
      <c r="B501" s="168" t="s">
        <v>701</v>
      </c>
      <c r="C501" s="35"/>
      <c r="D501" s="176" t="s">
        <v>703</v>
      </c>
      <c r="E501" s="234">
        <f>E502</f>
        <v>250000</v>
      </c>
      <c r="F501" s="234">
        <f>F502</f>
        <v>250000</v>
      </c>
    </row>
    <row r="502" spans="1:6" s="174" customFormat="1" ht="55.2">
      <c r="A502" s="168" t="s">
        <v>82</v>
      </c>
      <c r="B502" s="168" t="s">
        <v>702</v>
      </c>
      <c r="C502" s="35"/>
      <c r="D502" s="177" t="s">
        <v>704</v>
      </c>
      <c r="E502" s="234">
        <f>E503</f>
        <v>250000</v>
      </c>
      <c r="F502" s="234">
        <f>F503</f>
        <v>250000</v>
      </c>
    </row>
    <row r="503" spans="1:6" s="174" customFormat="1">
      <c r="A503" s="175" t="s">
        <v>82</v>
      </c>
      <c r="B503" s="175" t="s">
        <v>702</v>
      </c>
      <c r="C503" s="35">
        <v>610</v>
      </c>
      <c r="D503" s="252" t="s">
        <v>146</v>
      </c>
      <c r="E503" s="234">
        <v>250000</v>
      </c>
      <c r="F503" s="234">
        <v>250000</v>
      </c>
    </row>
    <row r="504" spans="1:6" ht="55.5" customHeight="1">
      <c r="A504" s="5" t="s">
        <v>82</v>
      </c>
      <c r="B504" s="5" t="s">
        <v>218</v>
      </c>
      <c r="C504" s="7"/>
      <c r="D504" s="19" t="s">
        <v>219</v>
      </c>
      <c r="E504" s="234">
        <f>E507</f>
        <v>100000</v>
      </c>
      <c r="F504" s="234">
        <f>F507</f>
        <v>100000</v>
      </c>
    </row>
    <row r="505" spans="1:6" ht="82.8">
      <c r="A505" s="107" t="s">
        <v>82</v>
      </c>
      <c r="B505" s="125" t="s">
        <v>631</v>
      </c>
      <c r="C505" s="7"/>
      <c r="D505" s="113" t="s">
        <v>632</v>
      </c>
      <c r="E505" s="234">
        <v>0</v>
      </c>
      <c r="F505" s="234">
        <v>0</v>
      </c>
    </row>
    <row r="506" spans="1:6">
      <c r="A506" s="107" t="s">
        <v>82</v>
      </c>
      <c r="B506" s="125" t="s">
        <v>631</v>
      </c>
      <c r="C506" s="7">
        <v>610</v>
      </c>
      <c r="D506" s="113" t="s">
        <v>146</v>
      </c>
      <c r="E506" s="234">
        <v>0</v>
      </c>
      <c r="F506" s="234">
        <v>0</v>
      </c>
    </row>
    <row r="507" spans="1:6" s="172" customFormat="1">
      <c r="A507" s="168" t="s">
        <v>82</v>
      </c>
      <c r="B507" s="168" t="s">
        <v>699</v>
      </c>
      <c r="C507" s="7"/>
      <c r="D507" s="113" t="s">
        <v>700</v>
      </c>
      <c r="E507" s="234">
        <f>E508</f>
        <v>100000</v>
      </c>
      <c r="F507" s="234">
        <f>F508</f>
        <v>100000</v>
      </c>
    </row>
    <row r="508" spans="1:6" s="172" customFormat="1">
      <c r="A508" s="173" t="s">
        <v>82</v>
      </c>
      <c r="B508" s="173" t="s">
        <v>699</v>
      </c>
      <c r="C508" s="7">
        <v>610</v>
      </c>
      <c r="D508" s="113" t="s">
        <v>146</v>
      </c>
      <c r="E508" s="234">
        <v>100000</v>
      </c>
      <c r="F508" s="234">
        <v>100000</v>
      </c>
    </row>
    <row r="509" spans="1:6" ht="27.6">
      <c r="A509" s="5" t="s">
        <v>82</v>
      </c>
      <c r="B509" s="5" t="s">
        <v>487</v>
      </c>
      <c r="C509" s="23"/>
      <c r="D509" s="113" t="s">
        <v>13</v>
      </c>
      <c r="E509" s="234">
        <f>E510+E512+E514</f>
        <v>4396650</v>
      </c>
      <c r="F509" s="234">
        <f>F510+F512+F514</f>
        <v>4396650</v>
      </c>
    </row>
    <row r="510" spans="1:6" ht="55.8">
      <c r="A510" s="5" t="s">
        <v>82</v>
      </c>
      <c r="B510" s="96" t="s">
        <v>552</v>
      </c>
      <c r="C510" s="24"/>
      <c r="D510" s="264" t="s">
        <v>615</v>
      </c>
      <c r="E510" s="234">
        <f>E511</f>
        <v>67300</v>
      </c>
      <c r="F510" s="234">
        <f>F511</f>
        <v>67300</v>
      </c>
    </row>
    <row r="511" spans="1:6">
      <c r="A511" s="5" t="s">
        <v>82</v>
      </c>
      <c r="B511" s="96" t="s">
        <v>552</v>
      </c>
      <c r="C511" s="24">
        <v>610</v>
      </c>
      <c r="D511" s="252" t="s">
        <v>146</v>
      </c>
      <c r="E511" s="234">
        <v>67300</v>
      </c>
      <c r="F511" s="234">
        <v>67300</v>
      </c>
    </row>
    <row r="512" spans="1:6" ht="55.8">
      <c r="A512" s="5" t="s">
        <v>82</v>
      </c>
      <c r="B512" s="96" t="s">
        <v>553</v>
      </c>
      <c r="C512" s="24"/>
      <c r="D512" s="264" t="s">
        <v>616</v>
      </c>
      <c r="E512" s="234">
        <f>E513</f>
        <v>113650</v>
      </c>
      <c r="F512" s="234">
        <f>F513</f>
        <v>113650</v>
      </c>
    </row>
    <row r="513" spans="1:6">
      <c r="A513" s="5" t="s">
        <v>82</v>
      </c>
      <c r="B513" s="96" t="s">
        <v>553</v>
      </c>
      <c r="C513" s="24">
        <v>610</v>
      </c>
      <c r="D513" s="252" t="s">
        <v>146</v>
      </c>
      <c r="E513" s="234">
        <v>113650</v>
      </c>
      <c r="F513" s="234">
        <v>113650</v>
      </c>
    </row>
    <row r="514" spans="1:6" ht="41.4">
      <c r="A514" s="5" t="s">
        <v>82</v>
      </c>
      <c r="B514" s="5" t="s">
        <v>488</v>
      </c>
      <c r="C514" s="44"/>
      <c r="D514" s="252" t="s">
        <v>633</v>
      </c>
      <c r="E514" s="234">
        <f>E515</f>
        <v>4215700</v>
      </c>
      <c r="F514" s="234">
        <f>F515</f>
        <v>4215700</v>
      </c>
    </row>
    <row r="515" spans="1:6">
      <c r="A515" s="5" t="s">
        <v>82</v>
      </c>
      <c r="B515" s="5" t="s">
        <v>488</v>
      </c>
      <c r="C515" s="44">
        <v>610</v>
      </c>
      <c r="D515" s="252" t="s">
        <v>146</v>
      </c>
      <c r="E515" s="234">
        <v>4215700</v>
      </c>
      <c r="F515" s="234">
        <v>4215700</v>
      </c>
    </row>
    <row r="516" spans="1:6" ht="27.6">
      <c r="A516" s="104" t="s">
        <v>82</v>
      </c>
      <c r="B516" s="104" t="s">
        <v>571</v>
      </c>
      <c r="C516" s="35"/>
      <c r="D516" s="252" t="s">
        <v>305</v>
      </c>
      <c r="E516" s="234">
        <f>E517+E519</f>
        <v>1390112.7</v>
      </c>
      <c r="F516" s="234">
        <f>F517+F519</f>
        <v>1390112.7</v>
      </c>
    </row>
    <row r="517" spans="1:6" ht="124.2">
      <c r="A517" s="104" t="s">
        <v>82</v>
      </c>
      <c r="B517" s="104" t="s">
        <v>572</v>
      </c>
      <c r="C517" s="35"/>
      <c r="D517" s="252" t="s">
        <v>573</v>
      </c>
      <c r="E517" s="234">
        <f>E518</f>
        <v>736761.32</v>
      </c>
      <c r="F517" s="234">
        <f>F518</f>
        <v>736761.32</v>
      </c>
    </row>
    <row r="518" spans="1:6">
      <c r="A518" s="104" t="s">
        <v>82</v>
      </c>
      <c r="B518" s="104" t="s">
        <v>572</v>
      </c>
      <c r="C518" s="129">
        <v>610</v>
      </c>
      <c r="D518" s="263" t="s">
        <v>146</v>
      </c>
      <c r="E518" s="234">
        <v>736761.32</v>
      </c>
      <c r="F518" s="234">
        <v>736761.32</v>
      </c>
    </row>
    <row r="519" spans="1:6" s="142" customFormat="1" ht="96.6">
      <c r="A519" s="135" t="s">
        <v>82</v>
      </c>
      <c r="B519" s="135" t="s">
        <v>656</v>
      </c>
      <c r="C519" s="131"/>
      <c r="D519" s="252" t="s">
        <v>655</v>
      </c>
      <c r="E519" s="234">
        <f>E520</f>
        <v>653351.38</v>
      </c>
      <c r="F519" s="234">
        <f>F520</f>
        <v>653351.38</v>
      </c>
    </row>
    <row r="520" spans="1:6" s="142" customFormat="1">
      <c r="A520" s="135" t="s">
        <v>82</v>
      </c>
      <c r="B520" s="135" t="s">
        <v>656</v>
      </c>
      <c r="C520" s="131"/>
      <c r="D520" s="252" t="s">
        <v>146</v>
      </c>
      <c r="E520" s="234">
        <v>653351.38</v>
      </c>
      <c r="F520" s="234">
        <v>653351.38</v>
      </c>
    </row>
    <row r="521" spans="1:6" ht="55.2">
      <c r="A521" s="5" t="s">
        <v>82</v>
      </c>
      <c r="B521" s="5" t="s">
        <v>171</v>
      </c>
      <c r="C521" s="130"/>
      <c r="D521" s="117" t="s">
        <v>456</v>
      </c>
      <c r="E521" s="234">
        <f>E522+E527+E530</f>
        <v>21627435.59</v>
      </c>
      <c r="F521" s="234">
        <f>F522+F527+F530</f>
        <v>21624153</v>
      </c>
    </row>
    <row r="522" spans="1:6" ht="82.8">
      <c r="A522" s="5" t="s">
        <v>82</v>
      </c>
      <c r="B522" s="5" t="s">
        <v>220</v>
      </c>
      <c r="C522" s="7"/>
      <c r="D522" s="16" t="s">
        <v>221</v>
      </c>
      <c r="E522" s="234">
        <f>E523+E525</f>
        <v>12888512</v>
      </c>
      <c r="F522" s="234">
        <f>F523+F525</f>
        <v>12888512</v>
      </c>
    </row>
    <row r="523" spans="1:6" ht="27.6">
      <c r="A523" s="5" t="s">
        <v>82</v>
      </c>
      <c r="B523" s="5" t="s">
        <v>346</v>
      </c>
      <c r="C523" s="7"/>
      <c r="D523" s="113" t="s">
        <v>86</v>
      </c>
      <c r="E523" s="234">
        <f>E524</f>
        <v>12763712</v>
      </c>
      <c r="F523" s="234">
        <f>F524</f>
        <v>12763712</v>
      </c>
    </row>
    <row r="524" spans="1:6" ht="61.95" customHeight="1">
      <c r="A524" s="5" t="s">
        <v>82</v>
      </c>
      <c r="B524" s="5" t="s">
        <v>346</v>
      </c>
      <c r="C524" s="7">
        <v>610</v>
      </c>
      <c r="D524" s="113" t="s">
        <v>146</v>
      </c>
      <c r="E524" s="234">
        <v>12763712</v>
      </c>
      <c r="F524" s="234">
        <v>12763712</v>
      </c>
    </row>
    <row r="525" spans="1:6" ht="55.2">
      <c r="A525" s="5" t="s">
        <v>82</v>
      </c>
      <c r="B525" s="5" t="s">
        <v>417</v>
      </c>
      <c r="C525" s="7"/>
      <c r="D525" s="252" t="s">
        <v>634</v>
      </c>
      <c r="E525" s="234">
        <f>E526</f>
        <v>124800</v>
      </c>
      <c r="F525" s="234">
        <f>F526</f>
        <v>124800</v>
      </c>
    </row>
    <row r="526" spans="1:6">
      <c r="A526" s="5" t="s">
        <v>82</v>
      </c>
      <c r="B526" s="5" t="s">
        <v>417</v>
      </c>
      <c r="C526" s="7">
        <v>610</v>
      </c>
      <c r="D526" s="116" t="s">
        <v>146</v>
      </c>
      <c r="E526" s="234">
        <v>124800</v>
      </c>
      <c r="F526" s="234">
        <v>124800</v>
      </c>
    </row>
    <row r="527" spans="1:6" s="144" customFormat="1" ht="41.4">
      <c r="A527" s="135" t="s">
        <v>82</v>
      </c>
      <c r="B527" s="135" t="s">
        <v>659</v>
      </c>
      <c r="C527" s="35"/>
      <c r="D527" s="148" t="s">
        <v>657</v>
      </c>
      <c r="E527" s="234">
        <f>E528</f>
        <v>75976</v>
      </c>
      <c r="F527" s="234">
        <f>F528</f>
        <v>72730</v>
      </c>
    </row>
    <row r="528" spans="1:6" s="144" customFormat="1" ht="41.4">
      <c r="A528" s="135" t="s">
        <v>82</v>
      </c>
      <c r="B528" s="135" t="s">
        <v>660</v>
      </c>
      <c r="C528" s="35"/>
      <c r="D528" s="265" t="s">
        <v>658</v>
      </c>
      <c r="E528" s="234">
        <f>E529</f>
        <v>75976</v>
      </c>
      <c r="F528" s="234">
        <f>F529</f>
        <v>72730</v>
      </c>
    </row>
    <row r="529" spans="1:6" s="144" customFormat="1">
      <c r="A529" s="135" t="s">
        <v>82</v>
      </c>
      <c r="B529" s="135" t="s">
        <v>660</v>
      </c>
      <c r="C529" s="35">
        <v>610</v>
      </c>
      <c r="D529" s="252" t="s">
        <v>146</v>
      </c>
      <c r="E529" s="234">
        <v>75976</v>
      </c>
      <c r="F529" s="234">
        <v>72730</v>
      </c>
    </row>
    <row r="530" spans="1:6" ht="60" customHeight="1">
      <c r="A530" s="5" t="s">
        <v>82</v>
      </c>
      <c r="B530" s="5" t="s">
        <v>489</v>
      </c>
      <c r="C530" s="23"/>
      <c r="D530" s="34" t="s">
        <v>6</v>
      </c>
      <c r="E530" s="234">
        <f>E531+E533+E535+E537+E539</f>
        <v>8662947.5899999999</v>
      </c>
      <c r="F530" s="234">
        <f>F531+F535+F539</f>
        <v>8662911</v>
      </c>
    </row>
    <row r="531" spans="1:6" ht="86.25" customHeight="1">
      <c r="A531" s="5" t="s">
        <v>82</v>
      </c>
      <c r="B531" s="5" t="s">
        <v>490</v>
      </c>
      <c r="C531" s="23"/>
      <c r="D531" s="246" t="s">
        <v>14</v>
      </c>
      <c r="E531" s="234">
        <f>E532</f>
        <v>472897.59</v>
      </c>
      <c r="F531" s="234">
        <f>F532</f>
        <v>472861</v>
      </c>
    </row>
    <row r="532" spans="1:6">
      <c r="A532" s="5" t="s">
        <v>82</v>
      </c>
      <c r="B532" s="5" t="s">
        <v>490</v>
      </c>
      <c r="C532" s="23">
        <v>610</v>
      </c>
      <c r="D532" s="252" t="s">
        <v>146</v>
      </c>
      <c r="E532" s="234">
        <v>472897.59</v>
      </c>
      <c r="F532" s="234">
        <v>472861</v>
      </c>
    </row>
    <row r="533" spans="1:6" ht="55.8">
      <c r="A533" s="5" t="s">
        <v>82</v>
      </c>
      <c r="B533" s="96" t="s">
        <v>554</v>
      </c>
      <c r="C533" s="23"/>
      <c r="D533" s="264" t="s">
        <v>615</v>
      </c>
      <c r="E533" s="234">
        <f>E534</f>
        <v>0</v>
      </c>
      <c r="F533" s="234">
        <v>0</v>
      </c>
    </row>
    <row r="534" spans="1:6">
      <c r="A534" s="5" t="s">
        <v>82</v>
      </c>
      <c r="B534" s="96" t="s">
        <v>554</v>
      </c>
      <c r="C534" s="23">
        <v>610</v>
      </c>
      <c r="D534" s="113" t="s">
        <v>146</v>
      </c>
      <c r="E534" s="234">
        <v>0</v>
      </c>
      <c r="F534" s="234">
        <v>0</v>
      </c>
    </row>
    <row r="535" spans="1:6" ht="55.8">
      <c r="A535" s="5" t="s">
        <v>82</v>
      </c>
      <c r="B535" s="96" t="s">
        <v>555</v>
      </c>
      <c r="C535" s="23"/>
      <c r="D535" s="264" t="s">
        <v>617</v>
      </c>
      <c r="E535" s="234">
        <f>E536</f>
        <v>113650</v>
      </c>
      <c r="F535" s="234">
        <f>F536</f>
        <v>113650</v>
      </c>
    </row>
    <row r="536" spans="1:6">
      <c r="A536" s="5" t="s">
        <v>82</v>
      </c>
      <c r="B536" s="96" t="s">
        <v>555</v>
      </c>
      <c r="C536" s="23">
        <v>610</v>
      </c>
      <c r="D536" s="116" t="s">
        <v>146</v>
      </c>
      <c r="E536" s="234">
        <v>113650</v>
      </c>
      <c r="F536" s="234">
        <v>113650</v>
      </c>
    </row>
    <row r="537" spans="1:6" s="145" customFormat="1" ht="96.6">
      <c r="A537" s="135" t="s">
        <v>82</v>
      </c>
      <c r="B537" s="135" t="s">
        <v>662</v>
      </c>
      <c r="C537" s="147"/>
      <c r="D537" s="252" t="s">
        <v>661</v>
      </c>
      <c r="E537" s="234">
        <f>E538</f>
        <v>0</v>
      </c>
      <c r="F537" s="234">
        <v>0</v>
      </c>
    </row>
    <row r="538" spans="1:6" s="145" customFormat="1">
      <c r="A538" s="146" t="s">
        <v>82</v>
      </c>
      <c r="B538" s="150" t="s">
        <v>662</v>
      </c>
      <c r="C538" s="147">
        <v>610</v>
      </c>
      <c r="D538" s="116" t="s">
        <v>146</v>
      </c>
      <c r="E538" s="234">
        <v>0</v>
      </c>
      <c r="F538" s="234">
        <v>0</v>
      </c>
    </row>
    <row r="539" spans="1:6" ht="41.4">
      <c r="A539" s="5" t="s">
        <v>82</v>
      </c>
      <c r="B539" s="96" t="s">
        <v>558</v>
      </c>
      <c r="C539" s="43"/>
      <c r="D539" s="252" t="s">
        <v>633</v>
      </c>
      <c r="E539" s="234">
        <f>E540</f>
        <v>8076400</v>
      </c>
      <c r="F539" s="234">
        <f>F540</f>
        <v>8076400</v>
      </c>
    </row>
    <row r="540" spans="1:6">
      <c r="A540" s="5" t="s">
        <v>82</v>
      </c>
      <c r="B540" s="96" t="s">
        <v>558</v>
      </c>
      <c r="C540" s="43">
        <v>610</v>
      </c>
      <c r="D540" s="113" t="s">
        <v>146</v>
      </c>
      <c r="E540" s="234">
        <v>8076400</v>
      </c>
      <c r="F540" s="234">
        <v>8076400</v>
      </c>
    </row>
    <row r="541" spans="1:6" s="189" customFormat="1" ht="41.4">
      <c r="A541" s="191" t="s">
        <v>82</v>
      </c>
      <c r="B541" s="191" t="s">
        <v>135</v>
      </c>
      <c r="C541" s="190"/>
      <c r="D541" s="252" t="s">
        <v>435</v>
      </c>
      <c r="E541" s="234">
        <f t="shared" ref="E541:F543" si="39">E542</f>
        <v>85000</v>
      </c>
      <c r="F541" s="234">
        <f t="shared" si="39"/>
        <v>85000</v>
      </c>
    </row>
    <row r="542" spans="1:6" s="189" customFormat="1" ht="55.2">
      <c r="A542" s="191" t="s">
        <v>82</v>
      </c>
      <c r="B542" s="191" t="s">
        <v>723</v>
      </c>
      <c r="C542" s="190"/>
      <c r="D542" s="252" t="s">
        <v>721</v>
      </c>
      <c r="E542" s="234">
        <f t="shared" si="39"/>
        <v>85000</v>
      </c>
      <c r="F542" s="234">
        <f t="shared" si="39"/>
        <v>85000</v>
      </c>
    </row>
    <row r="543" spans="1:6" s="189" customFormat="1" ht="55.2">
      <c r="A543" s="191" t="s">
        <v>82</v>
      </c>
      <c r="B543" s="191" t="s">
        <v>724</v>
      </c>
      <c r="C543" s="190"/>
      <c r="D543" s="252" t="s">
        <v>722</v>
      </c>
      <c r="E543" s="234">
        <f t="shared" si="39"/>
        <v>85000</v>
      </c>
      <c r="F543" s="234">
        <f t="shared" si="39"/>
        <v>85000</v>
      </c>
    </row>
    <row r="544" spans="1:6" s="189" customFormat="1">
      <c r="A544" s="191" t="s">
        <v>82</v>
      </c>
      <c r="B544" s="191" t="s">
        <v>724</v>
      </c>
      <c r="C544" s="190">
        <v>610</v>
      </c>
      <c r="D544" s="252" t="s">
        <v>146</v>
      </c>
      <c r="E544" s="234">
        <v>85000</v>
      </c>
      <c r="F544" s="234">
        <v>85000</v>
      </c>
    </row>
    <row r="545" spans="1:6" ht="27.6">
      <c r="A545" s="5" t="s">
        <v>87</v>
      </c>
      <c r="B545" s="5"/>
      <c r="C545" s="7"/>
      <c r="D545" s="113" t="s">
        <v>126</v>
      </c>
      <c r="E545" s="234">
        <f t="shared" ref="E545:F547" si="40">E546</f>
        <v>2002467</v>
      </c>
      <c r="F545" s="234">
        <f t="shared" si="40"/>
        <v>1940146.53</v>
      </c>
    </row>
    <row r="546" spans="1:6" ht="55.2">
      <c r="A546" s="5" t="s">
        <v>87</v>
      </c>
      <c r="B546" s="5" t="s">
        <v>157</v>
      </c>
      <c r="C546" s="7"/>
      <c r="D546" s="113" t="s">
        <v>602</v>
      </c>
      <c r="E546" s="234">
        <f t="shared" si="40"/>
        <v>2002467</v>
      </c>
      <c r="F546" s="234">
        <f t="shared" si="40"/>
        <v>1940146.53</v>
      </c>
    </row>
    <row r="547" spans="1:6">
      <c r="A547" s="5" t="s">
        <v>87</v>
      </c>
      <c r="B547" s="5" t="s">
        <v>172</v>
      </c>
      <c r="C547" s="7"/>
      <c r="D547" s="113" t="s">
        <v>34</v>
      </c>
      <c r="E547" s="234">
        <f t="shared" si="40"/>
        <v>2002467</v>
      </c>
      <c r="F547" s="234">
        <f t="shared" si="40"/>
        <v>1940146.53</v>
      </c>
    </row>
    <row r="548" spans="1:6" s="41" customFormat="1" ht="27.6">
      <c r="A548" s="5" t="s">
        <v>87</v>
      </c>
      <c r="B548" s="5" t="s">
        <v>347</v>
      </c>
      <c r="C548" s="7"/>
      <c r="D548" s="113" t="s">
        <v>113</v>
      </c>
      <c r="E548" s="234">
        <f>E549+E550+E551</f>
        <v>2002467</v>
      </c>
      <c r="F548" s="234">
        <f>F549+F550+F551</f>
        <v>1940146.53</v>
      </c>
    </row>
    <row r="549" spans="1:6" s="41" customFormat="1" ht="27.6">
      <c r="A549" s="5" t="s">
        <v>87</v>
      </c>
      <c r="B549" s="5" t="s">
        <v>347</v>
      </c>
      <c r="C549" s="7">
        <v>110</v>
      </c>
      <c r="D549" s="113" t="s">
        <v>167</v>
      </c>
      <c r="E549" s="234">
        <v>1490071</v>
      </c>
      <c r="F549" s="234">
        <v>1489904.9</v>
      </c>
    </row>
    <row r="550" spans="1:6" s="41" customFormat="1" ht="27.6">
      <c r="A550" s="76" t="s">
        <v>87</v>
      </c>
      <c r="B550" s="76" t="s">
        <v>347</v>
      </c>
      <c r="C550" s="7">
        <v>120</v>
      </c>
      <c r="D550" s="113" t="s">
        <v>130</v>
      </c>
      <c r="E550" s="234">
        <v>354042</v>
      </c>
      <c r="F550" s="234">
        <v>322152.78000000003</v>
      </c>
    </row>
    <row r="551" spans="1:6" s="103" customFormat="1" ht="41.4">
      <c r="A551" s="5" t="s">
        <v>87</v>
      </c>
      <c r="B551" s="5" t="s">
        <v>347</v>
      </c>
      <c r="C551" s="7">
        <v>240</v>
      </c>
      <c r="D551" s="113" t="s">
        <v>131</v>
      </c>
      <c r="E551" s="234">
        <v>158354</v>
      </c>
      <c r="F551" s="234">
        <v>128088.85</v>
      </c>
    </row>
    <row r="552" spans="1:6" s="106" customFormat="1">
      <c r="A552" s="8" t="s">
        <v>56</v>
      </c>
      <c r="B552" s="8"/>
      <c r="C552" s="9"/>
      <c r="D552" s="115" t="s">
        <v>57</v>
      </c>
      <c r="E552" s="267">
        <f>E553+E559+E607</f>
        <v>7468460</v>
      </c>
      <c r="F552" s="267">
        <f>F553+F559+F607</f>
        <v>5876422.1699999999</v>
      </c>
    </row>
    <row r="553" spans="1:6" s="106" customFormat="1" ht="60" customHeight="1">
      <c r="A553" s="5" t="s">
        <v>58</v>
      </c>
      <c r="B553" s="5"/>
      <c r="C553" s="7"/>
      <c r="D553" s="113" t="s">
        <v>59</v>
      </c>
      <c r="E553" s="234">
        <f t="shared" ref="E553:F557" si="41">E554</f>
        <v>787000</v>
      </c>
      <c r="F553" s="234">
        <f t="shared" si="41"/>
        <v>389012.97</v>
      </c>
    </row>
    <row r="554" spans="1:6" s="41" customFormat="1" ht="82.8">
      <c r="A554" s="5" t="s">
        <v>58</v>
      </c>
      <c r="B554" s="5" t="s">
        <v>173</v>
      </c>
      <c r="C554" s="7"/>
      <c r="D554" s="113" t="s">
        <v>603</v>
      </c>
      <c r="E554" s="234">
        <f t="shared" si="41"/>
        <v>787000</v>
      </c>
      <c r="F554" s="234">
        <f t="shared" si="41"/>
        <v>389012.97</v>
      </c>
    </row>
    <row r="555" spans="1:6" ht="27.6">
      <c r="A555" s="5" t="s">
        <v>58</v>
      </c>
      <c r="B555" s="5" t="s">
        <v>174</v>
      </c>
      <c r="C555" s="7"/>
      <c r="D555" s="113" t="s">
        <v>60</v>
      </c>
      <c r="E555" s="234">
        <f t="shared" si="41"/>
        <v>787000</v>
      </c>
      <c r="F555" s="234">
        <f t="shared" si="41"/>
        <v>389012.97</v>
      </c>
    </row>
    <row r="556" spans="1:6" ht="62.25" customHeight="1">
      <c r="A556" s="5" t="s">
        <v>58</v>
      </c>
      <c r="B556" s="5" t="s">
        <v>222</v>
      </c>
      <c r="C556" s="7"/>
      <c r="D556" s="113" t="s">
        <v>478</v>
      </c>
      <c r="E556" s="234">
        <f t="shared" si="41"/>
        <v>787000</v>
      </c>
      <c r="F556" s="234">
        <f t="shared" si="41"/>
        <v>389012.97</v>
      </c>
    </row>
    <row r="557" spans="1:6" ht="41.4">
      <c r="A557" s="5" t="s">
        <v>58</v>
      </c>
      <c r="B557" s="5" t="s">
        <v>348</v>
      </c>
      <c r="C557" s="7"/>
      <c r="D557" s="113" t="s">
        <v>477</v>
      </c>
      <c r="E557" s="234">
        <f t="shared" si="41"/>
        <v>787000</v>
      </c>
      <c r="F557" s="234">
        <f t="shared" si="41"/>
        <v>389012.97</v>
      </c>
    </row>
    <row r="558" spans="1:6" ht="27.6">
      <c r="A558" s="5" t="s">
        <v>58</v>
      </c>
      <c r="B558" s="5" t="s">
        <v>348</v>
      </c>
      <c r="C558" s="7">
        <v>310</v>
      </c>
      <c r="D558" s="113" t="s">
        <v>175</v>
      </c>
      <c r="E558" s="234">
        <v>787000</v>
      </c>
      <c r="F558" s="234">
        <v>389012.97</v>
      </c>
    </row>
    <row r="559" spans="1:6" s="46" customFormat="1">
      <c r="A559" s="5" t="s">
        <v>61</v>
      </c>
      <c r="B559" s="5"/>
      <c r="C559" s="7"/>
      <c r="D559" s="113" t="s">
        <v>62</v>
      </c>
      <c r="E559" s="234">
        <f>E560+E602</f>
        <v>2580100</v>
      </c>
      <c r="F559" s="234">
        <f>F560+F602</f>
        <v>2257583.2800000003</v>
      </c>
    </row>
    <row r="560" spans="1:6" ht="82.8">
      <c r="A560" s="5" t="s">
        <v>61</v>
      </c>
      <c r="B560" s="5" t="s">
        <v>173</v>
      </c>
      <c r="C560" s="7"/>
      <c r="D560" s="113" t="s">
        <v>603</v>
      </c>
      <c r="E560" s="234">
        <f>E561+E577+E583</f>
        <v>1569400</v>
      </c>
      <c r="F560" s="234">
        <f>F561+F577+F583</f>
        <v>1246883.28</v>
      </c>
    </row>
    <row r="561" spans="1:6" ht="88.5" customHeight="1">
      <c r="A561" s="5" t="s">
        <v>61</v>
      </c>
      <c r="B561" s="5" t="s">
        <v>176</v>
      </c>
      <c r="C561" s="7"/>
      <c r="D561" s="113" t="s">
        <v>63</v>
      </c>
      <c r="E561" s="234">
        <f>E562+E569+E574</f>
        <v>572710</v>
      </c>
      <c r="F561" s="234">
        <f>F562+F569+F574</f>
        <v>396217.37</v>
      </c>
    </row>
    <row r="562" spans="1:6" ht="27.6">
      <c r="A562" s="5" t="s">
        <v>61</v>
      </c>
      <c r="B562" s="5" t="s">
        <v>223</v>
      </c>
      <c r="C562" s="7"/>
      <c r="D562" s="16" t="s">
        <v>550</v>
      </c>
      <c r="E562" s="234">
        <f>E563+E565+E567</f>
        <v>145710</v>
      </c>
      <c r="F562" s="234">
        <f>F563+F565+F567</f>
        <v>144996.37</v>
      </c>
    </row>
    <row r="563" spans="1:6" ht="41.4">
      <c r="A563" s="5" t="s">
        <v>61</v>
      </c>
      <c r="B563" s="5" t="s">
        <v>349</v>
      </c>
      <c r="C563" s="7"/>
      <c r="D563" s="113" t="s">
        <v>123</v>
      </c>
      <c r="E563" s="234">
        <f>E564</f>
        <v>53000</v>
      </c>
      <c r="F563" s="234">
        <f>F564</f>
        <v>52286.37</v>
      </c>
    </row>
    <row r="564" spans="1:6" s="103" customFormat="1" ht="41.4">
      <c r="A564" s="5" t="s">
        <v>61</v>
      </c>
      <c r="B564" s="5" t="s">
        <v>349</v>
      </c>
      <c r="C564" s="7">
        <v>240</v>
      </c>
      <c r="D564" s="113" t="s">
        <v>131</v>
      </c>
      <c r="E564" s="234">
        <v>53000</v>
      </c>
      <c r="F564" s="234">
        <v>52286.37</v>
      </c>
    </row>
    <row r="565" spans="1:6" s="103" customFormat="1">
      <c r="A565" s="5" t="s">
        <v>61</v>
      </c>
      <c r="B565" s="5" t="s">
        <v>350</v>
      </c>
      <c r="C565" s="7"/>
      <c r="D565" s="113" t="s">
        <v>115</v>
      </c>
      <c r="E565" s="234">
        <f>E566</f>
        <v>12710</v>
      </c>
      <c r="F565" s="234">
        <f>F566</f>
        <v>12710</v>
      </c>
    </row>
    <row r="566" spans="1:6" s="103" customFormat="1">
      <c r="A566" s="5" t="s">
        <v>61</v>
      </c>
      <c r="B566" s="5" t="s">
        <v>350</v>
      </c>
      <c r="C566" s="7">
        <v>360</v>
      </c>
      <c r="D566" s="113" t="s">
        <v>355</v>
      </c>
      <c r="E566" s="234">
        <v>12710</v>
      </c>
      <c r="F566" s="234">
        <v>12710</v>
      </c>
    </row>
    <row r="567" spans="1:6" ht="41.4">
      <c r="A567" s="5" t="s">
        <v>61</v>
      </c>
      <c r="B567" s="5" t="s">
        <v>351</v>
      </c>
      <c r="C567" s="7"/>
      <c r="D567" s="15" t="s">
        <v>264</v>
      </c>
      <c r="E567" s="234">
        <f>E568</f>
        <v>80000</v>
      </c>
      <c r="F567" s="234">
        <f>F568</f>
        <v>80000</v>
      </c>
    </row>
    <row r="568" spans="1:6">
      <c r="A568" s="5" t="s">
        <v>61</v>
      </c>
      <c r="B568" s="5" t="s">
        <v>351</v>
      </c>
      <c r="C568" s="7">
        <v>360</v>
      </c>
      <c r="D568" s="113" t="s">
        <v>355</v>
      </c>
      <c r="E568" s="234">
        <v>80000</v>
      </c>
      <c r="F568" s="234">
        <v>80000</v>
      </c>
    </row>
    <row r="569" spans="1:6" ht="27.6">
      <c r="A569" s="5" t="s">
        <v>61</v>
      </c>
      <c r="B569" s="5" t="s">
        <v>224</v>
      </c>
      <c r="C569" s="7"/>
      <c r="D569" s="16" t="s">
        <v>225</v>
      </c>
      <c r="E569" s="234">
        <f>E570+E572</f>
        <v>77000</v>
      </c>
      <c r="F569" s="234">
        <f>F570</f>
        <v>76900</v>
      </c>
    </row>
    <row r="570" spans="1:6" s="102" customFormat="1" ht="27.6">
      <c r="A570" s="5" t="s">
        <v>61</v>
      </c>
      <c r="B570" s="5" t="s">
        <v>352</v>
      </c>
      <c r="C570" s="7"/>
      <c r="D570" s="113" t="s">
        <v>114</v>
      </c>
      <c r="E570" s="234">
        <f>E571</f>
        <v>77000</v>
      </c>
      <c r="F570" s="234">
        <f>F571</f>
        <v>76900</v>
      </c>
    </row>
    <row r="571" spans="1:6" s="102" customFormat="1" ht="41.4">
      <c r="A571" s="5" t="s">
        <v>61</v>
      </c>
      <c r="B571" s="5" t="s">
        <v>352</v>
      </c>
      <c r="C571" s="7">
        <v>240</v>
      </c>
      <c r="D571" s="113" t="s">
        <v>131</v>
      </c>
      <c r="E571" s="234">
        <v>77000</v>
      </c>
      <c r="F571" s="234">
        <v>76900</v>
      </c>
    </row>
    <row r="572" spans="1:6" s="102" customFormat="1" ht="82.8">
      <c r="A572" s="5" t="s">
        <v>61</v>
      </c>
      <c r="B572" s="5" t="s">
        <v>353</v>
      </c>
      <c r="C572" s="7"/>
      <c r="D572" s="113" t="s">
        <v>116</v>
      </c>
      <c r="E572" s="234">
        <f>E573</f>
        <v>0</v>
      </c>
      <c r="F572" s="234">
        <v>0</v>
      </c>
    </row>
    <row r="573" spans="1:6" s="73" customFormat="1" ht="63.75" customHeight="1">
      <c r="A573" s="5" t="s">
        <v>61</v>
      </c>
      <c r="B573" s="5" t="s">
        <v>353</v>
      </c>
      <c r="C573" s="7">
        <v>240</v>
      </c>
      <c r="D573" s="113" t="s">
        <v>131</v>
      </c>
      <c r="E573" s="234">
        <v>0</v>
      </c>
      <c r="F573" s="234">
        <v>0</v>
      </c>
    </row>
    <row r="574" spans="1:6" s="211" customFormat="1" ht="63.75" customHeight="1">
      <c r="A574" s="213" t="s">
        <v>61</v>
      </c>
      <c r="B574" s="213" t="s">
        <v>741</v>
      </c>
      <c r="C574" s="7"/>
      <c r="D574" s="113" t="s">
        <v>742</v>
      </c>
      <c r="E574" s="234">
        <f>E575</f>
        <v>350000</v>
      </c>
      <c r="F574" s="234">
        <f>F575</f>
        <v>174321</v>
      </c>
    </row>
    <row r="575" spans="1:6" s="211" customFormat="1" ht="63.75" customHeight="1">
      <c r="A575" s="213" t="s">
        <v>61</v>
      </c>
      <c r="B575" s="213" t="s">
        <v>743</v>
      </c>
      <c r="C575" s="7"/>
      <c r="D575" s="113" t="s">
        <v>744</v>
      </c>
      <c r="E575" s="234">
        <f>E576</f>
        <v>350000</v>
      </c>
      <c r="F575" s="234">
        <f>F576</f>
        <v>174321</v>
      </c>
    </row>
    <row r="576" spans="1:6" s="211" customFormat="1" ht="63.75" customHeight="1">
      <c r="A576" s="213" t="s">
        <v>61</v>
      </c>
      <c r="B576" s="213" t="s">
        <v>743</v>
      </c>
      <c r="C576" s="7">
        <v>240</v>
      </c>
      <c r="D576" s="113" t="s">
        <v>131</v>
      </c>
      <c r="E576" s="234">
        <v>350000</v>
      </c>
      <c r="F576" s="234">
        <v>174321</v>
      </c>
    </row>
    <row r="577" spans="1:6" s="73" customFormat="1" ht="41.4" customHeight="1">
      <c r="A577" s="5" t="s">
        <v>61</v>
      </c>
      <c r="B577" s="5" t="s">
        <v>178</v>
      </c>
      <c r="C577" s="7"/>
      <c r="D577" s="113" t="s">
        <v>457</v>
      </c>
      <c r="E577" s="234">
        <f>E578</f>
        <v>309400</v>
      </c>
      <c r="F577" s="234">
        <f>F578</f>
        <v>226895.15</v>
      </c>
    </row>
    <row r="578" spans="1:6" s="49" customFormat="1" ht="55.2">
      <c r="A578" s="5" t="s">
        <v>61</v>
      </c>
      <c r="B578" s="5" t="s">
        <v>226</v>
      </c>
      <c r="C578" s="7"/>
      <c r="D578" s="16" t="s">
        <v>468</v>
      </c>
      <c r="E578" s="234">
        <f>E579+E581</f>
        <v>309400</v>
      </c>
      <c r="F578" s="234">
        <f>F579+F581</f>
        <v>226895.15</v>
      </c>
    </row>
    <row r="579" spans="1:6" s="49" customFormat="1" ht="41.4">
      <c r="A579" s="5" t="s">
        <v>61</v>
      </c>
      <c r="B579" s="5" t="s">
        <v>354</v>
      </c>
      <c r="C579" s="7"/>
      <c r="D579" s="113" t="s">
        <v>117</v>
      </c>
      <c r="E579" s="234">
        <f>E580</f>
        <v>86000</v>
      </c>
      <c r="F579" s="234">
        <f>F580</f>
        <v>56895.15</v>
      </c>
    </row>
    <row r="580" spans="1:6" ht="27.6">
      <c r="A580" s="5" t="s">
        <v>61</v>
      </c>
      <c r="B580" s="5" t="s">
        <v>354</v>
      </c>
      <c r="C580" s="7">
        <v>310</v>
      </c>
      <c r="D580" s="113" t="s">
        <v>175</v>
      </c>
      <c r="E580" s="234">
        <v>86000</v>
      </c>
      <c r="F580" s="234">
        <v>56895.15</v>
      </c>
    </row>
    <row r="581" spans="1:6" ht="27.6">
      <c r="A581" s="5" t="s">
        <v>61</v>
      </c>
      <c r="B581" s="5" t="s">
        <v>356</v>
      </c>
      <c r="C581" s="7"/>
      <c r="D581" s="113" t="s">
        <v>118</v>
      </c>
      <c r="E581" s="234">
        <f>E582</f>
        <v>223400</v>
      </c>
      <c r="F581" s="234">
        <f>F582</f>
        <v>170000</v>
      </c>
    </row>
    <row r="582" spans="1:6" ht="27.6">
      <c r="A582" s="5" t="s">
        <v>61</v>
      </c>
      <c r="B582" s="5" t="s">
        <v>356</v>
      </c>
      <c r="C582" s="7">
        <v>310</v>
      </c>
      <c r="D582" s="113" t="s">
        <v>175</v>
      </c>
      <c r="E582" s="234">
        <v>223400</v>
      </c>
      <c r="F582" s="234">
        <v>170000</v>
      </c>
    </row>
    <row r="583" spans="1:6" ht="27.6">
      <c r="A583" s="5" t="s">
        <v>61</v>
      </c>
      <c r="B583" s="5" t="s">
        <v>174</v>
      </c>
      <c r="C583" s="7"/>
      <c r="D583" s="113" t="s">
        <v>60</v>
      </c>
      <c r="E583" s="234">
        <f>E584+E595</f>
        <v>687290</v>
      </c>
      <c r="F583" s="234">
        <f>F584+F595</f>
        <v>623770.76</v>
      </c>
    </row>
    <row r="584" spans="1:6" ht="41.4">
      <c r="A584" s="5" t="s">
        <v>61</v>
      </c>
      <c r="B584" s="5" t="s">
        <v>227</v>
      </c>
      <c r="C584" s="7"/>
      <c r="D584" s="16" t="s">
        <v>228</v>
      </c>
      <c r="E584" s="234">
        <f>E585+E587+E589+E591+E593</f>
        <v>221000</v>
      </c>
      <c r="F584" s="234">
        <f>F585+F587+F589+F591+F593</f>
        <v>207351.06</v>
      </c>
    </row>
    <row r="585" spans="1:6" s="91" customFormat="1" ht="41.4">
      <c r="A585" s="5" t="s">
        <v>61</v>
      </c>
      <c r="B585" s="5" t="s">
        <v>357</v>
      </c>
      <c r="C585" s="7"/>
      <c r="D585" s="113" t="s">
        <v>458</v>
      </c>
      <c r="E585" s="234">
        <f>E586</f>
        <v>20000</v>
      </c>
      <c r="F585" s="234">
        <f>F586</f>
        <v>19805.3</v>
      </c>
    </row>
    <row r="586" spans="1:6" s="91" customFormat="1" ht="41.4">
      <c r="A586" s="5" t="s">
        <v>61</v>
      </c>
      <c r="B586" s="5" t="s">
        <v>357</v>
      </c>
      <c r="C586" s="7">
        <v>240</v>
      </c>
      <c r="D586" s="113" t="s">
        <v>131</v>
      </c>
      <c r="E586" s="234">
        <v>20000</v>
      </c>
      <c r="F586" s="234">
        <v>19805.3</v>
      </c>
    </row>
    <row r="587" spans="1:6" ht="76.5" customHeight="1">
      <c r="A587" s="5" t="s">
        <v>61</v>
      </c>
      <c r="B587" s="5" t="s">
        <v>358</v>
      </c>
      <c r="C587" s="7"/>
      <c r="D587" s="113" t="s">
        <v>459</v>
      </c>
      <c r="E587" s="234">
        <f>E588</f>
        <v>110000</v>
      </c>
      <c r="F587" s="234">
        <f>F588</f>
        <v>103987.55</v>
      </c>
    </row>
    <row r="588" spans="1:6" ht="72" customHeight="1">
      <c r="A588" s="5" t="s">
        <v>61</v>
      </c>
      <c r="B588" s="5" t="s">
        <v>358</v>
      </c>
      <c r="C588" s="7">
        <v>320</v>
      </c>
      <c r="D588" s="113" t="s">
        <v>177</v>
      </c>
      <c r="E588" s="234">
        <v>110000</v>
      </c>
      <c r="F588" s="234">
        <v>103987.55</v>
      </c>
    </row>
    <row r="589" spans="1:6" ht="46.5" customHeight="1">
      <c r="A589" s="5" t="s">
        <v>61</v>
      </c>
      <c r="B589" s="5" t="s">
        <v>359</v>
      </c>
      <c r="C589" s="7"/>
      <c r="D589" s="113" t="s">
        <v>19</v>
      </c>
      <c r="E589" s="234">
        <f>E590</f>
        <v>39000</v>
      </c>
      <c r="F589" s="234">
        <f>F590</f>
        <v>37158.21</v>
      </c>
    </row>
    <row r="590" spans="1:6" ht="49.95" customHeight="1">
      <c r="A590" s="5" t="s">
        <v>61</v>
      </c>
      <c r="B590" s="5" t="s">
        <v>359</v>
      </c>
      <c r="C590" s="7">
        <v>240</v>
      </c>
      <c r="D590" s="113" t="s">
        <v>131</v>
      </c>
      <c r="E590" s="234">
        <v>39000</v>
      </c>
      <c r="F590" s="234">
        <v>37158.21</v>
      </c>
    </row>
    <row r="591" spans="1:6" s="49" customFormat="1" ht="102" customHeight="1">
      <c r="A591" s="5" t="s">
        <v>61</v>
      </c>
      <c r="B591" s="5" t="s">
        <v>360</v>
      </c>
      <c r="C591" s="7"/>
      <c r="D591" s="113" t="s">
        <v>620</v>
      </c>
      <c r="E591" s="234">
        <f>E592</f>
        <v>42000</v>
      </c>
      <c r="F591" s="234">
        <f>F592</f>
        <v>42000</v>
      </c>
    </row>
    <row r="592" spans="1:6" s="49" customFormat="1" ht="49.5" customHeight="1">
      <c r="A592" s="5" t="s">
        <v>61</v>
      </c>
      <c r="B592" s="5" t="s">
        <v>360</v>
      </c>
      <c r="C592" s="23">
        <v>310</v>
      </c>
      <c r="D592" s="113" t="s">
        <v>175</v>
      </c>
      <c r="E592" s="234">
        <v>42000</v>
      </c>
      <c r="F592" s="234">
        <v>42000</v>
      </c>
    </row>
    <row r="593" spans="1:6" ht="58.5" customHeight="1">
      <c r="A593" s="5" t="s">
        <v>61</v>
      </c>
      <c r="B593" s="5" t="s">
        <v>361</v>
      </c>
      <c r="C593" s="23"/>
      <c r="D593" s="15" t="s">
        <v>265</v>
      </c>
      <c r="E593" s="234">
        <f>E594</f>
        <v>10000</v>
      </c>
      <c r="F593" s="234">
        <f>F594</f>
        <v>4400</v>
      </c>
    </row>
    <row r="594" spans="1:6" s="49" customFormat="1" ht="84" customHeight="1">
      <c r="A594" s="5" t="s">
        <v>61</v>
      </c>
      <c r="B594" s="5" t="s">
        <v>361</v>
      </c>
      <c r="C594" s="23">
        <v>240</v>
      </c>
      <c r="D594" s="113" t="s">
        <v>131</v>
      </c>
      <c r="E594" s="234">
        <v>10000</v>
      </c>
      <c r="F594" s="234">
        <v>4400</v>
      </c>
    </row>
    <row r="595" spans="1:6" ht="55.2">
      <c r="A595" s="5" t="s">
        <v>61</v>
      </c>
      <c r="B595" s="5" t="s">
        <v>229</v>
      </c>
      <c r="C595" s="23"/>
      <c r="D595" s="16" t="s">
        <v>461</v>
      </c>
      <c r="E595" s="234">
        <f>E596+E598+E600</f>
        <v>466290</v>
      </c>
      <c r="F595" s="234">
        <f>F596+F598+F600</f>
        <v>416419.7</v>
      </c>
    </row>
    <row r="596" spans="1:6" ht="41.4">
      <c r="A596" s="5" t="s">
        <v>61</v>
      </c>
      <c r="B596" s="5" t="s">
        <v>362</v>
      </c>
      <c r="C596" s="23"/>
      <c r="D596" s="113" t="s">
        <v>119</v>
      </c>
      <c r="E596" s="234">
        <f>E597</f>
        <v>275500</v>
      </c>
      <c r="F596" s="234">
        <f>F597</f>
        <v>233679.63</v>
      </c>
    </row>
    <row r="597" spans="1:6" ht="41.4">
      <c r="A597" s="5" t="s">
        <v>61</v>
      </c>
      <c r="B597" s="5" t="s">
        <v>362</v>
      </c>
      <c r="C597" s="23">
        <v>240</v>
      </c>
      <c r="D597" s="113" t="s">
        <v>131</v>
      </c>
      <c r="E597" s="234">
        <v>275500</v>
      </c>
      <c r="F597" s="234">
        <v>233679.63</v>
      </c>
    </row>
    <row r="598" spans="1:6" s="74" customFormat="1" ht="55.2">
      <c r="A598" s="5" t="s">
        <v>61</v>
      </c>
      <c r="B598" s="5" t="s">
        <v>363</v>
      </c>
      <c r="C598" s="23"/>
      <c r="D598" s="113" t="s">
        <v>460</v>
      </c>
      <c r="E598" s="234">
        <f>E599</f>
        <v>75290</v>
      </c>
      <c r="F598" s="234">
        <f>F599</f>
        <v>67240.070000000007</v>
      </c>
    </row>
    <row r="599" spans="1:6" s="74" customFormat="1" ht="41.4">
      <c r="A599" s="5" t="s">
        <v>61</v>
      </c>
      <c r="B599" s="5" t="s">
        <v>363</v>
      </c>
      <c r="C599" s="23">
        <v>240</v>
      </c>
      <c r="D599" s="113" t="s">
        <v>131</v>
      </c>
      <c r="E599" s="234">
        <v>75290</v>
      </c>
      <c r="F599" s="234">
        <v>67240.070000000007</v>
      </c>
    </row>
    <row r="600" spans="1:6" s="74" customFormat="1" ht="82.8">
      <c r="A600" s="5" t="s">
        <v>61</v>
      </c>
      <c r="B600" s="5" t="s">
        <v>364</v>
      </c>
      <c r="C600" s="7"/>
      <c r="D600" s="113" t="s">
        <v>431</v>
      </c>
      <c r="E600" s="234">
        <f>E601</f>
        <v>115500</v>
      </c>
      <c r="F600" s="234">
        <f>F601</f>
        <v>115500</v>
      </c>
    </row>
    <row r="601" spans="1:6" ht="57.6" customHeight="1">
      <c r="A601" s="5" t="s">
        <v>61</v>
      </c>
      <c r="B601" s="5" t="s">
        <v>364</v>
      </c>
      <c r="C601" s="7">
        <v>310</v>
      </c>
      <c r="D601" s="116" t="s">
        <v>175</v>
      </c>
      <c r="E601" s="234">
        <v>115500</v>
      </c>
      <c r="F601" s="234">
        <v>115500</v>
      </c>
    </row>
    <row r="602" spans="1:6" ht="69">
      <c r="A602" s="5" t="s">
        <v>61</v>
      </c>
      <c r="B602" s="5" t="s">
        <v>154</v>
      </c>
      <c r="C602" s="7"/>
      <c r="D602" s="117" t="s">
        <v>595</v>
      </c>
      <c r="E602" s="234">
        <f t="shared" ref="E602:F605" si="42">E603</f>
        <v>1010700</v>
      </c>
      <c r="F602" s="234">
        <f t="shared" si="42"/>
        <v>1010700</v>
      </c>
    </row>
    <row r="603" spans="1:6" ht="82.8">
      <c r="A603" s="5" t="s">
        <v>61</v>
      </c>
      <c r="B603" s="5" t="s">
        <v>231</v>
      </c>
      <c r="C603" s="7"/>
      <c r="D603" s="113" t="s">
        <v>232</v>
      </c>
      <c r="E603" s="234">
        <f t="shared" si="42"/>
        <v>1010700</v>
      </c>
      <c r="F603" s="234">
        <f t="shared" si="42"/>
        <v>1010700</v>
      </c>
    </row>
    <row r="604" spans="1:6" ht="82.8">
      <c r="A604" s="5" t="s">
        <v>61</v>
      </c>
      <c r="B604" s="5" t="s">
        <v>233</v>
      </c>
      <c r="C604" s="7"/>
      <c r="D604" s="113" t="s">
        <v>234</v>
      </c>
      <c r="E604" s="234">
        <f t="shared" si="42"/>
        <v>1010700</v>
      </c>
      <c r="F604" s="234">
        <f t="shared" si="42"/>
        <v>1010700</v>
      </c>
    </row>
    <row r="605" spans="1:6" s="49" customFormat="1" ht="110.4">
      <c r="A605" s="5" t="s">
        <v>61</v>
      </c>
      <c r="B605" s="5" t="s">
        <v>15</v>
      </c>
      <c r="C605" s="7"/>
      <c r="D605" s="113" t="s">
        <v>764</v>
      </c>
      <c r="E605" s="234">
        <f t="shared" si="42"/>
        <v>1010700</v>
      </c>
      <c r="F605" s="234">
        <f t="shared" si="42"/>
        <v>1010700</v>
      </c>
    </row>
    <row r="606" spans="1:6" s="75" customFormat="1" ht="27.6">
      <c r="A606" s="5" t="s">
        <v>61</v>
      </c>
      <c r="B606" s="5" t="s">
        <v>15</v>
      </c>
      <c r="C606" s="7">
        <v>310</v>
      </c>
      <c r="D606" s="113" t="s">
        <v>175</v>
      </c>
      <c r="E606" s="234">
        <v>1010700</v>
      </c>
      <c r="F606" s="234">
        <v>1010700</v>
      </c>
    </row>
    <row r="607" spans="1:6" s="49" customFormat="1" ht="56.25" customHeight="1">
      <c r="A607" s="5" t="s">
        <v>64</v>
      </c>
      <c r="B607" s="5"/>
      <c r="C607" s="7"/>
      <c r="D607" s="113" t="s">
        <v>65</v>
      </c>
      <c r="E607" s="234">
        <f>E608+E613+E620</f>
        <v>4101360</v>
      </c>
      <c r="F607" s="234">
        <f>F608+F613+F620</f>
        <v>3229825.92</v>
      </c>
    </row>
    <row r="608" spans="1:6" s="42" customFormat="1" ht="55.2">
      <c r="A608" s="61" t="s">
        <v>64</v>
      </c>
      <c r="B608" s="61" t="s">
        <v>162</v>
      </c>
      <c r="C608" s="7"/>
      <c r="D608" s="113" t="s">
        <v>599</v>
      </c>
      <c r="E608" s="234">
        <f t="shared" ref="E608:F611" si="43">E609</f>
        <v>637560</v>
      </c>
      <c r="F608" s="234">
        <f t="shared" si="43"/>
        <v>508200</v>
      </c>
    </row>
    <row r="609" spans="1:6" s="42" customFormat="1" ht="27.6">
      <c r="A609" s="61" t="s">
        <v>64</v>
      </c>
      <c r="B609" s="61" t="s">
        <v>365</v>
      </c>
      <c r="C609" s="7"/>
      <c r="D609" s="113" t="s">
        <v>368</v>
      </c>
      <c r="E609" s="234">
        <f t="shared" si="43"/>
        <v>637560</v>
      </c>
      <c r="F609" s="234">
        <f t="shared" si="43"/>
        <v>508200</v>
      </c>
    </row>
    <row r="610" spans="1:6" ht="27.6">
      <c r="A610" s="61" t="s">
        <v>64</v>
      </c>
      <c r="B610" s="61" t="s">
        <v>366</v>
      </c>
      <c r="C610" s="7"/>
      <c r="D610" s="113" t="s">
        <v>369</v>
      </c>
      <c r="E610" s="234">
        <f t="shared" si="43"/>
        <v>637560</v>
      </c>
      <c r="F610" s="234">
        <f t="shared" si="43"/>
        <v>508200</v>
      </c>
    </row>
    <row r="611" spans="1:6" ht="27.6">
      <c r="A611" s="61" t="s">
        <v>64</v>
      </c>
      <c r="B611" s="61" t="s">
        <v>367</v>
      </c>
      <c r="C611" s="7"/>
      <c r="D611" s="113" t="s">
        <v>370</v>
      </c>
      <c r="E611" s="234">
        <f t="shared" si="43"/>
        <v>637560</v>
      </c>
      <c r="F611" s="234">
        <f t="shared" si="43"/>
        <v>508200</v>
      </c>
    </row>
    <row r="612" spans="1:6" ht="27.6">
      <c r="A612" s="61" t="s">
        <v>64</v>
      </c>
      <c r="B612" s="61" t="s">
        <v>367</v>
      </c>
      <c r="C612" s="7">
        <v>320</v>
      </c>
      <c r="D612" s="113" t="s">
        <v>177</v>
      </c>
      <c r="E612" s="234">
        <v>637560</v>
      </c>
      <c r="F612" s="234">
        <v>508200</v>
      </c>
    </row>
    <row r="613" spans="1:6" ht="82.8">
      <c r="A613" s="5" t="s">
        <v>64</v>
      </c>
      <c r="B613" s="5" t="s">
        <v>173</v>
      </c>
      <c r="C613" s="7"/>
      <c r="D613" s="113" t="s">
        <v>603</v>
      </c>
      <c r="E613" s="234">
        <f>E614</f>
        <v>1964700</v>
      </c>
      <c r="F613" s="234">
        <f>F614</f>
        <v>1674025.92</v>
      </c>
    </row>
    <row r="614" spans="1:6" ht="41.4">
      <c r="A614" s="5" t="s">
        <v>64</v>
      </c>
      <c r="B614" s="5" t="s">
        <v>179</v>
      </c>
      <c r="C614" s="7"/>
      <c r="D614" s="113" t="s">
        <v>66</v>
      </c>
      <c r="E614" s="234">
        <f>E615</f>
        <v>1964700</v>
      </c>
      <c r="F614" s="234">
        <f>F615</f>
        <v>1674025.92</v>
      </c>
    </row>
    <row r="615" spans="1:6" ht="69">
      <c r="A615" s="5" t="s">
        <v>64</v>
      </c>
      <c r="B615" s="5" t="s">
        <v>230</v>
      </c>
      <c r="C615" s="7"/>
      <c r="D615" s="16" t="s">
        <v>469</v>
      </c>
      <c r="E615" s="234">
        <f>E616+E618</f>
        <v>1964700</v>
      </c>
      <c r="F615" s="234">
        <f>F618</f>
        <v>1674025.92</v>
      </c>
    </row>
    <row r="616" spans="1:6" ht="124.2">
      <c r="A616" s="5" t="s">
        <v>64</v>
      </c>
      <c r="B616" s="5" t="s">
        <v>12</v>
      </c>
      <c r="C616" s="7"/>
      <c r="D616" s="113" t="s">
        <v>4</v>
      </c>
      <c r="E616" s="234">
        <f>E617</f>
        <v>0</v>
      </c>
      <c r="F616" s="234">
        <v>0</v>
      </c>
    </row>
    <row r="617" spans="1:6">
      <c r="A617" s="5" t="s">
        <v>64</v>
      </c>
      <c r="B617" s="5" t="s">
        <v>12</v>
      </c>
      <c r="C617" s="7">
        <v>410</v>
      </c>
      <c r="D617" s="113" t="s">
        <v>253</v>
      </c>
      <c r="E617" s="234">
        <v>0</v>
      </c>
      <c r="F617" s="234">
        <v>0</v>
      </c>
    </row>
    <row r="618" spans="1:6" ht="110.4">
      <c r="A618" s="5" t="s">
        <v>64</v>
      </c>
      <c r="B618" s="213" t="s">
        <v>740</v>
      </c>
      <c r="C618" s="7"/>
      <c r="D618" s="113" t="s">
        <v>493</v>
      </c>
      <c r="E618" s="234">
        <f>E619</f>
        <v>1964700</v>
      </c>
      <c r="F618" s="234">
        <f>F619</f>
        <v>1674025.92</v>
      </c>
    </row>
    <row r="619" spans="1:6">
      <c r="A619" s="5" t="s">
        <v>64</v>
      </c>
      <c r="B619" s="213" t="s">
        <v>740</v>
      </c>
      <c r="C619" s="7">
        <v>410</v>
      </c>
      <c r="D619" s="113" t="s">
        <v>253</v>
      </c>
      <c r="E619" s="234">
        <v>1964700</v>
      </c>
      <c r="F619" s="234">
        <v>1674025.92</v>
      </c>
    </row>
    <row r="620" spans="1:6" ht="41.25" customHeight="1">
      <c r="A620" s="5" t="s">
        <v>64</v>
      </c>
      <c r="B620" s="5" t="s">
        <v>154</v>
      </c>
      <c r="C620" s="4"/>
      <c r="D620" s="113" t="s">
        <v>597</v>
      </c>
      <c r="E620" s="234">
        <f t="shared" ref="E620:F622" si="44">E621</f>
        <v>1499100</v>
      </c>
      <c r="F620" s="234">
        <f t="shared" si="44"/>
        <v>1047600</v>
      </c>
    </row>
    <row r="621" spans="1:6" ht="27.6">
      <c r="A621" s="5" t="s">
        <v>64</v>
      </c>
      <c r="B621" s="5" t="s">
        <v>155</v>
      </c>
      <c r="C621" s="4"/>
      <c r="D621" s="113" t="s">
        <v>102</v>
      </c>
      <c r="E621" s="234">
        <f t="shared" si="44"/>
        <v>1499100</v>
      </c>
      <c r="F621" s="234">
        <f t="shared" si="44"/>
        <v>1047600</v>
      </c>
    </row>
    <row r="622" spans="1:6" ht="69">
      <c r="A622" s="5" t="s">
        <v>64</v>
      </c>
      <c r="B622" s="5" t="s">
        <v>197</v>
      </c>
      <c r="C622" s="4"/>
      <c r="D622" s="16" t="s">
        <v>432</v>
      </c>
      <c r="E622" s="234">
        <f t="shared" si="44"/>
        <v>1499100</v>
      </c>
      <c r="F622" s="234">
        <f t="shared" si="44"/>
        <v>1047600</v>
      </c>
    </row>
    <row r="623" spans="1:6" ht="151.80000000000001">
      <c r="A623" s="5" t="s">
        <v>64</v>
      </c>
      <c r="B623" s="5" t="s">
        <v>16</v>
      </c>
      <c r="C623" s="4"/>
      <c r="D623" s="116" t="s">
        <v>545</v>
      </c>
      <c r="E623" s="234">
        <f>E624+E625</f>
        <v>1499100</v>
      </c>
      <c r="F623" s="234">
        <f>F624+F625</f>
        <v>1047600</v>
      </c>
    </row>
    <row r="624" spans="1:6" ht="27.6">
      <c r="A624" s="5" t="s">
        <v>64</v>
      </c>
      <c r="B624" s="5" t="s">
        <v>16</v>
      </c>
      <c r="C624" s="12">
        <v>320</v>
      </c>
      <c r="D624" s="252" t="s">
        <v>177</v>
      </c>
      <c r="E624" s="234">
        <v>1459100</v>
      </c>
      <c r="F624" s="234">
        <v>1023909.01</v>
      </c>
    </row>
    <row r="625" spans="1:6" s="42" customFormat="1" ht="41.4">
      <c r="A625" s="5" t="s">
        <v>64</v>
      </c>
      <c r="B625" s="5" t="s">
        <v>16</v>
      </c>
      <c r="C625" s="14">
        <v>240</v>
      </c>
      <c r="D625" s="15" t="s">
        <v>131</v>
      </c>
      <c r="E625" s="234">
        <v>40000</v>
      </c>
      <c r="F625" s="234">
        <v>23690.99</v>
      </c>
    </row>
    <row r="626" spans="1:6" s="42" customFormat="1">
      <c r="A626" s="8" t="s">
        <v>67</v>
      </c>
      <c r="B626" s="8"/>
      <c r="C626" s="120"/>
      <c r="D626" s="121" t="s">
        <v>68</v>
      </c>
      <c r="E626" s="267">
        <f t="shared" ref="E626:F628" si="45">E627</f>
        <v>533000</v>
      </c>
      <c r="F626" s="267">
        <f t="shared" si="45"/>
        <v>417098.36</v>
      </c>
    </row>
    <row r="627" spans="1:6" s="42" customFormat="1">
      <c r="A627" s="5" t="s">
        <v>69</v>
      </c>
      <c r="B627" s="5"/>
      <c r="C627" s="7"/>
      <c r="D627" s="117" t="s">
        <v>70</v>
      </c>
      <c r="E627" s="234">
        <f t="shared" si="45"/>
        <v>533000</v>
      </c>
      <c r="F627" s="234">
        <f t="shared" si="45"/>
        <v>417098.36</v>
      </c>
    </row>
    <row r="628" spans="1:6" s="42" customFormat="1" ht="69">
      <c r="A628" s="5" t="s">
        <v>69</v>
      </c>
      <c r="B628" s="5" t="s">
        <v>180</v>
      </c>
      <c r="C628" s="7"/>
      <c r="D628" s="113" t="s">
        <v>604</v>
      </c>
      <c r="E628" s="234">
        <f t="shared" si="45"/>
        <v>533000</v>
      </c>
      <c r="F628" s="234">
        <f t="shared" si="45"/>
        <v>417098.36</v>
      </c>
    </row>
    <row r="629" spans="1:6" s="42" customFormat="1" ht="41.4">
      <c r="A629" s="5" t="s">
        <v>69</v>
      </c>
      <c r="B629" s="5" t="s">
        <v>181</v>
      </c>
      <c r="C629" s="7"/>
      <c r="D629" s="113" t="s">
        <v>482</v>
      </c>
      <c r="E629" s="234">
        <f>E630+E643</f>
        <v>533000</v>
      </c>
      <c r="F629" s="234">
        <f>F630+F643</f>
        <v>417098.36</v>
      </c>
    </row>
    <row r="630" spans="1:6" ht="96.6">
      <c r="A630" s="5" t="s">
        <v>69</v>
      </c>
      <c r="B630" s="5" t="s">
        <v>235</v>
      </c>
      <c r="C630" s="7"/>
      <c r="D630" s="266" t="s">
        <v>462</v>
      </c>
      <c r="E630" s="234">
        <f>E631+E634+E637+E639+E641</f>
        <v>528000</v>
      </c>
      <c r="F630" s="234">
        <f>F631+F634+F637+F639+F641</f>
        <v>412098.36</v>
      </c>
    </row>
    <row r="631" spans="1:6" ht="96.6">
      <c r="A631" s="5" t="s">
        <v>69</v>
      </c>
      <c r="B631" s="5" t="s">
        <v>371</v>
      </c>
      <c r="C631" s="7"/>
      <c r="D631" s="113" t="s">
        <v>470</v>
      </c>
      <c r="E631" s="234">
        <f>E632+E633</f>
        <v>140000</v>
      </c>
      <c r="F631" s="234">
        <f>F632+F633</f>
        <v>104937.48</v>
      </c>
    </row>
    <row r="632" spans="1:6" ht="27.6">
      <c r="A632" s="61" t="s">
        <v>69</v>
      </c>
      <c r="B632" s="61" t="s">
        <v>371</v>
      </c>
      <c r="C632" s="7">
        <v>110</v>
      </c>
      <c r="D632" s="113" t="s">
        <v>496</v>
      </c>
      <c r="E632" s="234">
        <v>25000</v>
      </c>
      <c r="F632" s="234">
        <v>21700</v>
      </c>
    </row>
    <row r="633" spans="1:6" ht="41.4">
      <c r="A633" s="5" t="s">
        <v>69</v>
      </c>
      <c r="B633" s="5" t="s">
        <v>371</v>
      </c>
      <c r="C633" s="7">
        <v>240</v>
      </c>
      <c r="D633" s="113" t="s">
        <v>131</v>
      </c>
      <c r="E633" s="234">
        <v>115000</v>
      </c>
      <c r="F633" s="234">
        <v>83237.48</v>
      </c>
    </row>
    <row r="634" spans="1:6" ht="69">
      <c r="A634" s="5" t="s">
        <v>69</v>
      </c>
      <c r="B634" s="5" t="s">
        <v>372</v>
      </c>
      <c r="C634" s="7"/>
      <c r="D634" s="113" t="s">
        <v>483</v>
      </c>
      <c r="E634" s="234">
        <f>E635+E636</f>
        <v>98000</v>
      </c>
      <c r="F634" s="234">
        <f>F635+F636</f>
        <v>37671.879999999997</v>
      </c>
    </row>
    <row r="635" spans="1:6" ht="27.6">
      <c r="A635" s="61" t="s">
        <v>69</v>
      </c>
      <c r="B635" s="63" t="s">
        <v>372</v>
      </c>
      <c r="C635" s="7">
        <v>110</v>
      </c>
      <c r="D635" s="113" t="s">
        <v>496</v>
      </c>
      <c r="E635" s="234">
        <v>25000</v>
      </c>
      <c r="F635" s="234">
        <v>2400</v>
      </c>
    </row>
    <row r="636" spans="1:6" ht="41.4">
      <c r="A636" s="5" t="s">
        <v>69</v>
      </c>
      <c r="B636" s="5" t="s">
        <v>372</v>
      </c>
      <c r="C636" s="7">
        <v>240</v>
      </c>
      <c r="D636" s="113" t="s">
        <v>131</v>
      </c>
      <c r="E636" s="234">
        <v>73000</v>
      </c>
      <c r="F636" s="234">
        <v>35271.879999999997</v>
      </c>
    </row>
    <row r="637" spans="1:6" ht="55.2">
      <c r="A637" s="5" t="s">
        <v>69</v>
      </c>
      <c r="B637" s="5" t="s">
        <v>373</v>
      </c>
      <c r="C637" s="7"/>
      <c r="D637" s="113" t="s">
        <v>182</v>
      </c>
      <c r="E637" s="234">
        <f>E638</f>
        <v>30000</v>
      </c>
      <c r="F637" s="234">
        <f>F638</f>
        <v>24389</v>
      </c>
    </row>
    <row r="638" spans="1:6" ht="41.4">
      <c r="A638" s="5" t="s">
        <v>69</v>
      </c>
      <c r="B638" s="5" t="s">
        <v>373</v>
      </c>
      <c r="C638" s="7">
        <v>240</v>
      </c>
      <c r="D638" s="113" t="s">
        <v>131</v>
      </c>
      <c r="E638" s="234">
        <v>30000</v>
      </c>
      <c r="F638" s="234">
        <v>24389</v>
      </c>
    </row>
    <row r="639" spans="1:6" ht="110.4">
      <c r="A639" s="5" t="s">
        <v>69</v>
      </c>
      <c r="B639" s="5" t="s">
        <v>374</v>
      </c>
      <c r="C639" s="7"/>
      <c r="D639" s="113" t="s">
        <v>471</v>
      </c>
      <c r="E639" s="234">
        <f>E640</f>
        <v>32000</v>
      </c>
      <c r="F639" s="234">
        <f>F640</f>
        <v>31850</v>
      </c>
    </row>
    <row r="640" spans="1:6" ht="41.4">
      <c r="A640" s="5" t="s">
        <v>69</v>
      </c>
      <c r="B640" s="5" t="s">
        <v>374</v>
      </c>
      <c r="C640" s="7">
        <v>240</v>
      </c>
      <c r="D640" s="113" t="s">
        <v>131</v>
      </c>
      <c r="E640" s="234">
        <v>32000</v>
      </c>
      <c r="F640" s="234">
        <v>31850</v>
      </c>
    </row>
    <row r="641" spans="1:6" ht="27.6">
      <c r="A641" s="5" t="s">
        <v>69</v>
      </c>
      <c r="B641" s="5" t="s">
        <v>375</v>
      </c>
      <c r="C641" s="7"/>
      <c r="D641" s="113" t="s">
        <v>120</v>
      </c>
      <c r="E641" s="234">
        <f>E642</f>
        <v>228000</v>
      </c>
      <c r="F641" s="234">
        <f>F642</f>
        <v>213250</v>
      </c>
    </row>
    <row r="642" spans="1:6" ht="41.4">
      <c r="A642" s="5" t="s">
        <v>69</v>
      </c>
      <c r="B642" s="5" t="s">
        <v>375</v>
      </c>
      <c r="C642" s="7">
        <v>240</v>
      </c>
      <c r="D642" s="113" t="s">
        <v>131</v>
      </c>
      <c r="E642" s="234">
        <v>228000</v>
      </c>
      <c r="F642" s="234">
        <v>213250</v>
      </c>
    </row>
    <row r="643" spans="1:6" ht="27.6">
      <c r="A643" s="5" t="s">
        <v>69</v>
      </c>
      <c r="B643" s="5" t="s">
        <v>254</v>
      </c>
      <c r="C643" s="7"/>
      <c r="D643" s="113" t="s">
        <v>255</v>
      </c>
      <c r="E643" s="234">
        <f>E644</f>
        <v>5000</v>
      </c>
      <c r="F643" s="234">
        <f>F644</f>
        <v>5000</v>
      </c>
    </row>
    <row r="644" spans="1:6" ht="27.6">
      <c r="A644" s="5" t="s">
        <v>69</v>
      </c>
      <c r="B644" s="5" t="s">
        <v>376</v>
      </c>
      <c r="C644" s="7"/>
      <c r="D644" s="113" t="s">
        <v>256</v>
      </c>
      <c r="E644" s="234">
        <v>5000</v>
      </c>
      <c r="F644" s="234">
        <f>F645</f>
        <v>5000</v>
      </c>
    </row>
    <row r="645" spans="1:6" ht="41.4">
      <c r="A645" s="5" t="s">
        <v>69</v>
      </c>
      <c r="B645" s="5" t="s">
        <v>376</v>
      </c>
      <c r="C645" s="7">
        <v>240</v>
      </c>
      <c r="D645" s="113" t="s">
        <v>131</v>
      </c>
      <c r="E645" s="234">
        <v>5000</v>
      </c>
      <c r="F645" s="234">
        <v>5000</v>
      </c>
    </row>
    <row r="646" spans="1:6">
      <c r="A646" s="8" t="s">
        <v>71</v>
      </c>
      <c r="B646" s="8"/>
      <c r="C646" s="9"/>
      <c r="D646" s="115" t="s">
        <v>72</v>
      </c>
      <c r="E646" s="267">
        <f t="shared" ref="E646:F648" si="46">E647</f>
        <v>1898100</v>
      </c>
      <c r="F646" s="267">
        <f t="shared" si="46"/>
        <v>1898100</v>
      </c>
    </row>
    <row r="647" spans="1:6" ht="27.6">
      <c r="A647" s="5" t="s">
        <v>73</v>
      </c>
      <c r="B647" s="5"/>
      <c r="C647" s="7"/>
      <c r="D647" s="113" t="s">
        <v>74</v>
      </c>
      <c r="E647" s="234">
        <f t="shared" si="46"/>
        <v>1898100</v>
      </c>
      <c r="F647" s="234">
        <f t="shared" si="46"/>
        <v>1898100</v>
      </c>
    </row>
    <row r="648" spans="1:6" ht="69">
      <c r="A648" s="5" t="s">
        <v>73</v>
      </c>
      <c r="B648" s="5" t="s">
        <v>183</v>
      </c>
      <c r="C648" s="7"/>
      <c r="D648" s="113" t="s">
        <v>605</v>
      </c>
      <c r="E648" s="234">
        <f t="shared" si="46"/>
        <v>1898100</v>
      </c>
      <c r="F648" s="234">
        <f t="shared" si="46"/>
        <v>1898100</v>
      </c>
    </row>
    <row r="649" spans="1:6" ht="41.4">
      <c r="A649" s="5" t="s">
        <v>73</v>
      </c>
      <c r="B649" s="5" t="s">
        <v>184</v>
      </c>
      <c r="C649" s="7"/>
      <c r="D649" s="113" t="s">
        <v>618</v>
      </c>
      <c r="E649" s="234">
        <f>E650+E653</f>
        <v>1898100</v>
      </c>
      <c r="F649" s="234">
        <f>F650+F653</f>
        <v>1898100</v>
      </c>
    </row>
    <row r="650" spans="1:6" ht="27.6">
      <c r="A650" s="5" t="s">
        <v>73</v>
      </c>
      <c r="B650" s="5" t="s">
        <v>236</v>
      </c>
      <c r="C650" s="7"/>
      <c r="D650" s="16" t="s">
        <v>266</v>
      </c>
      <c r="E650" s="234">
        <f>E651</f>
        <v>900000</v>
      </c>
      <c r="F650" s="234">
        <f>F651</f>
        <v>900000</v>
      </c>
    </row>
    <row r="651" spans="1:6">
      <c r="A651" s="5" t="s">
        <v>73</v>
      </c>
      <c r="B651" s="96" t="s">
        <v>523</v>
      </c>
      <c r="C651" s="7"/>
      <c r="D651" s="113" t="s">
        <v>0</v>
      </c>
      <c r="E651" s="234">
        <f>E652</f>
        <v>900000</v>
      </c>
      <c r="F651" s="234">
        <f>F652</f>
        <v>900000</v>
      </c>
    </row>
    <row r="652" spans="1:6" ht="55.2">
      <c r="A652" s="28" t="s">
        <v>73</v>
      </c>
      <c r="B652" s="28" t="s">
        <v>523</v>
      </c>
      <c r="C652" s="29">
        <v>630</v>
      </c>
      <c r="D652" s="122" t="s">
        <v>124</v>
      </c>
      <c r="E652" s="234">
        <v>900000</v>
      </c>
      <c r="F652" s="234">
        <v>900000</v>
      </c>
    </row>
    <row r="653" spans="1:6" ht="27.6">
      <c r="A653" s="28" t="s">
        <v>73</v>
      </c>
      <c r="B653" s="28" t="s">
        <v>418</v>
      </c>
      <c r="C653" s="29"/>
      <c r="D653" s="122" t="s">
        <v>420</v>
      </c>
      <c r="E653" s="234">
        <f>E654</f>
        <v>998100</v>
      </c>
      <c r="F653" s="234">
        <f>F654</f>
        <v>998100</v>
      </c>
    </row>
    <row r="654" spans="1:6" ht="27.6">
      <c r="A654" s="28" t="s">
        <v>73</v>
      </c>
      <c r="B654" s="28" t="s">
        <v>419</v>
      </c>
      <c r="C654" s="29"/>
      <c r="D654" s="122" t="s">
        <v>421</v>
      </c>
      <c r="E654" s="234">
        <f>E655</f>
        <v>998100</v>
      </c>
      <c r="F654" s="234">
        <f>F655</f>
        <v>998100</v>
      </c>
    </row>
    <row r="655" spans="1:6" ht="55.2">
      <c r="A655" s="28" t="s">
        <v>73</v>
      </c>
      <c r="B655" s="28" t="s">
        <v>419</v>
      </c>
      <c r="C655" s="29">
        <v>630</v>
      </c>
      <c r="D655" s="122" t="s">
        <v>124</v>
      </c>
      <c r="E655" s="234">
        <v>998100</v>
      </c>
      <c r="F655" s="234">
        <v>998100</v>
      </c>
    </row>
    <row r="657" spans="1:6">
      <c r="A657" s="10"/>
      <c r="B657" s="10"/>
      <c r="C657" s="10"/>
      <c r="D657" s="10"/>
      <c r="E657" s="10"/>
    </row>
    <row r="658" spans="1:6">
      <c r="A658" s="13"/>
      <c r="B658" s="13"/>
      <c r="C658" s="13"/>
      <c r="D658" s="13"/>
      <c r="E658" s="13"/>
    </row>
    <row r="659" spans="1:6">
      <c r="A659" s="26"/>
      <c r="B659" s="26"/>
      <c r="C659" s="26"/>
      <c r="D659" s="26"/>
      <c r="E659" s="26"/>
    </row>
    <row r="660" spans="1:6" s="99" customFormat="1">
      <c r="A660" s="26"/>
      <c r="B660" s="26"/>
      <c r="C660" s="26"/>
      <c r="D660" s="26"/>
      <c r="E660" s="26"/>
      <c r="F660" s="25"/>
    </row>
    <row r="661" spans="1:6" s="99" customFormat="1">
      <c r="A661" s="26"/>
      <c r="B661" s="26"/>
      <c r="C661" s="26"/>
      <c r="D661" s="26"/>
      <c r="E661" s="26"/>
      <c r="F661" s="25"/>
    </row>
    <row r="662" spans="1:6" s="99" customFormat="1">
      <c r="A662" s="26"/>
      <c r="B662" s="26"/>
      <c r="C662" s="26"/>
      <c r="D662" s="26"/>
      <c r="E662" s="26"/>
      <c r="F662" s="10"/>
    </row>
    <row r="667" spans="1:6" s="60" customFormat="1">
      <c r="A667" s="25"/>
      <c r="B667" s="25"/>
      <c r="C667" s="25"/>
      <c r="D667" s="25"/>
      <c r="E667" s="25"/>
      <c r="F667" s="25"/>
    </row>
    <row r="668" spans="1:6" s="60" customFormat="1">
      <c r="A668" s="25"/>
      <c r="B668" s="25"/>
      <c r="C668" s="25"/>
      <c r="D668" s="25"/>
      <c r="E668" s="25"/>
      <c r="F668" s="25"/>
    </row>
    <row r="669" spans="1:6" s="60" customFormat="1">
      <c r="A669" s="25"/>
      <c r="B669" s="25"/>
      <c r="C669" s="25"/>
      <c r="D669" s="25"/>
      <c r="E669" s="25"/>
      <c r="F669" s="10"/>
    </row>
    <row r="670" spans="1:6" s="60" customFormat="1">
      <c r="A670" s="25"/>
      <c r="B670" s="25"/>
      <c r="C670" s="25"/>
      <c r="D670" s="25"/>
      <c r="E670" s="25"/>
      <c r="F670" s="25"/>
    </row>
    <row r="671" spans="1:6" s="60" customFormat="1">
      <c r="A671" s="25"/>
      <c r="B671" s="25"/>
      <c r="C671" s="25"/>
      <c r="D671" s="25"/>
      <c r="E671" s="25"/>
      <c r="F671" s="25"/>
    </row>
    <row r="676" spans="1:6">
      <c r="F676" s="10"/>
    </row>
    <row r="681" spans="1:6" s="49" customFormat="1">
      <c r="A681" s="25"/>
      <c r="B681" s="25"/>
      <c r="C681" s="25"/>
      <c r="D681" s="25"/>
      <c r="E681" s="25"/>
      <c r="F681" s="25"/>
    </row>
    <row r="682" spans="1:6" s="60" customFormat="1">
      <c r="A682" s="25"/>
      <c r="B682" s="25"/>
      <c r="C682" s="25"/>
      <c r="D682" s="25"/>
      <c r="E682" s="25"/>
      <c r="F682" s="25"/>
    </row>
    <row r="683" spans="1:6" s="49" customFormat="1">
      <c r="A683" s="25"/>
      <c r="B683" s="25"/>
      <c r="C683" s="25"/>
      <c r="D683" s="25"/>
      <c r="E683" s="25"/>
      <c r="F683" s="10"/>
    </row>
    <row r="684" spans="1:6" ht="42.75" customHeight="1"/>
    <row r="685" spans="1:6" s="10" customFormat="1">
      <c r="A685" s="25"/>
      <c r="B685" s="25"/>
      <c r="C685" s="25"/>
      <c r="D685" s="25"/>
      <c r="E685" s="25"/>
      <c r="F685" s="25"/>
    </row>
    <row r="686" spans="1:6" s="10" customFormat="1">
      <c r="A686" s="25"/>
      <c r="B686" s="25"/>
      <c r="C686" s="25"/>
      <c r="D686" s="25"/>
      <c r="E686" s="25"/>
      <c r="F686" s="25"/>
    </row>
    <row r="692" ht="60.75" customHeight="1"/>
    <row r="707" spans="1:6" s="42" customFormat="1">
      <c r="A707" s="25"/>
      <c r="B707" s="25"/>
      <c r="C707" s="25"/>
      <c r="D707" s="25"/>
      <c r="E707" s="25"/>
      <c r="F707" s="25"/>
    </row>
    <row r="708" spans="1:6" s="42" customFormat="1">
      <c r="A708" s="25"/>
      <c r="B708" s="25"/>
      <c r="C708" s="25"/>
      <c r="D708" s="25"/>
      <c r="E708" s="25"/>
      <c r="F708" s="25"/>
    </row>
    <row r="709" spans="1:6" s="42" customFormat="1">
      <c r="A709" s="25"/>
      <c r="B709" s="25"/>
      <c r="C709" s="25"/>
      <c r="D709" s="25"/>
      <c r="E709" s="25"/>
      <c r="F709" s="25"/>
    </row>
    <row r="710" spans="1:6" s="42" customFormat="1">
      <c r="A710" s="25"/>
      <c r="B710" s="25"/>
      <c r="C710" s="25"/>
      <c r="D710" s="25"/>
      <c r="E710" s="25"/>
      <c r="F710" s="25"/>
    </row>
    <row r="711" spans="1:6" s="42" customFormat="1">
      <c r="A711" s="25"/>
      <c r="B711" s="25"/>
      <c r="C711" s="25"/>
      <c r="D711" s="25"/>
      <c r="E711" s="25"/>
      <c r="F711" s="25"/>
    </row>
    <row r="712" spans="1:6" s="42" customFormat="1">
      <c r="A712" s="25"/>
      <c r="B712" s="25"/>
      <c r="C712" s="25"/>
      <c r="D712" s="25"/>
      <c r="E712" s="25"/>
      <c r="F712" s="25"/>
    </row>
    <row r="719" spans="1:6" s="49" customFormat="1">
      <c r="A719" s="25"/>
      <c r="B719" s="25"/>
      <c r="C719" s="25"/>
      <c r="D719" s="25"/>
      <c r="E719" s="25"/>
      <c r="F719" s="25"/>
    </row>
    <row r="720" spans="1:6" s="49" customFormat="1">
      <c r="A720" s="25"/>
      <c r="B720" s="25"/>
      <c r="C720" s="25"/>
      <c r="D720" s="25"/>
      <c r="E720" s="25"/>
      <c r="F720" s="25"/>
    </row>
    <row r="721" spans="1:6" s="49" customFormat="1">
      <c r="A721" s="25"/>
      <c r="B721" s="25"/>
      <c r="C721" s="25"/>
      <c r="D721" s="25"/>
      <c r="E721" s="25"/>
      <c r="F721" s="25"/>
    </row>
    <row r="728" spans="1:6" s="27" customFormat="1">
      <c r="A728" s="25"/>
      <c r="B728" s="25"/>
      <c r="C728" s="25"/>
      <c r="D728" s="25"/>
      <c r="E728" s="25"/>
      <c r="F728" s="25"/>
    </row>
    <row r="729" spans="1:6" s="27" customFormat="1">
      <c r="A729" s="25"/>
      <c r="B729" s="25"/>
      <c r="C729" s="25"/>
      <c r="D729" s="25"/>
      <c r="E729" s="25"/>
      <c r="F729" s="25"/>
    </row>
    <row r="730" spans="1:6" s="27" customFormat="1">
      <c r="A730" s="25"/>
      <c r="B730" s="25"/>
      <c r="C730" s="25"/>
      <c r="D730" s="25"/>
      <c r="E730" s="25"/>
      <c r="F730" s="25"/>
    </row>
    <row r="731" spans="1:6" s="27" customFormat="1">
      <c r="A731" s="25"/>
      <c r="B731" s="25"/>
      <c r="C731" s="25"/>
      <c r="D731" s="25"/>
      <c r="E731" s="25"/>
      <c r="F731" s="25"/>
    </row>
    <row r="732" spans="1:6" s="27" customFormat="1">
      <c r="A732" s="25"/>
      <c r="B732" s="25"/>
      <c r="C732" s="25"/>
      <c r="D732" s="25"/>
      <c r="E732" s="25"/>
      <c r="F732" s="25"/>
    </row>
    <row r="750" spans="1:6" s="10" customFormat="1">
      <c r="A750" s="25"/>
      <c r="B750" s="25"/>
      <c r="C750" s="25"/>
      <c r="D750" s="25"/>
      <c r="E750" s="25"/>
      <c r="F750" s="25"/>
    </row>
    <row r="757" spans="1:6" s="10" customFormat="1">
      <c r="A757" s="25"/>
      <c r="B757" s="25"/>
      <c r="C757" s="25"/>
      <c r="D757" s="25"/>
      <c r="E757" s="25"/>
      <c r="F757" s="25"/>
    </row>
    <row r="764" spans="1:6" s="10" customFormat="1">
      <c r="A764" s="25"/>
      <c r="B764" s="25"/>
      <c r="C764" s="25"/>
      <c r="D764" s="25"/>
      <c r="E764" s="25"/>
      <c r="F764" s="25"/>
    </row>
    <row r="771" spans="1:6" s="10" customFormat="1">
      <c r="A771" s="25"/>
      <c r="B771" s="25"/>
      <c r="C771" s="25"/>
      <c r="D771" s="25"/>
      <c r="E771" s="25"/>
      <c r="F771" s="25"/>
    </row>
    <row r="778" spans="1:6" s="10" customFormat="1">
      <c r="A778" s="25"/>
      <c r="B778" s="25"/>
      <c r="C778" s="25"/>
      <c r="D778" s="25"/>
      <c r="E778" s="25"/>
      <c r="F778" s="25"/>
    </row>
  </sheetData>
  <mergeCells count="17">
    <mergeCell ref="A7:F7"/>
    <mergeCell ref="A6:F6"/>
    <mergeCell ref="A8:F8"/>
    <mergeCell ref="A1:F1"/>
    <mergeCell ref="A2:F2"/>
    <mergeCell ref="A3:F3"/>
    <mergeCell ref="A4:F4"/>
    <mergeCell ref="A5:F5"/>
    <mergeCell ref="A9:F9"/>
    <mergeCell ref="A12:A14"/>
    <mergeCell ref="B12:B14"/>
    <mergeCell ref="F12:F14"/>
    <mergeCell ref="E12:E14"/>
    <mergeCell ref="C12:C14"/>
    <mergeCell ref="D12:D14"/>
    <mergeCell ref="A11:F11"/>
    <mergeCell ref="A10:F1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2023-06-01T12:50:52Z</dcterms:modified>
</cp:coreProperties>
</file>