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54" i="1"/>
  <c r="H54"/>
  <c r="E54"/>
  <c r="I52"/>
  <c r="H52"/>
  <c r="E52"/>
  <c r="F48"/>
  <c r="G48"/>
  <c r="H48"/>
  <c r="I48"/>
  <c r="E48"/>
  <c r="F45"/>
  <c r="G45"/>
  <c r="H45"/>
  <c r="I45"/>
  <c r="E45"/>
  <c r="F39"/>
  <c r="G39"/>
  <c r="H39"/>
  <c r="I39"/>
  <c r="E39"/>
  <c r="F35"/>
  <c r="G35"/>
  <c r="H35"/>
  <c r="I35"/>
  <c r="E35"/>
  <c r="F31"/>
  <c r="G31"/>
  <c r="H31"/>
  <c r="I31"/>
  <c r="E31"/>
  <c r="F28"/>
  <c r="G28"/>
  <c r="H28"/>
  <c r="I28"/>
  <c r="E28"/>
  <c r="I26"/>
  <c r="H26"/>
  <c r="E26"/>
  <c r="F18"/>
  <c r="F17" s="1"/>
  <c r="G18"/>
  <c r="G17" s="1"/>
  <c r="H18"/>
  <c r="I18"/>
  <c r="E18"/>
  <c r="E17" l="1"/>
  <c r="H17"/>
  <c r="I17"/>
</calcChain>
</file>

<file path=xl/sharedStrings.xml><?xml version="1.0" encoding="utf-8"?>
<sst xmlns="http://schemas.openxmlformats.org/spreadsheetml/2006/main" count="114" uniqueCount="98">
  <si>
    <t>РП</t>
  </si>
  <si>
    <t>КЦСР</t>
  </si>
  <si>
    <t>КВР</t>
  </si>
  <si>
    <t>Наименование</t>
  </si>
  <si>
    <t/>
  </si>
  <si>
    <t>3</t>
  </si>
  <si>
    <t>4</t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</si>
  <si>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</si>
  <si>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</si>
  <si>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</si>
  <si>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</si>
  <si>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</si>
  <si>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</si>
  <si>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</si>
  <si>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</si>
  <si>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</si>
  <si>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</si>
  <si>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</si>
  <si>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</si>
  <si>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</si>
  <si>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</si>
  <si>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</si>
  <si>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</si>
  <si>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</si>
  <si>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</si>
  <si>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</si>
  <si>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</si>
  <si>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</si>
  <si>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</si>
  <si>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</si>
  <si>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</si>
  <si>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</si>
  <si>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</si>
  <si>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</si>
  <si>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</si>
  <si>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</si>
  <si>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</si>
  <si>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0709</t>
  </si>
  <si>
    <t>Другие вопросы в области образования</t>
  </si>
  <si>
    <t>0800</t>
  </si>
  <si>
    <t>0801</t>
  </si>
  <si>
    <t>Культура</t>
  </si>
  <si>
    <t>0804</t>
  </si>
  <si>
    <t>В019000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</si>
  <si>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</si>
  <si>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</si>
  <si>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</si>
  <si>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</si>
  <si>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</si>
  <si>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</si>
  <si>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</si>
  <si>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</si>
  <si>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</si>
  <si>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</si>
  <si>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</si>
  <si>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</si>
  <si>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</si>
  <si>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</si>
  <si>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Другие вопросы в области культуры, кинематографии</t>
  </si>
  <si>
    <t>КУЛЬТУРА, КИНЕМАТОГРАФИЯ</t>
  </si>
  <si>
    <t>Распределение бюджетных ассигнований местного бюджета по разделам</t>
  </si>
  <si>
    <t>Сумма руб.</t>
  </si>
  <si>
    <t>плановый период</t>
  </si>
  <si>
    <t>0500</t>
  </si>
  <si>
    <t>ЖИЛИЩНО-КОММУНАЛЬНОЕ ХОЗЯЙСТВО</t>
  </si>
  <si>
    <t>0503</t>
  </si>
  <si>
    <t>Благоустройство</t>
  </si>
  <si>
    <t>0703</t>
  </si>
  <si>
    <t>Дополнительное образование детей</t>
  </si>
  <si>
    <t>Молодежная политика</t>
  </si>
  <si>
    <t>0502</t>
  </si>
  <si>
    <t>Коммунальное хозяйство</t>
  </si>
  <si>
    <t>0501</t>
  </si>
  <si>
    <t>Жилищное хозяйство</t>
  </si>
  <si>
    <t>"О бюджете Весьегонского муниципального округа Тверской области</t>
  </si>
  <si>
    <t>0310</t>
  </si>
  <si>
    <t>1004</t>
  </si>
  <si>
    <t>Охрана семьи и детства</t>
  </si>
  <si>
    <t>0105</t>
  </si>
  <si>
    <t>Судебная система</t>
  </si>
  <si>
    <t>0200</t>
  </si>
  <si>
    <t>НАЦИОНАЛЬНАЯ ОБОРОНА</t>
  </si>
  <si>
    <t>0203</t>
  </si>
  <si>
    <t>Мобилизационная и вневойсковая подготовка</t>
  </si>
  <si>
    <t>0304</t>
  </si>
  <si>
    <t>Органы юстиции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</si>
  <si>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</si>
  <si>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муниципальной власти</t>
  </si>
  <si>
    <t xml:space="preserve">к решению Думы Весьегонского муниципального округа 
муниципального округа
 от 00.00.2019  №
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</si>
  <si>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</si>
  <si>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</si>
  <si>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2024 год</t>
  </si>
  <si>
    <t>Приложение 3</t>
  </si>
  <si>
    <t>на 2023 год и на плановый период 2024 и 2025 годов"</t>
  </si>
  <si>
    <t>и подразделам классификации расходов бюджетов на 2023 год и на плановый период 2024 и 2025 годов</t>
  </si>
  <si>
    <t>2025 год</t>
  </si>
  <si>
    <t xml:space="preserve">от 20.12.2022  № 268 </t>
  </si>
  <si>
    <t xml:space="preserve">к решению Думы Весьегонского муниципального округа от 28.08.2023 г. № 313
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</si>
</sst>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\ * #,##0.00&quot;р. &quot;;\-* #,##0.00&quot;р. &quot;;\ * \-#&quot;р. &quot;;\ @\ "/>
  </numFmts>
  <fonts count="39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indexed="8"/>
      <name val="Arial CY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24"/>
      <color rgb="FF000000"/>
      <name val="Calibri"/>
      <family val="2"/>
      <charset val="204"/>
    </font>
    <font>
      <sz val="18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0"/>
      <color rgb="FF333333"/>
      <name val="Calibri"/>
      <family val="2"/>
      <charset val="204"/>
    </font>
    <font>
      <i/>
      <sz val="10"/>
      <color rgb="FF808080"/>
      <name val="Calibri"/>
      <family val="2"/>
      <charset val="204"/>
    </font>
    <font>
      <u/>
      <sz val="10"/>
      <color rgb="FF0000EE"/>
      <name val="Calibri"/>
      <family val="2"/>
      <charset val="204"/>
    </font>
    <font>
      <sz val="10"/>
      <color rgb="FF006600"/>
      <name val="Calibri"/>
      <family val="2"/>
      <charset val="204"/>
    </font>
    <font>
      <sz val="10"/>
      <color rgb="FF996600"/>
      <name val="Calibri"/>
      <family val="2"/>
      <charset val="204"/>
    </font>
    <font>
      <sz val="10"/>
      <color rgb="FFCC0000"/>
      <name val="Calibri"/>
      <family val="2"/>
      <charset val="204"/>
    </font>
    <font>
      <b/>
      <sz val="10"/>
      <color rgb="FFFFFFFF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0"/>
      <color rgb="FFFFFFFF"/>
      <name val="Calibri"/>
      <family val="2"/>
      <charset val="204"/>
    </font>
    <font>
      <b/>
      <sz val="10"/>
      <color rgb="FF000000"/>
      <name val="Arial CYR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F2DCDB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878787"/>
      </patternFill>
    </fill>
    <fill>
      <patternFill patternType="solid">
        <fgColor rgb="FFDDDDDD"/>
        <bgColor rgb="FFF2DCDB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2">
    <xf numFmtId="0" fontId="0" fillId="0" borderId="0"/>
    <xf numFmtId="0" fontId="12" fillId="0" borderId="1">
      <alignment vertical="top" wrapText="1"/>
    </xf>
    <xf numFmtId="0" fontId="13" fillId="0" borderId="10">
      <alignment vertical="top" wrapText="1"/>
    </xf>
    <xf numFmtId="164" fontId="8" fillId="0" borderId="0" applyFont="0" applyFill="0" applyBorder="0" applyAlignment="0" applyProtection="0"/>
    <xf numFmtId="0" fontId="8" fillId="0" borderId="0"/>
    <xf numFmtId="0" fontId="11" fillId="0" borderId="0"/>
    <xf numFmtId="0" fontId="14" fillId="0" borderId="0">
      <alignment vertical="top" wrapText="1"/>
    </xf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9" fillId="4" borderId="0"/>
    <xf numFmtId="0" fontId="16" fillId="0" borderId="10">
      <alignment horizontal="center" vertical="center" wrapText="1"/>
    </xf>
    <xf numFmtId="1" fontId="16" fillId="0" borderId="10">
      <alignment horizontal="left" vertical="top" wrapText="1" indent="2"/>
    </xf>
    <xf numFmtId="0" fontId="16" fillId="0" borderId="0"/>
    <xf numFmtId="1" fontId="16" fillId="0" borderId="10">
      <alignment horizontal="center" vertical="top" shrinkToFit="1"/>
    </xf>
    <xf numFmtId="0" fontId="13" fillId="0" borderId="10">
      <alignment horizontal="left"/>
    </xf>
    <xf numFmtId="4" fontId="16" fillId="0" borderId="10">
      <alignment horizontal="right" vertical="top" shrinkToFit="1"/>
    </xf>
    <xf numFmtId="4" fontId="13" fillId="2" borderId="10">
      <alignment horizontal="right" vertical="top" shrinkToFit="1"/>
    </xf>
    <xf numFmtId="0" fontId="16" fillId="0" borderId="0">
      <alignment wrapText="1"/>
    </xf>
    <xf numFmtId="0" fontId="16" fillId="0" borderId="0">
      <alignment horizontal="left" wrapText="1"/>
    </xf>
    <xf numFmtId="10" fontId="16" fillId="0" borderId="10">
      <alignment horizontal="right" vertical="top" shrinkToFit="1"/>
    </xf>
    <xf numFmtId="10" fontId="13" fillId="2" borderId="10">
      <alignment horizontal="right" vertical="top" shrinkToFit="1"/>
    </xf>
    <xf numFmtId="0" fontId="17" fillId="0" borderId="0">
      <alignment horizontal="center" wrapText="1"/>
    </xf>
    <xf numFmtId="0" fontId="17" fillId="0" borderId="0">
      <alignment horizontal="center"/>
    </xf>
    <xf numFmtId="0" fontId="16" fillId="0" borderId="0">
      <alignment horizontal="right"/>
    </xf>
    <xf numFmtId="0" fontId="16" fillId="0" borderId="0">
      <alignment vertical="top"/>
    </xf>
    <xf numFmtId="0" fontId="13" fillId="0" borderId="10">
      <alignment vertical="top" wrapText="1"/>
    </xf>
    <xf numFmtId="4" fontId="13" fillId="3" borderId="10">
      <alignment horizontal="right" vertical="top" shrinkToFit="1"/>
    </xf>
    <xf numFmtId="10" fontId="13" fillId="3" borderId="10">
      <alignment horizontal="right" vertical="top" shrinkToFit="1"/>
    </xf>
    <xf numFmtId="0" fontId="15" fillId="0" borderId="0"/>
    <xf numFmtId="0" fontId="20" fillId="0" borderId="0"/>
    <xf numFmtId="0" fontId="21" fillId="4" borderId="0"/>
    <xf numFmtId="0" fontId="20" fillId="0" borderId="0"/>
    <xf numFmtId="0" fontId="33" fillId="0" borderId="0" applyBorder="0" applyProtection="0"/>
    <xf numFmtId="0" fontId="34" fillId="9" borderId="0" applyBorder="0" applyProtection="0"/>
    <xf numFmtId="0" fontId="34" fillId="10" borderId="0" applyBorder="0" applyProtection="0"/>
    <xf numFmtId="0" fontId="33" fillId="11" borderId="0" applyBorder="0" applyProtection="0"/>
    <xf numFmtId="0" fontId="31" fillId="7" borderId="0" applyBorder="0" applyProtection="0"/>
    <xf numFmtId="0" fontId="32" fillId="8" borderId="0" applyBorder="0" applyProtection="0"/>
    <xf numFmtId="0" fontId="27" fillId="0" borderId="0" applyBorder="0" applyProtection="0"/>
    <xf numFmtId="0" fontId="29" fillId="6" borderId="0" applyBorder="0" applyProtection="0"/>
    <xf numFmtId="0" fontId="23" fillId="0" borderId="0" applyBorder="0" applyProtection="0"/>
    <xf numFmtId="0" fontId="24" fillId="0" borderId="0" applyBorder="0" applyProtection="0"/>
    <xf numFmtId="0" fontId="25" fillId="0" borderId="0" applyBorder="0" applyProtection="0"/>
    <xf numFmtId="0" fontId="28" fillId="0" borderId="0" applyBorder="0" applyProtection="0"/>
    <xf numFmtId="0" fontId="30" fillId="5" borderId="0" applyBorder="0" applyProtection="0"/>
    <xf numFmtId="0" fontId="26" fillId="5" borderId="18" applyProtection="0"/>
    <xf numFmtId="0" fontId="22" fillId="0" borderId="0" applyBorder="0" applyProtection="0"/>
    <xf numFmtId="0" fontId="22" fillId="0" borderId="0" applyBorder="0" applyProtection="0"/>
    <xf numFmtId="0" fontId="31" fillId="0" borderId="0" applyBorder="0" applyProtection="0"/>
    <xf numFmtId="0" fontId="12" fillId="0" borderId="1">
      <alignment vertical="top" wrapText="1"/>
    </xf>
    <xf numFmtId="0" fontId="35" fillId="0" borderId="3">
      <alignment vertical="top" wrapText="1"/>
    </xf>
    <xf numFmtId="164" fontId="8" fillId="0" borderId="0" applyFont="0" applyFill="0" applyBorder="0" applyAlignment="0" applyProtection="0"/>
    <xf numFmtId="165" fontId="22" fillId="0" borderId="0" applyBorder="0" applyProtection="0"/>
    <xf numFmtId="0" fontId="8" fillId="0" borderId="0"/>
    <xf numFmtId="0" fontId="22" fillId="0" borderId="0"/>
    <xf numFmtId="0" fontId="11" fillId="0" borderId="0"/>
    <xf numFmtId="0" fontId="22" fillId="0" borderId="0"/>
    <xf numFmtId="0" fontId="11" fillId="0" borderId="0"/>
    <xf numFmtId="0" fontId="22" fillId="0" borderId="0"/>
  </cellStyleXfs>
  <cellXfs count="64">
    <xf numFmtId="0" fontId="0" fillId="0" borderId="0" xfId="0"/>
    <xf numFmtId="0" fontId="1" fillId="0" borderId="0" xfId="0" applyFont="1"/>
    <xf numFmtId="0" fontId="0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/>
    <xf numFmtId="4" fontId="4" fillId="0" borderId="3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8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1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4" fontId="4" fillId="0" borderId="8" xfId="0" applyNumberFormat="1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horizontal="left" vertical="center" wrapText="1"/>
    </xf>
    <xf numFmtId="4" fontId="4" fillId="0" borderId="13" xfId="0" applyNumberFormat="1" applyFont="1" applyFill="1" applyBorder="1" applyAlignment="1">
      <alignment horizontal="right" vertical="center" wrapText="1"/>
    </xf>
    <xf numFmtId="4" fontId="4" fillId="0" borderId="14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4" fontId="4" fillId="0" borderId="15" xfId="0" applyNumberFormat="1" applyFont="1" applyFill="1" applyBorder="1" applyAlignment="1">
      <alignment horizontal="right" vertical="center" wrapText="1"/>
    </xf>
    <xf numFmtId="4" fontId="4" fillId="0" borderId="16" xfId="0" applyNumberFormat="1" applyFont="1" applyFill="1" applyBorder="1" applyAlignment="1">
      <alignment horizontal="right"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vertical="top" wrapText="1"/>
    </xf>
    <xf numFmtId="0" fontId="5" fillId="0" borderId="17" xfId="0" applyFont="1" applyFill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right" vertical="center" wrapText="1"/>
    </xf>
    <xf numFmtId="0" fontId="10" fillId="0" borderId="0" xfId="0" applyFont="1"/>
    <xf numFmtId="0" fontId="37" fillId="0" borderId="0" xfId="0" applyFont="1"/>
    <xf numFmtId="0" fontId="36" fillId="0" borderId="0" xfId="0" applyFont="1"/>
    <xf numFmtId="4" fontId="4" fillId="0" borderId="3" xfId="0" applyNumberFormat="1" applyFont="1" applyFill="1" applyBorder="1" applyAlignment="1">
      <alignment horizontal="right" vertical="center" wrapText="1"/>
    </xf>
    <xf numFmtId="4" fontId="4" fillId="0" borderId="20" xfId="0" applyNumberFormat="1" applyFont="1" applyFill="1" applyBorder="1" applyAlignment="1">
      <alignment horizontal="right" vertical="center" wrapText="1"/>
    </xf>
    <xf numFmtId="4" fontId="4" fillId="0" borderId="19" xfId="0" applyNumberFormat="1" applyFont="1" applyFill="1" applyBorder="1" applyAlignment="1">
      <alignment horizontal="right" vertical="center" wrapText="1"/>
    </xf>
    <xf numFmtId="4" fontId="4" fillId="0" borderId="4" xfId="0" applyNumberFormat="1" applyFont="1" applyFill="1" applyBorder="1" applyAlignment="1">
      <alignment horizontal="right" vertical="center" wrapText="1"/>
    </xf>
    <xf numFmtId="4" fontId="4" fillId="0" borderId="7" xfId="0" applyNumberFormat="1" applyFont="1" applyFill="1" applyBorder="1" applyAlignment="1">
      <alignment horizontal="right" vertical="center" wrapText="1"/>
    </xf>
    <xf numFmtId="4" fontId="4" fillId="0" borderId="21" xfId="0" applyNumberFormat="1" applyFont="1" applyFill="1" applyBorder="1" applyAlignment="1">
      <alignment horizontal="right" vertical="center" wrapText="1"/>
    </xf>
    <xf numFmtId="4" fontId="4" fillId="0" borderId="22" xfId="0" applyNumberFormat="1" applyFont="1" applyFill="1" applyBorder="1" applyAlignment="1">
      <alignment horizontal="right" vertical="center" wrapText="1"/>
    </xf>
    <xf numFmtId="0" fontId="38" fillId="0" borderId="0" xfId="0" applyFont="1" applyAlignment="1">
      <alignment horizontal="right" wrapText="1"/>
    </xf>
    <xf numFmtId="0" fontId="38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0" fontId="3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</cellXfs>
  <cellStyles count="62">
    <cellStyle name="Accent" xfId="35"/>
    <cellStyle name="Accent 1" xfId="36"/>
    <cellStyle name="Accent 2" xfId="37"/>
    <cellStyle name="Accent 3" xfId="38"/>
    <cellStyle name="Bad" xfId="39"/>
    <cellStyle name="br" xfId="7"/>
    <cellStyle name="col" xfId="8"/>
    <cellStyle name="Error" xfId="40"/>
    <cellStyle name="Footnote" xfId="41"/>
    <cellStyle name="Good" xfId="42"/>
    <cellStyle name="Heading" xfId="43"/>
    <cellStyle name="Heading 1" xfId="44"/>
    <cellStyle name="Heading 2" xfId="45"/>
    <cellStyle name="Hyperlink" xfId="46"/>
    <cellStyle name="Neutral" xfId="47"/>
    <cellStyle name="Note" xfId="48"/>
    <cellStyle name="Status" xfId="49"/>
    <cellStyle name="style0" xfId="9"/>
    <cellStyle name="style0 2" xfId="34"/>
    <cellStyle name="td" xfId="10"/>
    <cellStyle name="td 2" xfId="32"/>
    <cellStyle name="Text" xfId="50"/>
    <cellStyle name="tr" xfId="11"/>
    <cellStyle name="Warning" xfId="51"/>
    <cellStyle name="xl21" xfId="12"/>
    <cellStyle name="xl21 2" xfId="33"/>
    <cellStyle name="xl22" xfId="13"/>
    <cellStyle name="xl23" xfId="14"/>
    <cellStyle name="xl24" xfId="15"/>
    <cellStyle name="xl25" xfId="16"/>
    <cellStyle name="xl26" xfId="17"/>
    <cellStyle name="xl27" xfId="18"/>
    <cellStyle name="xl28" xfId="19"/>
    <cellStyle name="xl29" xfId="20"/>
    <cellStyle name="xl30" xfId="21"/>
    <cellStyle name="xl31" xfId="22"/>
    <cellStyle name="xl32" xfId="23"/>
    <cellStyle name="xl33" xfId="24"/>
    <cellStyle name="xl34" xfId="25"/>
    <cellStyle name="xl35" xfId="26"/>
    <cellStyle name="xl36" xfId="27"/>
    <cellStyle name="xl37" xfId="28"/>
    <cellStyle name="xl38" xfId="29"/>
    <cellStyle name="xl39" xfId="30"/>
    <cellStyle name="xl40" xfId="1"/>
    <cellStyle name="xl40 2" xfId="52"/>
    <cellStyle name="xl40 3" xfId="53"/>
    <cellStyle name="xl60" xfId="2"/>
    <cellStyle name="Денежный 2" xfId="3"/>
    <cellStyle name="Денежный 2 2" xfId="54"/>
    <cellStyle name="Денежный 2 3" xfId="55"/>
    <cellStyle name="Обычный" xfId="0" builtinId="0"/>
    <cellStyle name="Обычный 2" xfId="4"/>
    <cellStyle name="Обычный 2 2" xfId="56"/>
    <cellStyle name="Обычный 2 3" xfId="57"/>
    <cellStyle name="Обычный 3" xfId="5"/>
    <cellStyle name="Обычный 3 2" xfId="58"/>
    <cellStyle name="Обычный 3 3" xfId="59"/>
    <cellStyle name="Обычный 4" xfId="6"/>
    <cellStyle name="Обычный 5" xfId="31"/>
    <cellStyle name="Обычный 5 2" xfId="60"/>
    <cellStyle name="Обычный 6" xfId="6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view="pageBreakPreview" zoomScale="60" zoomScaleNormal="100" workbookViewId="0">
      <selection sqref="A1:I55"/>
    </sheetView>
  </sheetViews>
  <sheetFormatPr defaultRowHeight="15"/>
  <cols>
    <col min="1" max="1" width="9" customWidth="1"/>
    <col min="2" max="2" width="0.28515625" hidden="1" customWidth="1"/>
    <col min="3" max="3" width="9.140625" hidden="1" customWidth="1"/>
    <col min="4" max="4" width="94.140625" customWidth="1"/>
    <col min="5" max="5" width="22.140625" customWidth="1"/>
    <col min="6" max="6" width="0.5703125" hidden="1" customWidth="1"/>
    <col min="7" max="7" width="15.42578125" hidden="1" customWidth="1"/>
    <col min="8" max="8" width="19.85546875" customWidth="1"/>
    <col min="9" max="9" width="19.28515625" customWidth="1"/>
  </cols>
  <sheetData>
    <row r="1" spans="1:9">
      <c r="A1" s="49" t="s">
        <v>92</v>
      </c>
      <c r="B1" s="49"/>
      <c r="C1" s="49"/>
      <c r="D1" s="49"/>
      <c r="E1" s="49"/>
      <c r="F1" s="49"/>
      <c r="G1" s="49"/>
      <c r="H1" s="49"/>
      <c r="I1" s="49"/>
    </row>
    <row r="2" spans="1:9">
      <c r="A2" s="48" t="s">
        <v>97</v>
      </c>
      <c r="B2" s="49"/>
      <c r="C2" s="49"/>
      <c r="D2" s="49"/>
      <c r="E2" s="49"/>
      <c r="F2" s="49"/>
      <c r="G2" s="49"/>
      <c r="H2" s="49"/>
      <c r="I2" s="49"/>
    </row>
    <row r="3" spans="1:9" ht="15.75">
      <c r="A3" s="50" t="s">
        <v>92</v>
      </c>
      <c r="B3" s="50"/>
      <c r="C3" s="50"/>
      <c r="D3" s="50"/>
      <c r="E3" s="50"/>
      <c r="F3" s="50"/>
      <c r="G3" s="50"/>
      <c r="H3" s="50"/>
      <c r="I3" s="50"/>
    </row>
    <row r="4" spans="1:9" ht="15.75">
      <c r="A4" s="51" t="s">
        <v>88</v>
      </c>
      <c r="B4" s="50"/>
      <c r="C4" s="50"/>
      <c r="D4" s="50"/>
      <c r="E4" s="50"/>
      <c r="F4" s="50"/>
      <c r="G4" s="50"/>
      <c r="H4" s="50"/>
      <c r="I4" s="50"/>
    </row>
    <row r="5" spans="1:9" ht="15.75">
      <c r="A5" s="50" t="s">
        <v>96</v>
      </c>
      <c r="B5" s="50"/>
      <c r="C5" s="50"/>
      <c r="D5" s="50"/>
      <c r="E5" s="50"/>
      <c r="F5" s="50"/>
      <c r="G5" s="50"/>
      <c r="H5" s="50"/>
      <c r="I5" s="50"/>
    </row>
    <row r="6" spans="1:9" ht="15.75">
      <c r="A6" s="50" t="s">
        <v>74</v>
      </c>
      <c r="B6" s="50"/>
      <c r="C6" s="50"/>
      <c r="D6" s="50"/>
      <c r="E6" s="50"/>
      <c r="F6" s="50"/>
      <c r="G6" s="50"/>
      <c r="H6" s="50"/>
      <c r="I6" s="50"/>
    </row>
    <row r="7" spans="1:9" ht="15.75">
      <c r="A7" s="50" t="s">
        <v>93</v>
      </c>
      <c r="B7" s="50"/>
      <c r="C7" s="50"/>
      <c r="D7" s="50"/>
      <c r="E7" s="50"/>
      <c r="F7" s="50"/>
      <c r="G7" s="50"/>
      <c r="H7" s="50"/>
      <c r="I7" s="50"/>
    </row>
    <row r="8" spans="1:9" ht="18.75">
      <c r="A8" s="54"/>
      <c r="B8" s="54"/>
      <c r="C8" s="54"/>
      <c r="D8" s="54"/>
      <c r="E8" s="54"/>
      <c r="F8" s="54"/>
      <c r="G8" s="54"/>
      <c r="H8" s="54"/>
      <c r="I8" s="54"/>
    </row>
    <row r="9" spans="1:9" ht="18.75" customHeight="1">
      <c r="A9" s="53"/>
      <c r="B9" s="53"/>
      <c r="C9" s="53"/>
      <c r="D9" s="53"/>
      <c r="E9" s="53"/>
      <c r="F9" s="13"/>
      <c r="G9" s="13"/>
    </row>
    <row r="10" spans="1:9" ht="18.75" customHeight="1">
      <c r="A10" s="53" t="s">
        <v>60</v>
      </c>
      <c r="B10" s="53"/>
      <c r="C10" s="53"/>
      <c r="D10" s="53"/>
      <c r="E10" s="53"/>
      <c r="F10" s="13"/>
      <c r="G10" s="13"/>
    </row>
    <row r="11" spans="1:9" ht="18.75" customHeight="1">
      <c r="A11" s="53" t="s">
        <v>94</v>
      </c>
      <c r="B11" s="53"/>
      <c r="C11" s="53"/>
      <c r="D11" s="53"/>
      <c r="E11" s="53"/>
      <c r="F11" s="13"/>
      <c r="G11" s="13"/>
    </row>
    <row r="12" spans="1:9" ht="15.75" customHeight="1">
      <c r="A12" s="52"/>
      <c r="B12" s="52"/>
      <c r="C12" s="52"/>
      <c r="D12" s="52"/>
      <c r="E12" s="52"/>
      <c r="F12" s="52"/>
      <c r="G12" s="52"/>
    </row>
    <row r="13" spans="1:9" ht="19.5" customHeight="1">
      <c r="A13" s="59" t="s">
        <v>0</v>
      </c>
      <c r="B13" s="59" t="s">
        <v>1</v>
      </c>
      <c r="C13" s="59" t="s">
        <v>2</v>
      </c>
      <c r="D13" s="60" t="s">
        <v>3</v>
      </c>
      <c r="E13" s="61" t="s">
        <v>61</v>
      </c>
      <c r="F13" s="62"/>
      <c r="G13" s="62"/>
      <c r="H13" s="62"/>
      <c r="I13" s="63"/>
    </row>
    <row r="14" spans="1:9" ht="15" customHeight="1">
      <c r="A14" s="59" t="s">
        <v>4</v>
      </c>
      <c r="B14" s="59" t="s">
        <v>4</v>
      </c>
      <c r="C14" s="59" t="s">
        <v>4</v>
      </c>
      <c r="D14" s="60" t="s">
        <v>4</v>
      </c>
      <c r="E14" s="57" t="s">
        <v>89</v>
      </c>
      <c r="H14" s="55" t="s">
        <v>62</v>
      </c>
      <c r="I14" s="56"/>
    </row>
    <row r="15" spans="1:9" ht="15" customHeight="1">
      <c r="A15" s="59" t="s">
        <v>4</v>
      </c>
      <c r="B15" s="59" t="s">
        <v>4</v>
      </c>
      <c r="C15" s="59" t="s">
        <v>4</v>
      </c>
      <c r="D15" s="60" t="s">
        <v>4</v>
      </c>
      <c r="E15" s="58"/>
      <c r="H15" s="15" t="s">
        <v>91</v>
      </c>
      <c r="I15" s="15" t="s">
        <v>95</v>
      </c>
    </row>
    <row r="16" spans="1:9" ht="18.75">
      <c r="A16" s="3">
        <v>1</v>
      </c>
      <c r="B16" s="3" t="s">
        <v>5</v>
      </c>
      <c r="C16" s="3" t="s">
        <v>6</v>
      </c>
      <c r="D16" s="3">
        <v>2</v>
      </c>
      <c r="E16" s="35">
        <v>3</v>
      </c>
      <c r="F16" s="14"/>
      <c r="G16" s="14"/>
      <c r="H16" s="36">
        <v>4</v>
      </c>
      <c r="I16" s="36">
        <v>5</v>
      </c>
    </row>
    <row r="17" spans="1:9" ht="18.75">
      <c r="A17" s="4" t="s">
        <v>4</v>
      </c>
      <c r="B17" s="4" t="s">
        <v>4</v>
      </c>
      <c r="C17" s="4" t="s">
        <v>4</v>
      </c>
      <c r="D17" s="34" t="s">
        <v>7</v>
      </c>
      <c r="E17" s="30">
        <f>E18+E26+E28+E31+E35+E39+E45+E48+E52+E54</f>
        <v>499033513.95000005</v>
      </c>
      <c r="F17" s="30">
        <f t="shared" ref="F17:I17" si="0">F18+F26+F28+F31+F35+F39+F45+F48+F52+F54</f>
        <v>1856690</v>
      </c>
      <c r="G17" s="30">
        <f t="shared" si="0"/>
        <v>1856690</v>
      </c>
      <c r="H17" s="30">
        <f t="shared" si="0"/>
        <v>375180060</v>
      </c>
      <c r="I17" s="30">
        <f t="shared" si="0"/>
        <v>373592448</v>
      </c>
    </row>
    <row r="18" spans="1:9" ht="18.75">
      <c r="A18" s="6" t="s">
        <v>8</v>
      </c>
      <c r="B18" s="4" t="s">
        <v>4</v>
      </c>
      <c r="C18" s="4" t="s">
        <v>4</v>
      </c>
      <c r="D18" s="27" t="s">
        <v>9</v>
      </c>
      <c r="E18" s="30">
        <f>E19+E20+E21+E22+E23+E24+E25</f>
        <v>59818587.509999998</v>
      </c>
      <c r="F18" s="30">
        <f t="shared" ref="F18:I18" si="1">F19+F20+F21+F22+F23+F24+F25</f>
        <v>1856690</v>
      </c>
      <c r="G18" s="30">
        <f t="shared" si="1"/>
        <v>1856690</v>
      </c>
      <c r="H18" s="30">
        <f t="shared" si="1"/>
        <v>56217711</v>
      </c>
      <c r="I18" s="30">
        <f t="shared" si="1"/>
        <v>53436758</v>
      </c>
    </row>
    <row r="19" spans="1:9" ht="37.5">
      <c r="A19" s="3" t="s">
        <v>10</v>
      </c>
      <c r="B19" s="4" t="s">
        <v>4</v>
      </c>
      <c r="C19" s="4" t="s">
        <v>4</v>
      </c>
      <c r="D19" s="8" t="s">
        <v>11</v>
      </c>
      <c r="E19" s="26">
        <v>2053920</v>
      </c>
      <c r="F19" s="26">
        <v>1856690</v>
      </c>
      <c r="G19" s="41">
        <v>1856690</v>
      </c>
      <c r="H19" s="26">
        <v>2053920</v>
      </c>
      <c r="I19" s="26">
        <v>2053920</v>
      </c>
    </row>
    <row r="20" spans="1:9" ht="37.5">
      <c r="A20" s="16" t="s">
        <v>86</v>
      </c>
      <c r="B20" s="4"/>
      <c r="C20" s="4"/>
      <c r="D20" s="17" t="s">
        <v>87</v>
      </c>
      <c r="E20" s="19">
        <v>1112268</v>
      </c>
      <c r="F20" s="40"/>
      <c r="G20" s="40"/>
      <c r="H20" s="19">
        <v>1112268</v>
      </c>
      <c r="I20" s="19">
        <v>1112268</v>
      </c>
    </row>
    <row r="21" spans="1:9" ht="74.25" customHeight="1">
      <c r="A21" s="9" t="s">
        <v>12</v>
      </c>
      <c r="B21" s="3"/>
      <c r="C21" s="3"/>
      <c r="D21" s="8" t="s">
        <v>13</v>
      </c>
      <c r="E21" s="19">
        <v>37735058.509999998</v>
      </c>
      <c r="F21" s="40"/>
      <c r="G21" s="40"/>
      <c r="H21" s="26">
        <v>34490982</v>
      </c>
      <c r="I21" s="25">
        <v>31709429</v>
      </c>
    </row>
    <row r="22" spans="1:9" ht="29.25" customHeight="1">
      <c r="A22" s="16" t="s">
        <v>78</v>
      </c>
      <c r="B22" s="22"/>
      <c r="C22" s="22"/>
      <c r="D22" s="17" t="s">
        <v>79</v>
      </c>
      <c r="E22" s="19">
        <v>1200</v>
      </c>
      <c r="F22" s="40"/>
      <c r="G22" s="40"/>
      <c r="H22" s="19">
        <v>1300</v>
      </c>
      <c r="I22" s="19">
        <v>1200</v>
      </c>
    </row>
    <row r="23" spans="1:9" ht="37.5">
      <c r="A23" s="9" t="s">
        <v>14</v>
      </c>
      <c r="B23" s="3"/>
      <c r="C23" s="3"/>
      <c r="D23" s="8" t="s">
        <v>15</v>
      </c>
      <c r="E23" s="19">
        <v>9537353</v>
      </c>
      <c r="F23" s="40"/>
      <c r="G23" s="40"/>
      <c r="H23" s="26">
        <v>9425353</v>
      </c>
      <c r="I23" s="25">
        <v>9425353</v>
      </c>
    </row>
    <row r="24" spans="1:9" ht="18.75">
      <c r="A24" s="9" t="s">
        <v>16</v>
      </c>
      <c r="B24" s="3"/>
      <c r="C24" s="3"/>
      <c r="D24" s="8" t="s">
        <v>17</v>
      </c>
      <c r="E24" s="19">
        <v>375000</v>
      </c>
      <c r="F24" s="40"/>
      <c r="G24" s="40"/>
      <c r="H24" s="19">
        <v>300000</v>
      </c>
      <c r="I24" s="19">
        <v>300000</v>
      </c>
    </row>
    <row r="25" spans="1:9" ht="18.75">
      <c r="A25" s="9" t="s">
        <v>18</v>
      </c>
      <c r="B25" s="3"/>
      <c r="C25" s="10" t="s">
        <v>4</v>
      </c>
      <c r="D25" s="8" t="s">
        <v>19</v>
      </c>
      <c r="E25" s="19">
        <v>9003788</v>
      </c>
      <c r="F25" s="40"/>
      <c r="G25" s="40"/>
      <c r="H25" s="26">
        <v>8833888</v>
      </c>
      <c r="I25" s="25">
        <v>8834588</v>
      </c>
    </row>
    <row r="26" spans="1:9" s="23" customFormat="1" ht="18.75">
      <c r="A26" s="11" t="s">
        <v>80</v>
      </c>
      <c r="B26" s="6"/>
      <c r="C26" s="4"/>
      <c r="D26" s="7" t="s">
        <v>81</v>
      </c>
      <c r="E26" s="5">
        <f>E27</f>
        <v>608400</v>
      </c>
      <c r="F26" s="39"/>
      <c r="G26" s="39"/>
      <c r="H26" s="5">
        <f>H27</f>
        <v>634300</v>
      </c>
      <c r="I26" s="5">
        <f>I27</f>
        <v>655400</v>
      </c>
    </row>
    <row r="27" spans="1:9" ht="18.75">
      <c r="A27" s="16" t="s">
        <v>82</v>
      </c>
      <c r="B27" s="22"/>
      <c r="C27" s="10"/>
      <c r="D27" s="17" t="s">
        <v>83</v>
      </c>
      <c r="E27" s="37">
        <v>608400</v>
      </c>
      <c r="F27" s="40"/>
      <c r="G27" s="40"/>
      <c r="H27" s="37">
        <v>634300</v>
      </c>
      <c r="I27" s="37">
        <v>655400</v>
      </c>
    </row>
    <row r="28" spans="1:9" ht="65.25" customHeight="1">
      <c r="A28" s="11" t="s">
        <v>20</v>
      </c>
      <c r="B28" s="6"/>
      <c r="C28" s="12"/>
      <c r="D28" s="27" t="s">
        <v>21</v>
      </c>
      <c r="E28" s="30">
        <f>E29+E30</f>
        <v>4874166</v>
      </c>
      <c r="F28" s="30">
        <f t="shared" ref="F28:I28" si="2">F29+F30</f>
        <v>0</v>
      </c>
      <c r="G28" s="30">
        <f t="shared" si="2"/>
        <v>0</v>
      </c>
      <c r="H28" s="30">
        <f t="shared" si="2"/>
        <v>4525966</v>
      </c>
      <c r="I28" s="30">
        <f t="shared" si="2"/>
        <v>4525966</v>
      </c>
    </row>
    <row r="29" spans="1:9" s="2" customFormat="1" ht="28.5" customHeight="1">
      <c r="A29" s="16" t="s">
        <v>84</v>
      </c>
      <c r="B29" s="18"/>
      <c r="C29" s="24"/>
      <c r="D29" s="17" t="s">
        <v>85</v>
      </c>
      <c r="E29" s="33">
        <v>468800</v>
      </c>
      <c r="F29" s="40"/>
      <c r="G29" s="40"/>
      <c r="H29" s="33">
        <v>494600</v>
      </c>
      <c r="I29" s="33">
        <v>494600</v>
      </c>
    </row>
    <row r="30" spans="1:9" ht="37.5">
      <c r="A30" s="16" t="s">
        <v>75</v>
      </c>
      <c r="B30" s="3"/>
      <c r="C30" s="3"/>
      <c r="D30" s="17" t="s">
        <v>90</v>
      </c>
      <c r="E30" s="37">
        <v>4405366</v>
      </c>
      <c r="F30" s="40"/>
      <c r="G30" s="40"/>
      <c r="H30" s="37">
        <v>4031366</v>
      </c>
      <c r="I30" s="37">
        <v>4031366</v>
      </c>
    </row>
    <row r="31" spans="1:9" ht="18.75">
      <c r="A31" s="11" t="s">
        <v>22</v>
      </c>
      <c r="B31" s="6"/>
      <c r="C31" s="6"/>
      <c r="D31" s="27" t="s">
        <v>23</v>
      </c>
      <c r="E31" s="30">
        <f>E32+E33+E34</f>
        <v>70705576.299999997</v>
      </c>
      <c r="F31" s="30">
        <f t="shared" ref="F31:I31" si="3">F32+F33+F34</f>
        <v>0</v>
      </c>
      <c r="G31" s="30">
        <f t="shared" si="3"/>
        <v>0</v>
      </c>
      <c r="H31" s="30">
        <f t="shared" si="3"/>
        <v>64534335</v>
      </c>
      <c r="I31" s="30">
        <f t="shared" si="3"/>
        <v>67022080</v>
      </c>
    </row>
    <row r="32" spans="1:9" ht="18.75">
      <c r="A32" s="9" t="s">
        <v>24</v>
      </c>
      <c r="B32" s="3"/>
      <c r="C32" s="3"/>
      <c r="D32" s="8" t="s">
        <v>25</v>
      </c>
      <c r="E32" s="33">
        <v>6440925</v>
      </c>
      <c r="F32" s="40"/>
      <c r="G32" s="40"/>
      <c r="H32" s="28">
        <v>6426625</v>
      </c>
      <c r="I32" s="29">
        <v>6444250</v>
      </c>
    </row>
    <row r="33" spans="1:9" ht="18.75">
      <c r="A33" s="9" t="s">
        <v>26</v>
      </c>
      <c r="B33" s="3"/>
      <c r="C33" s="3"/>
      <c r="D33" s="8" t="s">
        <v>27</v>
      </c>
      <c r="E33" s="19">
        <v>59914651.299999997</v>
      </c>
      <c r="F33" s="40"/>
      <c r="G33" s="40"/>
      <c r="H33" s="26">
        <v>56338910</v>
      </c>
      <c r="I33" s="25">
        <v>58267930</v>
      </c>
    </row>
    <row r="34" spans="1:9" ht="18.75">
      <c r="A34" s="9" t="s">
        <v>28</v>
      </c>
      <c r="B34" s="3"/>
      <c r="C34" s="3"/>
      <c r="D34" s="8" t="s">
        <v>29</v>
      </c>
      <c r="E34" s="37">
        <v>4350000</v>
      </c>
      <c r="F34" s="40"/>
      <c r="G34" s="40"/>
      <c r="H34" s="37">
        <v>1768800</v>
      </c>
      <c r="I34" s="37">
        <v>2309900</v>
      </c>
    </row>
    <row r="35" spans="1:9" ht="18.75">
      <c r="A35" s="11" t="s">
        <v>63</v>
      </c>
      <c r="B35" s="3"/>
      <c r="C35" s="3"/>
      <c r="D35" s="27" t="s">
        <v>64</v>
      </c>
      <c r="E35" s="30">
        <f>E36+E37+E38</f>
        <v>113149962.44</v>
      </c>
      <c r="F35" s="30">
        <f t="shared" ref="F35:I35" si="4">F36+F37+F38</f>
        <v>0</v>
      </c>
      <c r="G35" s="30">
        <f t="shared" si="4"/>
        <v>0</v>
      </c>
      <c r="H35" s="30">
        <f t="shared" si="4"/>
        <v>17952400</v>
      </c>
      <c r="I35" s="30">
        <f t="shared" si="4"/>
        <v>14952400</v>
      </c>
    </row>
    <row r="36" spans="1:9" s="20" customFormat="1" ht="18.75">
      <c r="A36" s="16" t="s">
        <v>72</v>
      </c>
      <c r="B36" s="18"/>
      <c r="C36" s="18"/>
      <c r="D36" s="17" t="s">
        <v>73</v>
      </c>
      <c r="E36" s="33">
        <v>1592100</v>
      </c>
      <c r="F36" s="38"/>
      <c r="G36" s="38"/>
      <c r="H36" s="33">
        <v>1492100</v>
      </c>
      <c r="I36" s="33">
        <v>1492100</v>
      </c>
    </row>
    <row r="37" spans="1:9" s="2" customFormat="1" ht="18.75">
      <c r="A37" s="16" t="s">
        <v>70</v>
      </c>
      <c r="B37" s="18"/>
      <c r="C37" s="18"/>
      <c r="D37" s="17" t="s">
        <v>71</v>
      </c>
      <c r="E37" s="19">
        <v>7474864.5999999996</v>
      </c>
      <c r="F37" s="40"/>
      <c r="G37" s="40"/>
      <c r="H37" s="19">
        <v>4880000</v>
      </c>
      <c r="I37" s="25">
        <v>1880000</v>
      </c>
    </row>
    <row r="38" spans="1:9" ht="18.75">
      <c r="A38" s="16" t="s">
        <v>65</v>
      </c>
      <c r="B38" s="3"/>
      <c r="C38" s="3"/>
      <c r="D38" s="17" t="s">
        <v>66</v>
      </c>
      <c r="E38" s="37">
        <v>104082997.84</v>
      </c>
      <c r="F38" s="40"/>
      <c r="G38" s="40"/>
      <c r="H38" s="31">
        <v>11580300</v>
      </c>
      <c r="I38" s="32">
        <v>11580300</v>
      </c>
    </row>
    <row r="39" spans="1:9" ht="18.75">
      <c r="A39" s="11" t="s">
        <v>30</v>
      </c>
      <c r="B39" s="6"/>
      <c r="C39" s="6"/>
      <c r="D39" s="27" t="s">
        <v>31</v>
      </c>
      <c r="E39" s="30">
        <f>E40+E41+E42+E43+E44</f>
        <v>200378474.84999999</v>
      </c>
      <c r="F39" s="30">
        <f t="shared" ref="F39:I39" si="5">F40+F41+F42+F43+F44</f>
        <v>0</v>
      </c>
      <c r="G39" s="30">
        <f t="shared" si="5"/>
        <v>0</v>
      </c>
      <c r="H39" s="30">
        <f t="shared" si="5"/>
        <v>186185849</v>
      </c>
      <c r="I39" s="30">
        <f t="shared" si="5"/>
        <v>184416584</v>
      </c>
    </row>
    <row r="40" spans="1:9" ht="18.75">
      <c r="A40" s="9" t="s">
        <v>32</v>
      </c>
      <c r="B40" s="3"/>
      <c r="C40" s="3"/>
      <c r="D40" s="8" t="s">
        <v>33</v>
      </c>
      <c r="E40" s="28">
        <v>52539457</v>
      </c>
      <c r="F40" s="40"/>
      <c r="G40" s="40"/>
      <c r="H40" s="28">
        <v>47189866</v>
      </c>
      <c r="I40" s="42">
        <v>47189866</v>
      </c>
    </row>
    <row r="41" spans="1:9" ht="18.75">
      <c r="A41" s="9" t="s">
        <v>34</v>
      </c>
      <c r="B41" s="3"/>
      <c r="C41" s="3"/>
      <c r="D41" s="8" t="s">
        <v>35</v>
      </c>
      <c r="E41" s="41">
        <v>120089437</v>
      </c>
      <c r="F41" s="40"/>
      <c r="G41" s="40"/>
      <c r="H41" s="41">
        <v>112970838</v>
      </c>
      <c r="I41" s="41">
        <v>111471573</v>
      </c>
    </row>
    <row r="42" spans="1:9" ht="18.75">
      <c r="A42" s="16" t="s">
        <v>67</v>
      </c>
      <c r="B42" s="3"/>
      <c r="C42" s="3"/>
      <c r="D42" s="17" t="s">
        <v>68</v>
      </c>
      <c r="E42" s="47">
        <v>16528931</v>
      </c>
      <c r="F42" s="40"/>
      <c r="G42" s="40"/>
      <c r="H42" s="47">
        <v>16496015</v>
      </c>
      <c r="I42" s="45">
        <v>16226015</v>
      </c>
    </row>
    <row r="43" spans="1:9" ht="18.75">
      <c r="A43" s="9" t="s">
        <v>36</v>
      </c>
      <c r="B43" s="3"/>
      <c r="C43" s="3"/>
      <c r="D43" s="17" t="s">
        <v>69</v>
      </c>
      <c r="E43" s="44">
        <v>3225342.85</v>
      </c>
      <c r="F43" s="40"/>
      <c r="G43" s="40"/>
      <c r="H43" s="44">
        <v>2312212</v>
      </c>
      <c r="I43" s="41">
        <v>2312212</v>
      </c>
    </row>
    <row r="44" spans="1:9" ht="18.75">
      <c r="A44" s="9" t="s">
        <v>37</v>
      </c>
      <c r="B44" s="3"/>
      <c r="C44" s="3"/>
      <c r="D44" s="8" t="s">
        <v>38</v>
      </c>
      <c r="E44" s="43">
        <v>7995307</v>
      </c>
      <c r="F44" s="40"/>
      <c r="G44" s="40"/>
      <c r="H44" s="43">
        <v>7216918</v>
      </c>
      <c r="I44" s="41">
        <v>7216918</v>
      </c>
    </row>
    <row r="45" spans="1:9" ht="18.75">
      <c r="A45" s="11" t="s">
        <v>39</v>
      </c>
      <c r="B45" s="6"/>
      <c r="C45" s="6"/>
      <c r="D45" s="27" t="s">
        <v>59</v>
      </c>
      <c r="E45" s="30">
        <f>E46+E47</f>
        <v>39011543</v>
      </c>
      <c r="F45" s="30">
        <f t="shared" ref="F45:I45" si="6">F46+F47</f>
        <v>0</v>
      </c>
      <c r="G45" s="30">
        <f t="shared" si="6"/>
        <v>0</v>
      </c>
      <c r="H45" s="30">
        <f t="shared" si="6"/>
        <v>38154119</v>
      </c>
      <c r="I45" s="30">
        <f t="shared" si="6"/>
        <v>38176780</v>
      </c>
    </row>
    <row r="46" spans="1:9" ht="18.75">
      <c r="A46" s="9" t="s">
        <v>40</v>
      </c>
      <c r="B46" s="3"/>
      <c r="C46" s="3"/>
      <c r="D46" s="8" t="s">
        <v>41</v>
      </c>
      <c r="E46" s="46">
        <v>36855415</v>
      </c>
      <c r="F46" s="40"/>
      <c r="G46" s="40"/>
      <c r="H46" s="46">
        <v>36252809</v>
      </c>
      <c r="I46" s="41">
        <v>36275470</v>
      </c>
    </row>
    <row r="47" spans="1:9" ht="45" customHeight="1">
      <c r="A47" s="9" t="s">
        <v>42</v>
      </c>
      <c r="B47" s="3" t="s">
        <v>43</v>
      </c>
      <c r="C47" s="3"/>
      <c r="D47" s="8" t="s">
        <v>58</v>
      </c>
      <c r="E47" s="41">
        <v>2156128</v>
      </c>
      <c r="F47" s="40"/>
      <c r="G47" s="40"/>
      <c r="H47" s="37">
        <v>1901310</v>
      </c>
      <c r="I47" s="37">
        <v>1901310</v>
      </c>
    </row>
    <row r="48" spans="1:9" ht="18.75">
      <c r="A48" s="11" t="s">
        <v>44</v>
      </c>
      <c r="B48" s="6"/>
      <c r="C48" s="6"/>
      <c r="D48" s="27" t="s">
        <v>45</v>
      </c>
      <c r="E48" s="30">
        <f>E49+E50+E51</f>
        <v>7863751.8499999996</v>
      </c>
      <c r="F48" s="30">
        <f t="shared" ref="F48:I48" si="7">F49+F50+F51</f>
        <v>0</v>
      </c>
      <c r="G48" s="30">
        <f t="shared" si="7"/>
        <v>0</v>
      </c>
      <c r="H48" s="30">
        <f t="shared" si="7"/>
        <v>4458980</v>
      </c>
      <c r="I48" s="30">
        <f t="shared" si="7"/>
        <v>7890080</v>
      </c>
    </row>
    <row r="49" spans="1:9" ht="18.75">
      <c r="A49" s="9" t="s">
        <v>46</v>
      </c>
      <c r="B49" s="3"/>
      <c r="C49" s="3"/>
      <c r="D49" s="8" t="s">
        <v>47</v>
      </c>
      <c r="E49" s="33">
        <v>424500</v>
      </c>
      <c r="F49" s="40"/>
      <c r="G49" s="40"/>
      <c r="H49" s="33">
        <v>351000</v>
      </c>
      <c r="I49" s="33">
        <v>351000</v>
      </c>
    </row>
    <row r="50" spans="1:9" ht="18.75">
      <c r="A50" s="9" t="s">
        <v>48</v>
      </c>
      <c r="B50" s="3"/>
      <c r="C50" s="3"/>
      <c r="D50" s="8" t="s">
        <v>49</v>
      </c>
      <c r="E50" s="44">
        <v>2592535.34</v>
      </c>
      <c r="F50" s="40"/>
      <c r="G50" s="40"/>
      <c r="H50" s="44">
        <v>2587000</v>
      </c>
      <c r="I50" s="44">
        <v>2587000</v>
      </c>
    </row>
    <row r="51" spans="1:9" ht="18.75">
      <c r="A51" s="16" t="s">
        <v>76</v>
      </c>
      <c r="B51" s="21"/>
      <c r="C51" s="21"/>
      <c r="D51" s="17" t="s">
        <v>77</v>
      </c>
      <c r="E51" s="41">
        <v>4846716.51</v>
      </c>
      <c r="F51" s="40"/>
      <c r="G51" s="40"/>
      <c r="H51" s="41">
        <v>1520980</v>
      </c>
      <c r="I51" s="41">
        <v>4952080</v>
      </c>
    </row>
    <row r="52" spans="1:9" ht="18.75">
      <c r="A52" s="11" t="s">
        <v>50</v>
      </c>
      <c r="B52" s="6"/>
      <c r="C52" s="6"/>
      <c r="D52" s="7" t="s">
        <v>51</v>
      </c>
      <c r="E52" s="5">
        <f>E53</f>
        <v>578000</v>
      </c>
      <c r="F52" s="40"/>
      <c r="G52" s="40"/>
      <c r="H52" s="5">
        <f>H53</f>
        <v>603000</v>
      </c>
      <c r="I52" s="5">
        <f>I53</f>
        <v>603000</v>
      </c>
    </row>
    <row r="53" spans="1:9" ht="18.75">
      <c r="A53" s="9" t="s">
        <v>52</v>
      </c>
      <c r="B53" s="3"/>
      <c r="C53" s="3"/>
      <c r="D53" s="8" t="s">
        <v>53</v>
      </c>
      <c r="E53" s="19">
        <v>578000</v>
      </c>
      <c r="F53" s="40"/>
      <c r="G53" s="40"/>
      <c r="H53" s="19">
        <v>603000</v>
      </c>
      <c r="I53" s="19">
        <v>603000</v>
      </c>
    </row>
    <row r="54" spans="1:9" ht="18.75">
      <c r="A54" s="11" t="s">
        <v>54</v>
      </c>
      <c r="B54" s="6"/>
      <c r="C54" s="6"/>
      <c r="D54" s="7" t="s">
        <v>55</v>
      </c>
      <c r="E54" s="5">
        <f>E55</f>
        <v>2045052</v>
      </c>
      <c r="F54" s="40"/>
      <c r="G54" s="40"/>
      <c r="H54" s="5">
        <f>H55</f>
        <v>1913400</v>
      </c>
      <c r="I54" s="5">
        <f>I55</f>
        <v>1913400</v>
      </c>
    </row>
    <row r="55" spans="1:9" ht="18.75">
      <c r="A55" s="9" t="s">
        <v>56</v>
      </c>
      <c r="B55" s="3"/>
      <c r="C55" s="3"/>
      <c r="D55" s="8" t="s">
        <v>57</v>
      </c>
      <c r="E55" s="41">
        <v>2045052</v>
      </c>
      <c r="F55" s="40"/>
      <c r="G55" s="40"/>
      <c r="H55" s="19">
        <v>1913400</v>
      </c>
      <c r="I55" s="19">
        <v>1913400</v>
      </c>
    </row>
    <row r="56" spans="1:9">
      <c r="A56" s="1"/>
      <c r="B56" s="1"/>
      <c r="C56" s="1"/>
      <c r="D56" s="1"/>
      <c r="E56" s="1"/>
      <c r="F56" s="1"/>
      <c r="G56" s="1"/>
    </row>
    <row r="58" spans="1:9" s="1" customFormat="1">
      <c r="A58"/>
      <c r="B58"/>
      <c r="C58"/>
      <c r="D58"/>
      <c r="E58"/>
      <c r="F58"/>
      <c r="G58"/>
    </row>
  </sheetData>
  <mergeCells count="19">
    <mergeCell ref="H14:I14"/>
    <mergeCell ref="E14:E15"/>
    <mergeCell ref="A13:A15"/>
    <mergeCell ref="B13:B15"/>
    <mergeCell ref="C13:C15"/>
    <mergeCell ref="D13:D15"/>
    <mergeCell ref="E13:I13"/>
    <mergeCell ref="A2:I2"/>
    <mergeCell ref="A1:I1"/>
    <mergeCell ref="A3:I3"/>
    <mergeCell ref="A4:I4"/>
    <mergeCell ref="A12:G12"/>
    <mergeCell ref="A9:E9"/>
    <mergeCell ref="A10:E10"/>
    <mergeCell ref="A11:E11"/>
    <mergeCell ref="A5:I5"/>
    <mergeCell ref="A6:I6"/>
    <mergeCell ref="A7:I7"/>
    <mergeCell ref="A8:I8"/>
  </mergeCells>
  <phoneticPr fontId="0" type="noConversion"/>
  <pageMargins left="0.90551181102362199" right="0.70866141732283461" top="0.74803149606299213" bottom="0.74803149606299213" header="0.31496062992125984" footer="0.31496062992125984"/>
  <pageSetup paperSize="9" scale="50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2023-08-28T07:52:56Z</dcterms:modified>
</cp:coreProperties>
</file>