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'Таблица_1'!$B$16:$CG$704</definedName>
    <definedName name="_xlnm.Print_Titles" localSheetId="0">'Таблица_1'!$16:$16</definedName>
    <definedName name="_xlnm.Print_Area" localSheetId="0">'Таблица_1'!$B$1:$J$138</definedName>
  </definedNames>
  <calcPr fullCalcOnLoad="1"/>
</workbook>
</file>

<file path=xl/sharedStrings.xml><?xml version="1.0" encoding="utf-8"?>
<sst xmlns="http://schemas.openxmlformats.org/spreadsheetml/2006/main" count="414" uniqueCount="126">
  <si>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</si>
  <si>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</si>
  <si>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</si>
  <si>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</si>
  <si>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</si>
  <si>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</si>
  <si>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</si>
  <si>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</si>
  <si>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</si>
  <si>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</si>
  <si>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</si>
  <si>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</si>
  <si>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</si>
  <si>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</si>
  <si>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</si>
  <si>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</si>
  <si>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</si>
  <si>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</si>
  <si>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</si>
  <si>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</si>
  <si>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</si>
  <si>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</si>
  <si>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</si>
  <si>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</si>
  <si>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</si>
  <si>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</si>
  <si>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</si>
  <si>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</si>
  <si>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</si>
  <si>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</si>
  <si>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</si>
  <si>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</si>
  <si>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</si>
  <si>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</si>
  <si>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</si>
  <si>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</si>
  <si>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</si>
  <si>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</si>
  <si>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</si>
  <si>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</si>
  <si>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</si>
  <si>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</si>
  <si>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</si>
  <si>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</si>
  <si>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</si>
  <si>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</si>
  <si>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</si>
  <si>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</si>
  <si>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</si>
  <si>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</si>
  <si>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</si>
  <si>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</si>
  <si>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</si>
  <si>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</si>
  <si>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</si>
  <si>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</si>
  <si>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</si>
  <si>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</si>
  <si>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</si>
  <si>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</si>
  <si>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</si>
  <si>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</si>
  <si>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</si>
  <si>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</si>
  <si>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</si>
  <si>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</si>
  <si>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</si>
  <si>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</si>
  <si>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</si>
  <si>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</si>
  <si>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</si>
  <si>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</si>
  <si>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</si>
  <si>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</si>
  <si>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</si>
  <si>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</si>
  <si>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</si>
  <si>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</si>
  <si>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</si>
  <si>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</si>
  <si>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</si>
  <si>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</si>
  <si>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</si>
  <si>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</si>
  <si>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</si>
  <si>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</si>
  <si>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</si>
  <si>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</si>
  <si>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</si>
  <si>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</si>
  <si>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</si>
  <si>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</si>
  <si>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</si>
  <si>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</si>
  <si>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</si>
  <si>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Подпрограмма"Обустройство помещения для занятий воспитанников МБУ «МСПЦ «Кировец» "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</si>
  <si>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</si>
  <si>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</si>
  <si>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</si>
  <si>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</si>
  <si>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</si>
  <si>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</si>
  <si>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</si>
  <si>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</si>
  <si>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</si>
  <si>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</si>
  <si>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</si>
  <si>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</si>
  <si>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</si>
  <si>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</si>
  <si>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</si>
  <si>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</si>
  <si>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</si>
  <si>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</si>
  <si>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</si>
  <si>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</si>
  <si>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</si>
  <si>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</si>
  <si>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</si>
  <si>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</si>
  <si>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</si>
  <si>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</si>
  <si>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</si>
  <si>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</si>
  <si>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 xml:space="preserve"> к Решению Думы Весьегонского муниципального округа от 24.03.2023  № 287</t>
  </si>
  <si>
    <t>"О бюджете Весьегонского муниципального округа Тверской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</si>
</sst>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89" fillId="0" borderId="20" xfId="110" applyNumberFormat="1" applyFont="1" applyFill="1" applyBorder="1" applyAlignment="1">
      <alignment horizontal="right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1"/>
  <sheetViews>
    <sheetView tabSelected="1" view="pageBreakPreview" zoomScaleSheetLayoutView="100" workbookViewId="0" topLeftCell="B1">
      <selection activeCell="B9" sqref="B9:J9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24" t="s">
        <v>94</v>
      </c>
      <c r="C1" s="124"/>
      <c r="D1" s="124"/>
      <c r="E1" s="124"/>
      <c r="F1" s="124"/>
      <c r="G1" s="124"/>
      <c r="H1" s="124"/>
      <c r="I1" s="124"/>
      <c r="J1" s="124"/>
    </row>
    <row r="2" spans="2:10" ht="15">
      <c r="B2" s="124" t="s">
        <v>124</v>
      </c>
      <c r="C2" s="124"/>
      <c r="D2" s="124"/>
      <c r="E2" s="124"/>
      <c r="F2" s="124"/>
      <c r="G2" s="124"/>
      <c r="H2" s="124"/>
      <c r="I2" s="124"/>
      <c r="J2" s="124"/>
    </row>
    <row r="3" spans="2:10" ht="15.75">
      <c r="B3" s="112" t="s">
        <v>94</v>
      </c>
      <c r="C3" s="112"/>
      <c r="D3" s="112"/>
      <c r="E3" s="112"/>
      <c r="F3" s="112"/>
      <c r="G3" s="112"/>
      <c r="H3" s="112"/>
      <c r="I3" s="112"/>
      <c r="J3" s="112"/>
    </row>
    <row r="4" spans="2:10" ht="15.75">
      <c r="B4" s="112" t="s">
        <v>79</v>
      </c>
      <c r="C4" s="112"/>
      <c r="D4" s="112"/>
      <c r="E4" s="112"/>
      <c r="F4" s="112"/>
      <c r="G4" s="112"/>
      <c r="H4" s="112"/>
      <c r="I4" s="112"/>
      <c r="J4" s="112"/>
    </row>
    <row r="5" spans="1:80" ht="20.25" customHeight="1">
      <c r="A5" s="4"/>
      <c r="B5" s="113" t="s">
        <v>120</v>
      </c>
      <c r="C5" s="113"/>
      <c r="D5" s="113"/>
      <c r="E5" s="113"/>
      <c r="F5" s="113"/>
      <c r="G5" s="113"/>
      <c r="H5" s="113"/>
      <c r="I5" s="113"/>
      <c r="J5" s="1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3" t="s">
        <v>125</v>
      </c>
      <c r="C6" s="113"/>
      <c r="D6" s="113"/>
      <c r="E6" s="113"/>
      <c r="F6" s="113"/>
      <c r="G6" s="113"/>
      <c r="H6" s="113"/>
      <c r="I6" s="113"/>
      <c r="J6" s="1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3" t="s">
        <v>117</v>
      </c>
      <c r="C7" s="113"/>
      <c r="D7" s="113"/>
      <c r="E7" s="113"/>
      <c r="F7" s="113"/>
      <c r="G7" s="113"/>
      <c r="H7" s="113"/>
      <c r="I7" s="113"/>
      <c r="J7" s="1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9"/>
      <c r="C8" s="129"/>
      <c r="D8" s="129"/>
      <c r="E8" s="129"/>
      <c r="F8" s="129"/>
      <c r="G8" s="129"/>
      <c r="H8" s="129"/>
      <c r="I8" s="129"/>
      <c r="J8" s="12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8"/>
      <c r="C9" s="128"/>
      <c r="D9" s="128"/>
      <c r="E9" s="128"/>
      <c r="F9" s="128"/>
      <c r="G9" s="128"/>
      <c r="H9" s="128"/>
      <c r="I9" s="128"/>
      <c r="J9" s="12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8" t="s">
        <v>41</v>
      </c>
      <c r="C10" s="128"/>
      <c r="D10" s="128"/>
      <c r="E10" s="128"/>
      <c r="F10" s="128"/>
      <c r="G10" s="128"/>
      <c r="H10" s="128"/>
      <c r="I10" s="128"/>
      <c r="J10" s="1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8" t="s">
        <v>42</v>
      </c>
      <c r="C11" s="128"/>
      <c r="D11" s="128"/>
      <c r="E11" s="128"/>
      <c r="F11" s="128"/>
      <c r="G11" s="128"/>
      <c r="H11" s="128"/>
      <c r="I11" s="128"/>
      <c r="J11" s="12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23" t="s">
        <v>116</v>
      </c>
      <c r="C12" s="123"/>
      <c r="D12" s="123"/>
      <c r="E12" s="123"/>
      <c r="F12" s="123"/>
      <c r="G12" s="123"/>
      <c r="H12" s="123"/>
      <c r="I12" s="123"/>
      <c r="J12" s="123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14" t="s">
        <v>3</v>
      </c>
      <c r="C13" s="117" t="s">
        <v>4</v>
      </c>
      <c r="D13" s="117" t="s">
        <v>0</v>
      </c>
      <c r="E13" s="120" t="s">
        <v>1</v>
      </c>
      <c r="F13" s="47"/>
      <c r="G13" s="47"/>
      <c r="H13" s="125" t="s">
        <v>43</v>
      </c>
      <c r="I13" s="126"/>
      <c r="J13" s="127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15"/>
      <c r="C14" s="118"/>
      <c r="D14" s="118"/>
      <c r="E14" s="121"/>
      <c r="F14" s="47"/>
      <c r="G14" s="47"/>
      <c r="H14" s="110" t="s">
        <v>90</v>
      </c>
      <c r="I14" s="108" t="s">
        <v>44</v>
      </c>
      <c r="J14" s="109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16"/>
      <c r="C15" s="119"/>
      <c r="D15" s="119"/>
      <c r="E15" s="122"/>
      <c r="F15" s="17"/>
      <c r="G15" s="17"/>
      <c r="H15" s="111"/>
      <c r="I15" s="26" t="s">
        <v>114</v>
      </c>
      <c r="J15" s="26" t="s">
        <v>115</v>
      </c>
    </row>
    <row r="16" spans="1:10" s="6" customFormat="1" ht="11.2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H18+H28+H31+H34+H39+H42+H51+H56+H68+H79+H84+H87+H96+H101+H104+H119+H122+H132</f>
        <v>489801264.92</v>
      </c>
      <c r="I17" s="49">
        <f>I18+I28+I31+I34+I39+I42+I51+I56+I68+I79+I84+I87+I96+I101+I104+I119+I122+I132</f>
        <v>374504360</v>
      </c>
      <c r="J17" s="49">
        <f>J18+J28+J31+J34+J39+J42+J51+J56+J68+J79+J84+J87+J96+J101+J104+J119+J122+J132</f>
        <v>372916748</v>
      </c>
    </row>
    <row r="18" spans="1:10" s="23" customFormat="1" ht="71.25">
      <c r="A18" s="21"/>
      <c r="B18" s="35" t="s">
        <v>24</v>
      </c>
      <c r="C18" s="35"/>
      <c r="D18" s="35"/>
      <c r="E18" s="60" t="s">
        <v>97</v>
      </c>
      <c r="F18" s="25"/>
      <c r="G18" s="25"/>
      <c r="H18" s="50">
        <f>H19+H21+H23+H25</f>
        <v>48722724</v>
      </c>
      <c r="I18" s="50">
        <f>I19+I21+I23+I25</f>
        <v>45974340</v>
      </c>
      <c r="J18" s="50">
        <f>J19+J21+J23+J25</f>
        <v>43210787</v>
      </c>
    </row>
    <row r="19" spans="1:10" ht="60">
      <c r="A19" s="11"/>
      <c r="B19" s="36" t="s">
        <v>24</v>
      </c>
      <c r="C19" s="36" t="s">
        <v>8</v>
      </c>
      <c r="D19" s="36"/>
      <c r="E19" s="69" t="s">
        <v>25</v>
      </c>
      <c r="F19" s="14"/>
      <c r="G19" s="14"/>
      <c r="H19" s="51">
        <f>H20</f>
        <v>470000</v>
      </c>
      <c r="I19" s="51">
        <f>I20</f>
        <v>495900</v>
      </c>
      <c r="J19" s="72">
        <f>J20</f>
        <v>495800</v>
      </c>
    </row>
    <row r="20" spans="1:10" ht="30">
      <c r="A20" s="11"/>
      <c r="B20" s="36" t="s">
        <v>24</v>
      </c>
      <c r="C20" s="36" t="s">
        <v>8</v>
      </c>
      <c r="D20" s="36" t="s">
        <v>52</v>
      </c>
      <c r="E20" s="14" t="s">
        <v>69</v>
      </c>
      <c r="F20" s="14"/>
      <c r="G20" s="14"/>
      <c r="H20" s="71">
        <v>470000</v>
      </c>
      <c r="I20" s="74">
        <v>495900</v>
      </c>
      <c r="J20" s="75">
        <v>495800</v>
      </c>
    </row>
    <row r="21" spans="1:10" ht="90">
      <c r="A21" s="11"/>
      <c r="B21" s="36" t="s">
        <v>24</v>
      </c>
      <c r="C21" s="36" t="s">
        <v>11</v>
      </c>
      <c r="D21" s="36"/>
      <c r="E21" s="14" t="s">
        <v>26</v>
      </c>
      <c r="F21" s="14"/>
      <c r="G21" s="14"/>
      <c r="H21" s="51">
        <f>H22</f>
        <v>79900</v>
      </c>
      <c r="I21" s="51">
        <f>I22</f>
        <v>80500</v>
      </c>
      <c r="J21" s="72">
        <f>J22</f>
        <v>81200</v>
      </c>
    </row>
    <row r="22" spans="1:10" ht="30">
      <c r="A22" s="11"/>
      <c r="B22" s="36" t="s">
        <v>24</v>
      </c>
      <c r="C22" s="36" t="s">
        <v>11</v>
      </c>
      <c r="D22" s="36" t="s">
        <v>52</v>
      </c>
      <c r="E22" s="16" t="s">
        <v>69</v>
      </c>
      <c r="F22" s="16"/>
      <c r="G22" s="16"/>
      <c r="H22" s="71">
        <v>79900</v>
      </c>
      <c r="I22" s="74">
        <v>80500</v>
      </c>
      <c r="J22" s="75">
        <v>81200</v>
      </c>
    </row>
    <row r="23" spans="1:10" ht="45">
      <c r="A23" s="11"/>
      <c r="B23" s="36" t="s">
        <v>24</v>
      </c>
      <c r="C23" s="36" t="s">
        <v>45</v>
      </c>
      <c r="D23" s="36"/>
      <c r="E23" s="61" t="s">
        <v>53</v>
      </c>
      <c r="F23" s="16"/>
      <c r="G23" s="16"/>
      <c r="H23" s="51">
        <f>H24</f>
        <v>608400</v>
      </c>
      <c r="I23" s="51">
        <f>I24</f>
        <v>634300</v>
      </c>
      <c r="J23" s="72">
        <f>J24</f>
        <v>655400</v>
      </c>
    </row>
    <row r="24" spans="1:10" ht="30">
      <c r="A24" s="11"/>
      <c r="B24" s="36" t="s">
        <v>24</v>
      </c>
      <c r="C24" s="36" t="s">
        <v>45</v>
      </c>
      <c r="D24" s="36" t="s">
        <v>52</v>
      </c>
      <c r="E24" s="16" t="s">
        <v>69</v>
      </c>
      <c r="F24" s="16"/>
      <c r="G24" s="16"/>
      <c r="H24" s="71">
        <v>608400</v>
      </c>
      <c r="I24" s="74">
        <v>634300</v>
      </c>
      <c r="J24" s="75">
        <v>655400</v>
      </c>
    </row>
    <row r="25" spans="1:10" ht="15">
      <c r="A25" s="11"/>
      <c r="B25" s="36" t="s">
        <v>24</v>
      </c>
      <c r="C25" s="36" t="s">
        <v>20</v>
      </c>
      <c r="D25" s="36"/>
      <c r="E25" s="16" t="s">
        <v>14</v>
      </c>
      <c r="F25" s="16"/>
      <c r="G25" s="16"/>
      <c r="H25" s="71">
        <f>H26+H27</f>
        <v>47564424</v>
      </c>
      <c r="I25" s="71">
        <f>I26+I27</f>
        <v>44763640</v>
      </c>
      <c r="J25" s="71">
        <f>J26+J27</f>
        <v>41978387</v>
      </c>
    </row>
    <row r="26" spans="1:10" ht="30">
      <c r="A26" s="11"/>
      <c r="B26" s="36" t="s">
        <v>24</v>
      </c>
      <c r="C26" s="36" t="s">
        <v>20</v>
      </c>
      <c r="D26" s="36" t="s">
        <v>52</v>
      </c>
      <c r="E26" s="16" t="s">
        <v>69</v>
      </c>
      <c r="F26" s="16"/>
      <c r="G26" s="16"/>
      <c r="H26" s="51">
        <v>39031086</v>
      </c>
      <c r="I26" s="51">
        <v>36230302</v>
      </c>
      <c r="J26" s="72">
        <v>33445049</v>
      </c>
    </row>
    <row r="27" spans="1:10" ht="45">
      <c r="A27" s="11"/>
      <c r="B27" s="36" t="s">
        <v>24</v>
      </c>
      <c r="C27" s="36" t="s">
        <v>20</v>
      </c>
      <c r="D27" s="36" t="s">
        <v>66</v>
      </c>
      <c r="E27" s="67" t="s">
        <v>89</v>
      </c>
      <c r="F27" s="16"/>
      <c r="G27" s="16"/>
      <c r="H27" s="71">
        <v>8533338</v>
      </c>
      <c r="I27" s="74">
        <v>8533338</v>
      </c>
      <c r="J27" s="75">
        <v>8533338</v>
      </c>
    </row>
    <row r="28" spans="1:10" s="23" customFormat="1" ht="71.25">
      <c r="A28" s="21"/>
      <c r="B28" s="35" t="s">
        <v>27</v>
      </c>
      <c r="C28" s="35"/>
      <c r="D28" s="35"/>
      <c r="E28" s="60" t="s">
        <v>98</v>
      </c>
      <c r="F28" s="27"/>
      <c r="G28" s="27"/>
      <c r="H28" s="50">
        <f aca="true" t="shared" si="0" ref="H28:J29">H29</f>
        <v>2045052</v>
      </c>
      <c r="I28" s="50">
        <f t="shared" si="0"/>
        <v>1913400</v>
      </c>
      <c r="J28" s="50">
        <f t="shared" si="0"/>
        <v>1913400</v>
      </c>
    </row>
    <row r="29" spans="1:10" ht="30">
      <c r="A29" s="11"/>
      <c r="B29" s="36" t="s">
        <v>27</v>
      </c>
      <c r="C29" s="36" t="s">
        <v>5</v>
      </c>
      <c r="D29" s="36"/>
      <c r="E29" s="69" t="s">
        <v>50</v>
      </c>
      <c r="F29" s="14"/>
      <c r="G29" s="14"/>
      <c r="H29" s="51">
        <f t="shared" si="0"/>
        <v>2045052</v>
      </c>
      <c r="I29" s="51">
        <f t="shared" si="0"/>
        <v>1913400</v>
      </c>
      <c r="J29" s="51">
        <f t="shared" si="0"/>
        <v>1913400</v>
      </c>
    </row>
    <row r="30" spans="1:10" ht="30">
      <c r="A30" s="11"/>
      <c r="B30" s="36" t="s">
        <v>27</v>
      </c>
      <c r="C30" s="36" t="s">
        <v>5</v>
      </c>
      <c r="D30" s="36" t="s">
        <v>52</v>
      </c>
      <c r="E30" s="16" t="s">
        <v>69</v>
      </c>
      <c r="F30" s="16"/>
      <c r="G30" s="16"/>
      <c r="H30" s="51">
        <v>2045052</v>
      </c>
      <c r="I30" s="51">
        <v>1913400</v>
      </c>
      <c r="J30" s="72">
        <v>1913400</v>
      </c>
    </row>
    <row r="31" spans="1:10" ht="57">
      <c r="A31" s="11"/>
      <c r="B31" s="35" t="s">
        <v>40</v>
      </c>
      <c r="C31" s="36"/>
      <c r="D31" s="36"/>
      <c r="E31" s="60" t="s">
        <v>99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60">
      <c r="A32" s="11"/>
      <c r="B32" s="36" t="s">
        <v>40</v>
      </c>
      <c r="C32" s="36" t="s">
        <v>5</v>
      </c>
      <c r="D32" s="36"/>
      <c r="E32" s="46" t="s">
        <v>70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30">
      <c r="A33" s="11"/>
      <c r="B33" s="36" t="s">
        <v>40</v>
      </c>
      <c r="C33" s="36" t="s">
        <v>5</v>
      </c>
      <c r="D33" s="36" t="s">
        <v>52</v>
      </c>
      <c r="E33" s="16" t="s">
        <v>69</v>
      </c>
      <c r="F33" s="16"/>
      <c r="G33" s="16"/>
      <c r="H33" s="51">
        <v>426900</v>
      </c>
      <c r="I33" s="51">
        <v>411200</v>
      </c>
      <c r="J33" s="72">
        <v>411200</v>
      </c>
    </row>
    <row r="34" spans="1:10" s="23" customFormat="1" ht="57">
      <c r="A34" s="21"/>
      <c r="B34" s="35" t="s">
        <v>28</v>
      </c>
      <c r="C34" s="35"/>
      <c r="D34" s="35"/>
      <c r="E34" s="60" t="s">
        <v>100</v>
      </c>
      <c r="F34" s="27"/>
      <c r="G34" s="27"/>
      <c r="H34" s="50">
        <f>H35+H37</f>
        <v>472500</v>
      </c>
      <c r="I34" s="50">
        <f>I35+I37</f>
        <v>322980</v>
      </c>
      <c r="J34" s="50">
        <f>J35+J37</f>
        <v>322980</v>
      </c>
    </row>
    <row r="35" spans="1:10" ht="45">
      <c r="A35" s="11"/>
      <c r="B35" s="36" t="s">
        <v>28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7">
        <f>J36</f>
        <v>189000</v>
      </c>
    </row>
    <row r="36" spans="1:10" ht="30">
      <c r="A36" s="11"/>
      <c r="B36" s="36" t="s">
        <v>28</v>
      </c>
      <c r="C36" s="42" t="s">
        <v>5</v>
      </c>
      <c r="D36" s="42" t="s">
        <v>52</v>
      </c>
      <c r="E36" s="16" t="s">
        <v>69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30">
      <c r="A37" s="11"/>
      <c r="B37" s="36" t="s">
        <v>28</v>
      </c>
      <c r="C37" s="42" t="s">
        <v>8</v>
      </c>
      <c r="D37" s="42"/>
      <c r="E37" s="62" t="s">
        <v>54</v>
      </c>
      <c r="F37" s="26"/>
      <c r="G37" s="26"/>
      <c r="H37" s="71">
        <f>H38</f>
        <v>283500</v>
      </c>
      <c r="I37" s="74">
        <f>I38</f>
        <v>133980</v>
      </c>
      <c r="J37" s="75">
        <f>J38</f>
        <v>133980</v>
      </c>
    </row>
    <row r="38" spans="1:10" ht="30">
      <c r="A38" s="11"/>
      <c r="B38" s="36" t="s">
        <v>28</v>
      </c>
      <c r="C38" s="42" t="s">
        <v>8</v>
      </c>
      <c r="D38" s="42" t="s">
        <v>52</v>
      </c>
      <c r="E38" s="16" t="s">
        <v>69</v>
      </c>
      <c r="F38" s="26"/>
      <c r="G38" s="26"/>
      <c r="H38" s="53">
        <v>283500</v>
      </c>
      <c r="I38" s="76">
        <v>133980</v>
      </c>
      <c r="J38" s="78">
        <v>133980</v>
      </c>
    </row>
    <row r="39" spans="1:10" s="23" customFormat="1" ht="71.25">
      <c r="A39" s="21"/>
      <c r="B39" s="35" t="s">
        <v>29</v>
      </c>
      <c r="C39" s="35"/>
      <c r="D39" s="35"/>
      <c r="E39" s="60" t="s">
        <v>101</v>
      </c>
      <c r="F39" s="25"/>
      <c r="G39" s="25"/>
      <c r="H39" s="50">
        <f aca="true" t="shared" si="2" ref="H39:J40">H40</f>
        <v>603000</v>
      </c>
      <c r="I39" s="50">
        <f t="shared" si="2"/>
        <v>603000</v>
      </c>
      <c r="J39" s="50">
        <f t="shared" si="2"/>
        <v>603000</v>
      </c>
    </row>
    <row r="40" spans="1:10" ht="41.25" customHeight="1">
      <c r="A40" s="11"/>
      <c r="B40" s="36" t="s">
        <v>29</v>
      </c>
      <c r="C40" s="36" t="s">
        <v>5</v>
      </c>
      <c r="D40" s="36"/>
      <c r="E40" s="89" t="s">
        <v>93</v>
      </c>
      <c r="F40" s="16"/>
      <c r="G40" s="16"/>
      <c r="H40" s="51">
        <f t="shared" si="2"/>
        <v>603000</v>
      </c>
      <c r="I40" s="51">
        <f t="shared" si="2"/>
        <v>603000</v>
      </c>
      <c r="J40" s="51">
        <f t="shared" si="2"/>
        <v>603000</v>
      </c>
    </row>
    <row r="41" spans="1:10" ht="36" customHeight="1">
      <c r="A41" s="11"/>
      <c r="B41" s="36" t="s">
        <v>29</v>
      </c>
      <c r="C41" s="36" t="s">
        <v>5</v>
      </c>
      <c r="D41" s="36" t="s">
        <v>52</v>
      </c>
      <c r="E41" s="16" t="s">
        <v>69</v>
      </c>
      <c r="F41" s="29"/>
      <c r="G41" s="29"/>
      <c r="H41" s="71">
        <v>603000</v>
      </c>
      <c r="I41" s="74">
        <v>603000</v>
      </c>
      <c r="J41" s="75">
        <v>603000</v>
      </c>
    </row>
    <row r="42" spans="1:10" s="23" customFormat="1" ht="84.75" customHeight="1">
      <c r="A42" s="21"/>
      <c r="B42" s="35" t="s">
        <v>30</v>
      </c>
      <c r="C42" s="35"/>
      <c r="D42" s="35"/>
      <c r="E42" s="60" t="s">
        <v>102</v>
      </c>
      <c r="F42" s="27"/>
      <c r="G42" s="27"/>
      <c r="H42" s="50">
        <f>H43+H45+H47+H49</f>
        <v>2012000</v>
      </c>
      <c r="I42" s="50">
        <f>I43+I45+I47+I49</f>
        <v>1912000</v>
      </c>
      <c r="J42" s="50">
        <f>J43+J45+J47+J49</f>
        <v>5343100</v>
      </c>
    </row>
    <row r="43" spans="1:10" ht="15">
      <c r="A43" s="11"/>
      <c r="B43" s="36" t="s">
        <v>30</v>
      </c>
      <c r="C43" s="36" t="s">
        <v>5</v>
      </c>
      <c r="D43" s="36"/>
      <c r="E43" s="69" t="s">
        <v>7</v>
      </c>
      <c r="F43" s="16"/>
      <c r="G43" s="16"/>
      <c r="H43" s="51">
        <f>H44</f>
        <v>223000</v>
      </c>
      <c r="I43" s="51">
        <f>I44</f>
        <v>223000</v>
      </c>
      <c r="J43" s="51">
        <f>J44</f>
        <v>223000</v>
      </c>
    </row>
    <row r="44" spans="1:10" ht="30">
      <c r="A44" s="11"/>
      <c r="B44" s="36" t="s">
        <v>30</v>
      </c>
      <c r="C44" s="36" t="s">
        <v>5</v>
      </c>
      <c r="D44" s="36" t="s">
        <v>52</v>
      </c>
      <c r="E44" s="16" t="s">
        <v>69</v>
      </c>
      <c r="F44" s="15"/>
      <c r="G44" s="15"/>
      <c r="H44" s="71">
        <v>223000</v>
      </c>
      <c r="I44" s="74">
        <v>223000</v>
      </c>
      <c r="J44" s="75">
        <v>223000</v>
      </c>
    </row>
    <row r="45" spans="1:10" s="23" customFormat="1" ht="30">
      <c r="A45" s="21"/>
      <c r="B45" s="36" t="s">
        <v>30</v>
      </c>
      <c r="C45" s="36" t="s">
        <v>8</v>
      </c>
      <c r="D45" s="36"/>
      <c r="E45" s="69" t="s">
        <v>71</v>
      </c>
      <c r="F45" s="13"/>
      <c r="G45" s="13"/>
      <c r="H45" s="51">
        <f>H46</f>
        <v>536000</v>
      </c>
      <c r="I45" s="51">
        <f>I46</f>
        <v>536000</v>
      </c>
      <c r="J45" s="51">
        <f>J46</f>
        <v>536000</v>
      </c>
    </row>
    <row r="46" spans="1:10" ht="30">
      <c r="A46" s="11"/>
      <c r="B46" s="36" t="s">
        <v>30</v>
      </c>
      <c r="C46" s="36" t="s">
        <v>8</v>
      </c>
      <c r="D46" s="36" t="s">
        <v>52</v>
      </c>
      <c r="E46" s="16" t="s">
        <v>69</v>
      </c>
      <c r="F46" s="16"/>
      <c r="G46" s="16"/>
      <c r="H46" s="71">
        <v>536000</v>
      </c>
      <c r="I46" s="74">
        <v>536000</v>
      </c>
      <c r="J46" s="75">
        <v>536000</v>
      </c>
    </row>
    <row r="47" spans="1:10" ht="30">
      <c r="A47" s="11"/>
      <c r="B47" s="36" t="s">
        <v>30</v>
      </c>
      <c r="C47" s="36" t="s">
        <v>11</v>
      </c>
      <c r="D47" s="36"/>
      <c r="E47" s="69" t="s">
        <v>12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30">
      <c r="A48" s="11"/>
      <c r="B48" s="36" t="s">
        <v>30</v>
      </c>
      <c r="C48" s="36" t="s">
        <v>11</v>
      </c>
      <c r="D48" s="36" t="s">
        <v>52</v>
      </c>
      <c r="E48" s="16" t="s">
        <v>69</v>
      </c>
      <c r="F48" s="16"/>
      <c r="G48" s="16"/>
      <c r="H48" s="71">
        <v>0</v>
      </c>
      <c r="I48" s="74">
        <v>0</v>
      </c>
      <c r="J48" s="75">
        <v>3431100</v>
      </c>
    </row>
    <row r="49" spans="1:10" ht="15">
      <c r="A49" s="11"/>
      <c r="B49" s="36" t="s">
        <v>30</v>
      </c>
      <c r="C49" s="36" t="s">
        <v>9</v>
      </c>
      <c r="D49" s="36"/>
      <c r="E49" s="69" t="s">
        <v>10</v>
      </c>
      <c r="F49" s="16"/>
      <c r="G49" s="16"/>
      <c r="H49" s="51">
        <f>H50</f>
        <v>1253000</v>
      </c>
      <c r="I49" s="51">
        <f>I50</f>
        <v>1153000</v>
      </c>
      <c r="J49" s="51">
        <f>J50</f>
        <v>1153000</v>
      </c>
    </row>
    <row r="50" spans="1:10" ht="30">
      <c r="A50" s="11"/>
      <c r="B50" s="36" t="s">
        <v>30</v>
      </c>
      <c r="C50" s="36" t="s">
        <v>9</v>
      </c>
      <c r="D50" s="36" t="s">
        <v>52</v>
      </c>
      <c r="E50" s="16" t="s">
        <v>69</v>
      </c>
      <c r="F50" s="14"/>
      <c r="G50" s="14"/>
      <c r="H50" s="71">
        <v>1253000</v>
      </c>
      <c r="I50" s="74">
        <v>1153000</v>
      </c>
      <c r="J50" s="75">
        <v>1153000</v>
      </c>
    </row>
    <row r="51" spans="1:10" ht="71.25">
      <c r="A51" s="11"/>
      <c r="B51" s="35" t="s">
        <v>31</v>
      </c>
      <c r="C51" s="35"/>
      <c r="D51" s="35"/>
      <c r="E51" s="60" t="s">
        <v>103</v>
      </c>
      <c r="F51" s="27"/>
      <c r="G51" s="27"/>
      <c r="H51" s="50">
        <f>H52+H54</f>
        <v>66364276.3</v>
      </c>
      <c r="I51" s="50">
        <f>I52+I54</f>
        <v>62765535</v>
      </c>
      <c r="J51" s="73">
        <f>J52+J54</f>
        <v>64712180</v>
      </c>
    </row>
    <row r="52" spans="1:10" ht="30">
      <c r="A52" s="11"/>
      <c r="B52" s="36" t="s">
        <v>31</v>
      </c>
      <c r="C52" s="36" t="s">
        <v>5</v>
      </c>
      <c r="D52" s="36"/>
      <c r="E52" s="69" t="s">
        <v>72</v>
      </c>
      <c r="F52" s="16"/>
      <c r="G52" s="16"/>
      <c r="H52" s="51">
        <f>H53</f>
        <v>59914651.3</v>
      </c>
      <c r="I52" s="51">
        <f>I53</f>
        <v>56338910</v>
      </c>
      <c r="J52" s="72">
        <f>J53</f>
        <v>58267930</v>
      </c>
    </row>
    <row r="53" spans="1:10" ht="30">
      <c r="A53" s="11"/>
      <c r="B53" s="36" t="s">
        <v>31</v>
      </c>
      <c r="C53" s="36" t="s">
        <v>5</v>
      </c>
      <c r="D53" s="36" t="s">
        <v>52</v>
      </c>
      <c r="E53" s="16" t="s">
        <v>69</v>
      </c>
      <c r="F53" s="13"/>
      <c r="G53" s="13"/>
      <c r="H53" s="71">
        <v>59914651.3</v>
      </c>
      <c r="I53" s="74">
        <v>56338910</v>
      </c>
      <c r="J53" s="75">
        <v>58267930</v>
      </c>
    </row>
    <row r="54" spans="1:11" s="23" customFormat="1" ht="44.25" customHeight="1">
      <c r="A54" s="21"/>
      <c r="B54" s="36" t="s">
        <v>31</v>
      </c>
      <c r="C54" s="36" t="s">
        <v>8</v>
      </c>
      <c r="D54" s="36"/>
      <c r="E54" s="69" t="s">
        <v>73</v>
      </c>
      <c r="F54" s="14"/>
      <c r="G54" s="14"/>
      <c r="H54" s="51">
        <f>H55</f>
        <v>6449625</v>
      </c>
      <c r="I54" s="51">
        <f>I55</f>
        <v>6426625</v>
      </c>
      <c r="J54" s="72">
        <f>J55</f>
        <v>6444250</v>
      </c>
      <c r="K54" s="2"/>
    </row>
    <row r="55" spans="1:10" ht="30">
      <c r="A55" s="11"/>
      <c r="B55" s="36" t="s">
        <v>31</v>
      </c>
      <c r="C55" s="36" t="s">
        <v>8</v>
      </c>
      <c r="D55" s="36" t="s">
        <v>52</v>
      </c>
      <c r="E55" s="16" t="s">
        <v>69</v>
      </c>
      <c r="F55" s="15"/>
      <c r="G55" s="15"/>
      <c r="H55" s="71">
        <v>6449625</v>
      </c>
      <c r="I55" s="74">
        <v>6426625</v>
      </c>
      <c r="J55" s="75">
        <v>6444250</v>
      </c>
    </row>
    <row r="56" spans="1:10" ht="71.25">
      <c r="A56" s="11"/>
      <c r="B56" s="35" t="s">
        <v>32</v>
      </c>
      <c r="C56" s="35"/>
      <c r="D56" s="35"/>
      <c r="E56" s="60" t="s">
        <v>104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5">
      <c r="A57" s="11"/>
      <c r="B57" s="36" t="s">
        <v>32</v>
      </c>
      <c r="C57" s="36" t="s">
        <v>5</v>
      </c>
      <c r="D57" s="36"/>
      <c r="E57" s="69" t="s">
        <v>74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30">
      <c r="A58" s="11"/>
      <c r="B58" s="36" t="s">
        <v>32</v>
      </c>
      <c r="C58" s="36" t="s">
        <v>5</v>
      </c>
      <c r="D58" s="36" t="s">
        <v>55</v>
      </c>
      <c r="E58" s="15" t="s">
        <v>87</v>
      </c>
      <c r="F58" s="15"/>
      <c r="G58" s="15"/>
      <c r="H58" s="51">
        <v>84000</v>
      </c>
      <c r="I58" s="51">
        <v>70000</v>
      </c>
      <c r="J58" s="72">
        <v>70000</v>
      </c>
    </row>
    <row r="59" spans="1:10" ht="30">
      <c r="A59" s="11"/>
      <c r="B59" s="37" t="s">
        <v>32</v>
      </c>
      <c r="C59" s="37" t="s">
        <v>5</v>
      </c>
      <c r="D59" s="36" t="s">
        <v>61</v>
      </c>
      <c r="E59" s="79" t="s">
        <v>86</v>
      </c>
      <c r="F59" s="14"/>
      <c r="G59" s="14"/>
      <c r="H59" s="51">
        <v>20000</v>
      </c>
      <c r="I59" s="51">
        <v>20000</v>
      </c>
      <c r="J59" s="72">
        <v>20000</v>
      </c>
    </row>
    <row r="60" spans="1:10" s="23" customFormat="1" ht="45">
      <c r="A60" s="21"/>
      <c r="B60" s="36" t="s">
        <v>32</v>
      </c>
      <c r="C60" s="36" t="s">
        <v>8</v>
      </c>
      <c r="D60" s="36"/>
      <c r="E60" s="69" t="s">
        <v>75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30">
      <c r="A61" s="11"/>
      <c r="B61" s="36" t="s">
        <v>32</v>
      </c>
      <c r="C61" s="36" t="s">
        <v>8</v>
      </c>
      <c r="D61" s="36" t="s">
        <v>55</v>
      </c>
      <c r="E61" s="15" t="s">
        <v>87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5">
      <c r="A62" s="18"/>
      <c r="B62" s="36" t="s">
        <v>32</v>
      </c>
      <c r="C62" s="36" t="s">
        <v>11</v>
      </c>
      <c r="D62" s="36"/>
      <c r="E62" s="69" t="s">
        <v>76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30">
      <c r="A63" s="11"/>
      <c r="B63" s="37" t="s">
        <v>32</v>
      </c>
      <c r="C63" s="37" t="s">
        <v>11</v>
      </c>
      <c r="D63" s="37" t="s">
        <v>52</v>
      </c>
      <c r="E63" s="16" t="s">
        <v>69</v>
      </c>
      <c r="F63" s="20"/>
      <c r="G63" s="20"/>
      <c r="H63" s="71">
        <v>421200</v>
      </c>
      <c r="I63" s="74">
        <v>424600</v>
      </c>
      <c r="J63" s="75">
        <v>428300</v>
      </c>
    </row>
    <row r="64" spans="1:10" ht="60">
      <c r="A64" s="11"/>
      <c r="B64" s="36" t="s">
        <v>32</v>
      </c>
      <c r="C64" s="37" t="s">
        <v>9</v>
      </c>
      <c r="D64" s="36"/>
      <c r="E64" s="69" t="s">
        <v>91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30">
      <c r="A65" s="11"/>
      <c r="B65" s="36" t="s">
        <v>32</v>
      </c>
      <c r="C65" s="37" t="s">
        <v>9</v>
      </c>
      <c r="D65" s="36" t="s">
        <v>52</v>
      </c>
      <c r="E65" s="16" t="s">
        <v>69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32</v>
      </c>
      <c r="C66" s="37" t="s">
        <v>57</v>
      </c>
      <c r="D66" s="36"/>
      <c r="E66" s="63" t="s">
        <v>56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30">
      <c r="A67" s="11"/>
      <c r="B67" s="36" t="s">
        <v>32</v>
      </c>
      <c r="C67" s="37" t="s">
        <v>57</v>
      </c>
      <c r="D67" s="36" t="s">
        <v>52</v>
      </c>
      <c r="E67" s="16" t="s">
        <v>69</v>
      </c>
      <c r="F67" s="14"/>
      <c r="G67" s="14"/>
      <c r="H67" s="71">
        <v>2250170</v>
      </c>
      <c r="I67" s="74">
        <v>1896170</v>
      </c>
      <c r="J67" s="75">
        <v>1896170</v>
      </c>
    </row>
    <row r="68" spans="1:10" s="23" customFormat="1" ht="71.25">
      <c r="A68" s="21"/>
      <c r="B68" s="35" t="s">
        <v>47</v>
      </c>
      <c r="C68" s="57"/>
      <c r="D68" s="35"/>
      <c r="E68" s="64" t="s">
        <v>105</v>
      </c>
      <c r="F68" s="27"/>
      <c r="G68" s="27"/>
      <c r="H68" s="50">
        <f>H69+H71+H73+H75+H77</f>
        <v>828000</v>
      </c>
      <c r="I68" s="50">
        <f>I69+I71+I73+I75</f>
        <v>378000</v>
      </c>
      <c r="J68" s="50">
        <f>J69+J71+J73+J75</f>
        <v>378000</v>
      </c>
    </row>
    <row r="69" spans="1:10" ht="30">
      <c r="A69" s="11"/>
      <c r="B69" s="36" t="s">
        <v>47</v>
      </c>
      <c r="C69" s="37" t="s">
        <v>5</v>
      </c>
      <c r="D69" s="36"/>
      <c r="E69" s="46" t="s">
        <v>48</v>
      </c>
      <c r="F69" s="14"/>
      <c r="G69" s="14"/>
      <c r="H69" s="51">
        <f>H70</f>
        <v>30000</v>
      </c>
      <c r="I69" s="51">
        <f>I70</f>
        <v>30000</v>
      </c>
      <c r="J69" s="51">
        <f>J70</f>
        <v>30000</v>
      </c>
    </row>
    <row r="70" spans="1:10" ht="30">
      <c r="A70" s="11"/>
      <c r="B70" s="36" t="s">
        <v>47</v>
      </c>
      <c r="C70" s="37" t="s">
        <v>5</v>
      </c>
      <c r="D70" s="36" t="s">
        <v>52</v>
      </c>
      <c r="E70" s="16" t="s">
        <v>69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30">
      <c r="A71" s="11"/>
      <c r="B71" s="36" t="s">
        <v>47</v>
      </c>
      <c r="C71" s="37" t="s">
        <v>8</v>
      </c>
      <c r="D71" s="36"/>
      <c r="E71" s="46" t="s">
        <v>49</v>
      </c>
      <c r="F71" s="14"/>
      <c r="G71" s="14"/>
      <c r="H71" s="51">
        <f>H72</f>
        <v>30000</v>
      </c>
      <c r="I71" s="51">
        <f>I72</f>
        <v>30000</v>
      </c>
      <c r="J71" s="51">
        <f>J72</f>
        <v>30000</v>
      </c>
    </row>
    <row r="72" spans="1:10" ht="30">
      <c r="A72" s="11"/>
      <c r="B72" s="36" t="s">
        <v>47</v>
      </c>
      <c r="C72" s="37" t="s">
        <v>8</v>
      </c>
      <c r="D72" s="36" t="s">
        <v>52</v>
      </c>
      <c r="E72" s="16" t="s">
        <v>69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30">
      <c r="A73" s="11"/>
      <c r="B73" s="36" t="s">
        <v>47</v>
      </c>
      <c r="C73" s="37" t="s">
        <v>11</v>
      </c>
      <c r="D73" s="36"/>
      <c r="E73" s="46" t="s">
        <v>58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30">
      <c r="A74" s="11"/>
      <c r="B74" s="36" t="s">
        <v>47</v>
      </c>
      <c r="C74" s="37" t="s">
        <v>11</v>
      </c>
      <c r="D74" s="36" t="s">
        <v>52</v>
      </c>
      <c r="E74" s="87" t="s">
        <v>69</v>
      </c>
      <c r="F74" s="84"/>
      <c r="G74" s="84"/>
      <c r="H74" s="80">
        <v>18000</v>
      </c>
      <c r="I74" s="95">
        <v>18000</v>
      </c>
      <c r="J74" s="75">
        <v>18000</v>
      </c>
    </row>
    <row r="75" spans="1:10" ht="45">
      <c r="A75" s="11"/>
      <c r="B75" s="36" t="s">
        <v>47</v>
      </c>
      <c r="C75" s="37" t="s">
        <v>9</v>
      </c>
      <c r="D75" s="36"/>
      <c r="E75" s="88" t="s">
        <v>96</v>
      </c>
      <c r="F75" s="14"/>
      <c r="G75" s="14"/>
      <c r="H75" s="75">
        <f>H76</f>
        <v>300000</v>
      </c>
      <c r="I75" s="75">
        <f>I76</f>
        <v>300000</v>
      </c>
      <c r="J75" s="75">
        <f>J76</f>
        <v>300000</v>
      </c>
    </row>
    <row r="76" spans="1:10" ht="52.5" customHeight="1">
      <c r="A76" s="11"/>
      <c r="B76" s="36" t="s">
        <v>47</v>
      </c>
      <c r="C76" s="37" t="s">
        <v>9</v>
      </c>
      <c r="D76" s="36" t="s">
        <v>52</v>
      </c>
      <c r="E76" s="16" t="s">
        <v>69</v>
      </c>
      <c r="F76" s="14"/>
      <c r="G76" s="14"/>
      <c r="H76" s="75">
        <v>300000</v>
      </c>
      <c r="I76" s="90">
        <v>300000</v>
      </c>
      <c r="J76" s="75">
        <v>300000</v>
      </c>
    </row>
    <row r="77" spans="1:10" ht="52.5" customHeight="1">
      <c r="A77" s="11"/>
      <c r="B77" s="36" t="s">
        <v>47</v>
      </c>
      <c r="C77" s="37" t="s">
        <v>13</v>
      </c>
      <c r="D77" s="36"/>
      <c r="E77" s="103" t="s">
        <v>118</v>
      </c>
      <c r="F77" s="100"/>
      <c r="G77" s="100"/>
      <c r="H77" s="101">
        <f>H78</f>
        <v>450000</v>
      </c>
      <c r="I77" s="101">
        <f>I78</f>
        <v>0</v>
      </c>
      <c r="J77" s="101">
        <f>J78</f>
        <v>0</v>
      </c>
    </row>
    <row r="78" spans="1:10" ht="52.5" customHeight="1">
      <c r="A78" s="11"/>
      <c r="B78" s="36" t="s">
        <v>47</v>
      </c>
      <c r="C78" s="37" t="s">
        <v>13</v>
      </c>
      <c r="D78" s="36" t="s">
        <v>52</v>
      </c>
      <c r="E78" s="16" t="s">
        <v>69</v>
      </c>
      <c r="F78" s="100"/>
      <c r="G78" s="100"/>
      <c r="H78" s="101">
        <v>450000</v>
      </c>
      <c r="I78" s="101">
        <v>0</v>
      </c>
      <c r="J78" s="101">
        <v>0</v>
      </c>
    </row>
    <row r="79" spans="1:10" ht="94.5" customHeight="1">
      <c r="A79" s="11"/>
      <c r="B79" s="35" t="s">
        <v>33</v>
      </c>
      <c r="C79" s="35"/>
      <c r="D79" s="35"/>
      <c r="E79" s="68" t="s">
        <v>106</v>
      </c>
      <c r="F79" s="86"/>
      <c r="G79" s="86"/>
      <c r="H79" s="85">
        <f aca="true" t="shared" si="3" ref="H79:J80">H80</f>
        <v>460050</v>
      </c>
      <c r="I79" s="85">
        <f>I80+I82</f>
        <v>1535850</v>
      </c>
      <c r="J79" s="85">
        <f>J80+J82</f>
        <v>2076950</v>
      </c>
    </row>
    <row r="80" spans="1:10" s="19" customFormat="1" ht="75">
      <c r="A80" s="18"/>
      <c r="B80" s="36" t="s">
        <v>33</v>
      </c>
      <c r="C80" s="36" t="s">
        <v>5</v>
      </c>
      <c r="D80" s="36"/>
      <c r="E80" s="69" t="s">
        <v>59</v>
      </c>
      <c r="F80" s="14"/>
      <c r="G80" s="14"/>
      <c r="H80" s="51">
        <f t="shared" si="3"/>
        <v>460050</v>
      </c>
      <c r="I80" s="51">
        <f t="shared" si="3"/>
        <v>447950</v>
      </c>
      <c r="J80" s="51">
        <f t="shared" si="3"/>
        <v>441850</v>
      </c>
    </row>
    <row r="81" spans="1:10" ht="30">
      <c r="A81" s="11"/>
      <c r="B81" s="36" t="s">
        <v>33</v>
      </c>
      <c r="C81" s="36" t="s">
        <v>5</v>
      </c>
      <c r="D81" s="36" t="s">
        <v>52</v>
      </c>
      <c r="E81" s="16" t="s">
        <v>69</v>
      </c>
      <c r="F81" s="15"/>
      <c r="G81" s="15"/>
      <c r="H81" s="75">
        <v>460050</v>
      </c>
      <c r="I81" s="75">
        <v>447950</v>
      </c>
      <c r="J81" s="75">
        <v>441850</v>
      </c>
    </row>
    <row r="82" spans="1:10" ht="30">
      <c r="A82" s="11"/>
      <c r="B82" s="36" t="s">
        <v>33</v>
      </c>
      <c r="C82" s="36" t="s">
        <v>11</v>
      </c>
      <c r="D82" s="36"/>
      <c r="E82" s="62" t="s">
        <v>119</v>
      </c>
      <c r="F82" s="102"/>
      <c r="G82" s="102"/>
      <c r="H82" s="101">
        <f>H83</f>
        <v>0</v>
      </c>
      <c r="I82" s="101">
        <f>I83</f>
        <v>1087900</v>
      </c>
      <c r="J82" s="101">
        <f>J83</f>
        <v>1635100</v>
      </c>
    </row>
    <row r="83" spans="1:10" ht="39" customHeight="1">
      <c r="A83" s="11"/>
      <c r="B83" s="36" t="s">
        <v>33</v>
      </c>
      <c r="C83" s="36" t="s">
        <v>11</v>
      </c>
      <c r="D83" s="36" t="s">
        <v>52</v>
      </c>
      <c r="E83" s="16" t="s">
        <v>69</v>
      </c>
      <c r="F83" s="102"/>
      <c r="G83" s="102"/>
      <c r="H83" s="101">
        <v>0</v>
      </c>
      <c r="I83" s="101">
        <v>1087900</v>
      </c>
      <c r="J83" s="101">
        <v>1635100</v>
      </c>
    </row>
    <row r="84" spans="1:10" ht="71.25">
      <c r="A84" s="11"/>
      <c r="B84" s="35" t="s">
        <v>34</v>
      </c>
      <c r="C84" s="35"/>
      <c r="D84" s="35"/>
      <c r="E84" s="68" t="s">
        <v>108</v>
      </c>
      <c r="F84" s="98"/>
      <c r="G84" s="98"/>
      <c r="H84" s="85">
        <f aca="true" t="shared" si="4" ref="H84:J85">H85</f>
        <v>9197000</v>
      </c>
      <c r="I84" s="85">
        <f t="shared" si="4"/>
        <v>9085000</v>
      </c>
      <c r="J84" s="85">
        <f t="shared" si="4"/>
        <v>9085000</v>
      </c>
    </row>
    <row r="85" spans="1:10" ht="15">
      <c r="A85" s="11"/>
      <c r="B85" s="36" t="s">
        <v>34</v>
      </c>
      <c r="C85" s="36" t="s">
        <v>20</v>
      </c>
      <c r="D85" s="36"/>
      <c r="E85" s="16" t="s">
        <v>14</v>
      </c>
      <c r="F85" s="16"/>
      <c r="G85" s="16"/>
      <c r="H85" s="51">
        <f t="shared" si="4"/>
        <v>9197000</v>
      </c>
      <c r="I85" s="51">
        <f t="shared" si="4"/>
        <v>9085000</v>
      </c>
      <c r="J85" s="51">
        <f t="shared" si="4"/>
        <v>9085000</v>
      </c>
    </row>
    <row r="86" spans="1:10" ht="45">
      <c r="A86" s="11"/>
      <c r="B86" s="36" t="s">
        <v>34</v>
      </c>
      <c r="C86" s="36" t="s">
        <v>20</v>
      </c>
      <c r="D86" s="36" t="s">
        <v>60</v>
      </c>
      <c r="E86" s="16" t="s">
        <v>85</v>
      </c>
      <c r="F86" s="15"/>
      <c r="G86" s="15"/>
      <c r="H86" s="71">
        <v>9197000</v>
      </c>
      <c r="I86" s="74">
        <v>9085000</v>
      </c>
      <c r="J86" s="75">
        <v>9085000</v>
      </c>
    </row>
    <row r="87" spans="1:10" s="23" customFormat="1" ht="57">
      <c r="A87" s="21"/>
      <c r="B87" s="35" t="s">
        <v>35</v>
      </c>
      <c r="C87" s="35"/>
      <c r="D87" s="35"/>
      <c r="E87" s="60" t="s">
        <v>109</v>
      </c>
      <c r="F87" s="27"/>
      <c r="G87" s="27"/>
      <c r="H87" s="50">
        <f>H88+H90+H92+H94</f>
        <v>46899122</v>
      </c>
      <c r="I87" s="50">
        <f>I88+I90+I92+I94</f>
        <v>46367560</v>
      </c>
      <c r="J87" s="50">
        <f>J88+J90+J92+J94</f>
        <v>46390221</v>
      </c>
    </row>
    <row r="88" spans="1:10" ht="30">
      <c r="A88" s="11"/>
      <c r="B88" s="36" t="s">
        <v>35</v>
      </c>
      <c r="C88" s="36" t="s">
        <v>5</v>
      </c>
      <c r="D88" s="36"/>
      <c r="E88" s="69" t="s">
        <v>15</v>
      </c>
      <c r="F88" s="15"/>
      <c r="G88" s="15"/>
      <c r="H88" s="51">
        <f>H89</f>
        <v>13898104</v>
      </c>
      <c r="I88" s="51">
        <f>I89</f>
        <v>13779180</v>
      </c>
      <c r="J88" s="51">
        <f>J89</f>
        <v>13835341</v>
      </c>
    </row>
    <row r="89" spans="1:10" ht="30">
      <c r="A89" s="11"/>
      <c r="B89" s="36" t="s">
        <v>35</v>
      </c>
      <c r="C89" s="36" t="s">
        <v>5</v>
      </c>
      <c r="D89" s="36" t="s">
        <v>61</v>
      </c>
      <c r="E89" s="12" t="s">
        <v>86</v>
      </c>
      <c r="F89" s="12"/>
      <c r="G89" s="12"/>
      <c r="H89" s="71">
        <v>13898104</v>
      </c>
      <c r="I89" s="74">
        <v>13779180</v>
      </c>
      <c r="J89" s="75">
        <v>13835341</v>
      </c>
    </row>
    <row r="90" spans="1:10" ht="45">
      <c r="A90" s="11"/>
      <c r="B90" s="37" t="s">
        <v>35</v>
      </c>
      <c r="C90" s="37" t="s">
        <v>8</v>
      </c>
      <c r="D90" s="37"/>
      <c r="E90" s="69" t="s">
        <v>80</v>
      </c>
      <c r="F90" s="14"/>
      <c r="G90" s="14"/>
      <c r="H90" s="51">
        <f>H91</f>
        <v>22895461</v>
      </c>
      <c r="I90" s="51">
        <f>I91</f>
        <v>22473629</v>
      </c>
      <c r="J90" s="51">
        <f>J91</f>
        <v>22440129</v>
      </c>
    </row>
    <row r="91" spans="1:10" ht="30">
      <c r="A91" s="11"/>
      <c r="B91" s="36" t="s">
        <v>35</v>
      </c>
      <c r="C91" s="36" t="s">
        <v>8</v>
      </c>
      <c r="D91" s="36" t="s">
        <v>61</v>
      </c>
      <c r="E91" s="12" t="s">
        <v>86</v>
      </c>
      <c r="F91" s="14"/>
      <c r="G91" s="14"/>
      <c r="H91" s="82">
        <v>22895461</v>
      </c>
      <c r="I91" s="96">
        <v>22473629</v>
      </c>
      <c r="J91" s="75">
        <v>22440129</v>
      </c>
    </row>
    <row r="92" spans="1:10" ht="30">
      <c r="A92" s="11"/>
      <c r="B92" s="36" t="s">
        <v>35</v>
      </c>
      <c r="C92" s="36" t="s">
        <v>11</v>
      </c>
      <c r="D92" s="36"/>
      <c r="E92" s="69" t="s">
        <v>16</v>
      </c>
      <c r="F92" s="15"/>
      <c r="G92" s="15"/>
      <c r="H92" s="51">
        <f>H93</f>
        <v>7949429</v>
      </c>
      <c r="I92" s="51">
        <f>I93</f>
        <v>8213441</v>
      </c>
      <c r="J92" s="51">
        <f>J93</f>
        <v>8213441</v>
      </c>
    </row>
    <row r="93" spans="1:10" ht="30">
      <c r="A93" s="11"/>
      <c r="B93" s="36" t="s">
        <v>35</v>
      </c>
      <c r="C93" s="38" t="s">
        <v>11</v>
      </c>
      <c r="D93" s="38" t="s">
        <v>61</v>
      </c>
      <c r="E93" s="12" t="s">
        <v>86</v>
      </c>
      <c r="F93" s="28"/>
      <c r="G93" s="28"/>
      <c r="H93" s="75">
        <v>7949429</v>
      </c>
      <c r="I93" s="90">
        <v>8213441</v>
      </c>
      <c r="J93" s="75">
        <v>8213441</v>
      </c>
    </row>
    <row r="94" spans="1:10" s="23" customFormat="1" ht="15">
      <c r="A94" s="21"/>
      <c r="B94" s="36" t="s">
        <v>35</v>
      </c>
      <c r="C94" s="38" t="s">
        <v>20</v>
      </c>
      <c r="D94" s="38"/>
      <c r="E94" s="15" t="s">
        <v>14</v>
      </c>
      <c r="F94" s="15"/>
      <c r="G94" s="15"/>
      <c r="H94" s="51">
        <f>H95</f>
        <v>2156128</v>
      </c>
      <c r="I94" s="51">
        <f>I95</f>
        <v>1901310</v>
      </c>
      <c r="J94" s="51">
        <f>J95</f>
        <v>1901310</v>
      </c>
    </row>
    <row r="95" spans="1:10" ht="30">
      <c r="A95" s="11"/>
      <c r="B95" s="36" t="s">
        <v>35</v>
      </c>
      <c r="C95" s="38" t="s">
        <v>20</v>
      </c>
      <c r="D95" s="38" t="s">
        <v>61</v>
      </c>
      <c r="E95" s="81" t="s">
        <v>86</v>
      </c>
      <c r="F95" s="14"/>
      <c r="G95" s="14"/>
      <c r="H95" s="71">
        <v>2156128</v>
      </c>
      <c r="I95" s="74">
        <v>1901310</v>
      </c>
      <c r="J95" s="75">
        <v>1901310</v>
      </c>
    </row>
    <row r="96" spans="1:10" ht="71.25">
      <c r="A96" s="11"/>
      <c r="B96" s="35" t="s">
        <v>36</v>
      </c>
      <c r="C96" s="39"/>
      <c r="D96" s="39"/>
      <c r="E96" s="60" t="s">
        <v>107</v>
      </c>
      <c r="F96" s="45"/>
      <c r="G96" s="45"/>
      <c r="H96" s="54">
        <f>H97+H99</f>
        <v>2730702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36</v>
      </c>
      <c r="C97" s="38" t="s">
        <v>5</v>
      </c>
      <c r="D97" s="38"/>
      <c r="E97" s="69" t="s">
        <v>92</v>
      </c>
      <c r="F97" s="15"/>
      <c r="G97" s="15"/>
      <c r="H97" s="51">
        <f>H98</f>
        <v>2720702</v>
      </c>
      <c r="I97" s="51">
        <f>I98</f>
        <v>1956212</v>
      </c>
      <c r="J97" s="72">
        <f>J98</f>
        <v>1956212</v>
      </c>
    </row>
    <row r="98" spans="1:10" ht="30">
      <c r="A98" s="11"/>
      <c r="B98" s="36" t="s">
        <v>36</v>
      </c>
      <c r="C98" s="38" t="s">
        <v>5</v>
      </c>
      <c r="D98" s="38" t="s">
        <v>61</v>
      </c>
      <c r="E98" s="14" t="s">
        <v>86</v>
      </c>
      <c r="F98" s="14"/>
      <c r="G98" s="14"/>
      <c r="H98" s="75">
        <v>2720702</v>
      </c>
      <c r="I98" s="90">
        <v>1956212</v>
      </c>
      <c r="J98" s="75">
        <v>1956212</v>
      </c>
    </row>
    <row r="99" spans="1:10" ht="30">
      <c r="A99" s="11"/>
      <c r="B99" s="36" t="s">
        <v>36</v>
      </c>
      <c r="C99" s="38" t="s">
        <v>8</v>
      </c>
      <c r="D99" s="38"/>
      <c r="E99" s="99" t="s">
        <v>95</v>
      </c>
      <c r="F99" s="14"/>
      <c r="G99" s="14"/>
      <c r="H99" s="75">
        <f>H100</f>
        <v>10000</v>
      </c>
      <c r="I99" s="90">
        <f>I100</f>
        <v>10000</v>
      </c>
      <c r="J99" s="75">
        <f>J100</f>
        <v>10000</v>
      </c>
    </row>
    <row r="100" spans="1:10" ht="30">
      <c r="A100" s="11"/>
      <c r="B100" s="36" t="s">
        <v>36</v>
      </c>
      <c r="C100" s="38" t="s">
        <v>8</v>
      </c>
      <c r="D100" s="38" t="s">
        <v>61</v>
      </c>
      <c r="E100" s="14" t="s">
        <v>86</v>
      </c>
      <c r="F100" s="14"/>
      <c r="G100" s="14"/>
      <c r="H100" s="75">
        <v>10000</v>
      </c>
      <c r="I100" s="90">
        <v>10000</v>
      </c>
      <c r="J100" s="75">
        <v>10000</v>
      </c>
    </row>
    <row r="101" spans="1:10" ht="71.25">
      <c r="A101" s="11"/>
      <c r="B101" s="35" t="s">
        <v>37</v>
      </c>
      <c r="C101" s="39"/>
      <c r="D101" s="39"/>
      <c r="E101" s="94" t="s">
        <v>110</v>
      </c>
      <c r="F101" s="22"/>
      <c r="G101" s="22"/>
      <c r="H101" s="73">
        <f aca="true" t="shared" si="5" ref="H101:J102">H102</f>
        <v>15000</v>
      </c>
      <c r="I101" s="73">
        <f t="shared" si="5"/>
        <v>15000</v>
      </c>
      <c r="J101" s="73">
        <f t="shared" si="5"/>
        <v>15000</v>
      </c>
    </row>
    <row r="102" spans="1:11" s="23" customFormat="1" ht="45">
      <c r="A102" s="21"/>
      <c r="B102" s="36" t="s">
        <v>37</v>
      </c>
      <c r="C102" s="38" t="s">
        <v>5</v>
      </c>
      <c r="D102" s="38"/>
      <c r="E102" s="69" t="s">
        <v>77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30">
      <c r="A103" s="21"/>
      <c r="B103" s="36" t="s">
        <v>37</v>
      </c>
      <c r="C103" s="38" t="s">
        <v>5</v>
      </c>
      <c r="D103" s="38" t="s">
        <v>61</v>
      </c>
      <c r="E103" s="12" t="s">
        <v>86</v>
      </c>
      <c r="F103" s="14"/>
      <c r="G103" s="14"/>
      <c r="H103" s="51">
        <v>15000</v>
      </c>
      <c r="I103" s="51">
        <v>15000</v>
      </c>
      <c r="J103" s="72">
        <v>15000</v>
      </c>
    </row>
    <row r="104" spans="1:10" ht="57">
      <c r="A104" s="11"/>
      <c r="B104" s="35" t="s">
        <v>38</v>
      </c>
      <c r="C104" s="39"/>
      <c r="D104" s="39"/>
      <c r="E104" s="60" t="s">
        <v>111</v>
      </c>
      <c r="F104" s="22"/>
      <c r="G104" s="22"/>
      <c r="H104" s="50">
        <f>H105+H107+H109+H111+H113+H115+H117</f>
        <v>187759138</v>
      </c>
      <c r="I104" s="50">
        <f>I105+I107+I109+I113+I115+I117</f>
        <v>177387496</v>
      </c>
      <c r="J104" s="50">
        <f>J105+J107+J109+J113+J115+J117</f>
        <v>175618231</v>
      </c>
    </row>
    <row r="105" spans="1:10" ht="15">
      <c r="A105" s="11"/>
      <c r="B105" s="36" t="s">
        <v>38</v>
      </c>
      <c r="C105" s="38" t="s">
        <v>5</v>
      </c>
      <c r="D105" s="38"/>
      <c r="E105" s="69" t="s">
        <v>17</v>
      </c>
      <c r="F105" s="15"/>
      <c r="G105" s="15"/>
      <c r="H105" s="51">
        <f>H106</f>
        <v>51911984</v>
      </c>
      <c r="I105" s="51">
        <f>I106</f>
        <v>48851342</v>
      </c>
      <c r="J105" s="72">
        <f>J106</f>
        <v>48851342</v>
      </c>
    </row>
    <row r="106" spans="1:10" ht="30">
      <c r="A106" s="11"/>
      <c r="B106" s="36" t="s">
        <v>38</v>
      </c>
      <c r="C106" s="38" t="s">
        <v>5</v>
      </c>
      <c r="D106" s="38" t="s">
        <v>55</v>
      </c>
      <c r="E106" s="15" t="s">
        <v>87</v>
      </c>
      <c r="F106" s="15"/>
      <c r="G106" s="15"/>
      <c r="H106" s="71">
        <v>51911984</v>
      </c>
      <c r="I106" s="71">
        <v>48851342</v>
      </c>
      <c r="J106" s="71">
        <v>48851342</v>
      </c>
    </row>
    <row r="107" spans="1:10" ht="30">
      <c r="A107" s="11"/>
      <c r="B107" s="36" t="s">
        <v>38</v>
      </c>
      <c r="C107" s="38" t="s">
        <v>8</v>
      </c>
      <c r="D107" s="38"/>
      <c r="E107" s="69" t="s">
        <v>18</v>
      </c>
      <c r="F107" s="14"/>
      <c r="G107" s="14"/>
      <c r="H107" s="51">
        <f>H108</f>
        <v>118338645</v>
      </c>
      <c r="I107" s="51">
        <f>I108</f>
        <v>112010662</v>
      </c>
      <c r="J107" s="72">
        <f>J108</f>
        <v>110511397</v>
      </c>
    </row>
    <row r="108" spans="1:10" s="23" customFormat="1" ht="30">
      <c r="A108" s="21"/>
      <c r="B108" s="36" t="s">
        <v>38</v>
      </c>
      <c r="C108" s="38" t="s">
        <v>8</v>
      </c>
      <c r="D108" s="38" t="s">
        <v>55</v>
      </c>
      <c r="E108" s="15" t="s">
        <v>87</v>
      </c>
      <c r="F108" s="15"/>
      <c r="G108" s="15"/>
      <c r="H108" s="71">
        <v>118338645</v>
      </c>
      <c r="I108" s="71">
        <v>112010662</v>
      </c>
      <c r="J108" s="71">
        <v>110511397</v>
      </c>
    </row>
    <row r="109" spans="1:10" ht="30">
      <c r="A109" s="11"/>
      <c r="B109" s="36" t="s">
        <v>38</v>
      </c>
      <c r="C109" s="38" t="s">
        <v>11</v>
      </c>
      <c r="D109" s="38"/>
      <c r="E109" s="69" t="s">
        <v>39</v>
      </c>
      <c r="F109" s="15"/>
      <c r="G109" s="15"/>
      <c r="H109" s="51">
        <f>H110</f>
        <v>8475202</v>
      </c>
      <c r="I109" s="51">
        <f>I110</f>
        <v>8282574</v>
      </c>
      <c r="J109" s="72">
        <f>J110</f>
        <v>8012574</v>
      </c>
    </row>
    <row r="110" spans="1:10" ht="30">
      <c r="A110" s="11"/>
      <c r="B110" s="36" t="s">
        <v>38</v>
      </c>
      <c r="C110" s="38" t="s">
        <v>11</v>
      </c>
      <c r="D110" s="38" t="s">
        <v>55</v>
      </c>
      <c r="E110" s="15" t="s">
        <v>87</v>
      </c>
      <c r="F110" s="15"/>
      <c r="G110" s="15"/>
      <c r="H110" s="80">
        <v>8475202</v>
      </c>
      <c r="I110" s="80">
        <v>8282574</v>
      </c>
      <c r="J110" s="80">
        <v>8012574</v>
      </c>
    </row>
    <row r="111" spans="1:10" ht="30">
      <c r="A111" s="11"/>
      <c r="B111" s="36" t="s">
        <v>38</v>
      </c>
      <c r="C111" s="38" t="s">
        <v>9</v>
      </c>
      <c r="D111" s="38"/>
      <c r="E111" s="62" t="s">
        <v>121</v>
      </c>
      <c r="F111" s="15"/>
      <c r="G111" s="15"/>
      <c r="H111" s="75">
        <f>H112</f>
        <v>12000</v>
      </c>
      <c r="I111" s="75"/>
      <c r="J111" s="75"/>
    </row>
    <row r="112" spans="1:10" ht="30">
      <c r="A112" s="11"/>
      <c r="B112" s="36" t="s">
        <v>38</v>
      </c>
      <c r="C112" s="38" t="s">
        <v>9</v>
      </c>
      <c r="D112" s="38" t="s">
        <v>55</v>
      </c>
      <c r="E112" s="15" t="s">
        <v>87</v>
      </c>
      <c r="F112" s="15"/>
      <c r="G112" s="15"/>
      <c r="H112" s="75">
        <v>12000</v>
      </c>
      <c r="I112" s="75">
        <v>0</v>
      </c>
      <c r="J112" s="75">
        <v>0</v>
      </c>
    </row>
    <row r="113" spans="1:10" ht="45">
      <c r="A113" s="11"/>
      <c r="B113" s="36" t="s">
        <v>38</v>
      </c>
      <c r="C113" s="38" t="s">
        <v>13</v>
      </c>
      <c r="D113" s="38"/>
      <c r="E113" s="69" t="s">
        <v>78</v>
      </c>
      <c r="F113" s="15"/>
      <c r="G113" s="15"/>
      <c r="H113" s="51">
        <f>H114</f>
        <v>619261</v>
      </c>
      <c r="I113" s="51">
        <f>I114</f>
        <v>549261</v>
      </c>
      <c r="J113" s="72">
        <f>J114</f>
        <v>549261</v>
      </c>
    </row>
    <row r="114" spans="1:10" ht="30">
      <c r="A114" s="11"/>
      <c r="B114" s="36" t="s">
        <v>38</v>
      </c>
      <c r="C114" s="38" t="s">
        <v>13</v>
      </c>
      <c r="D114" s="38" t="s">
        <v>55</v>
      </c>
      <c r="E114" s="15" t="s">
        <v>87</v>
      </c>
      <c r="F114" s="15"/>
      <c r="G114" s="15"/>
      <c r="H114" s="71">
        <v>619261</v>
      </c>
      <c r="I114" s="74">
        <v>549261</v>
      </c>
      <c r="J114" s="75">
        <v>549261</v>
      </c>
    </row>
    <row r="115" spans="1:10" ht="60">
      <c r="A115" s="11"/>
      <c r="B115" s="36" t="s">
        <v>38</v>
      </c>
      <c r="C115" s="38" t="s">
        <v>45</v>
      </c>
      <c r="D115" s="38"/>
      <c r="E115" s="58" t="s">
        <v>46</v>
      </c>
      <c r="F115" s="15"/>
      <c r="G115" s="15"/>
      <c r="H115" s="51">
        <f>H116</f>
        <v>1026000</v>
      </c>
      <c r="I115" s="51">
        <f>I116</f>
        <v>1026000</v>
      </c>
      <c r="J115" s="72">
        <f>J116</f>
        <v>1026000</v>
      </c>
    </row>
    <row r="116" spans="1:10" ht="30">
      <c r="A116" s="11"/>
      <c r="B116" s="36" t="s">
        <v>38</v>
      </c>
      <c r="C116" s="38" t="s">
        <v>45</v>
      </c>
      <c r="D116" s="38" t="s">
        <v>55</v>
      </c>
      <c r="E116" s="15" t="s">
        <v>87</v>
      </c>
      <c r="F116" s="15"/>
      <c r="G116" s="15"/>
      <c r="H116" s="71">
        <v>1026000</v>
      </c>
      <c r="I116" s="74">
        <v>1026000</v>
      </c>
      <c r="J116" s="75">
        <v>1026000</v>
      </c>
    </row>
    <row r="117" spans="1:10" ht="15">
      <c r="A117" s="11"/>
      <c r="B117" s="36" t="s">
        <v>38</v>
      </c>
      <c r="C117" s="38" t="s">
        <v>20</v>
      </c>
      <c r="D117" s="38"/>
      <c r="E117" s="15" t="s">
        <v>19</v>
      </c>
      <c r="F117" s="15"/>
      <c r="G117" s="15"/>
      <c r="H117" s="51">
        <f>H118</f>
        <v>7376046</v>
      </c>
      <c r="I117" s="51">
        <f>I118</f>
        <v>6667657</v>
      </c>
      <c r="J117" s="72">
        <f>J118</f>
        <v>6667657</v>
      </c>
    </row>
    <row r="118" spans="1:10" ht="30">
      <c r="A118" s="11"/>
      <c r="B118" s="36" t="s">
        <v>38</v>
      </c>
      <c r="C118" s="38" t="s">
        <v>20</v>
      </c>
      <c r="D118" s="38" t="s">
        <v>55</v>
      </c>
      <c r="E118" s="83" t="s">
        <v>87</v>
      </c>
      <c r="F118" s="15"/>
      <c r="G118" s="15"/>
      <c r="H118" s="71">
        <v>7376046</v>
      </c>
      <c r="I118" s="74">
        <v>6667657</v>
      </c>
      <c r="J118" s="75">
        <v>6667657</v>
      </c>
    </row>
    <row r="119" spans="1:10" ht="85.5">
      <c r="A119" s="11"/>
      <c r="B119" s="35" t="s">
        <v>51</v>
      </c>
      <c r="C119" s="39"/>
      <c r="D119" s="39"/>
      <c r="E119" s="65" t="s">
        <v>112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45">
      <c r="A120" s="11"/>
      <c r="B120" s="36" t="s">
        <v>51</v>
      </c>
      <c r="C120" s="38"/>
      <c r="D120" s="38"/>
      <c r="E120" s="62" t="s">
        <v>84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45">
      <c r="A121" s="11"/>
      <c r="B121" s="36" t="s">
        <v>51</v>
      </c>
      <c r="C121" s="38" t="s">
        <v>5</v>
      </c>
      <c r="D121" s="38" t="s">
        <v>63</v>
      </c>
      <c r="E121" s="16" t="s">
        <v>64</v>
      </c>
      <c r="F121" s="15"/>
      <c r="G121" s="15"/>
      <c r="H121" s="71">
        <v>2155196</v>
      </c>
      <c r="I121" s="74">
        <v>2135196</v>
      </c>
      <c r="J121" s="75">
        <v>2135196</v>
      </c>
    </row>
    <row r="122" spans="1:10" ht="71.25">
      <c r="A122" s="11"/>
      <c r="B122" s="35" t="s">
        <v>62</v>
      </c>
      <c r="C122" s="39"/>
      <c r="D122" s="39"/>
      <c r="E122" s="65" t="s">
        <v>113</v>
      </c>
      <c r="F122" s="22"/>
      <c r="G122" s="22"/>
      <c r="H122" s="50">
        <f>H123+H126+H128+H130</f>
        <v>114355613.62</v>
      </c>
      <c r="I122" s="50">
        <f>I123+I126</f>
        <v>17541200</v>
      </c>
      <c r="J122" s="50">
        <f>J123+J126</f>
        <v>14541200</v>
      </c>
    </row>
    <row r="123" spans="1:10" ht="30">
      <c r="A123" s="11"/>
      <c r="B123" s="36" t="s">
        <v>62</v>
      </c>
      <c r="C123" s="38" t="s">
        <v>5</v>
      </c>
      <c r="D123" s="38"/>
      <c r="E123" s="91" t="s">
        <v>65</v>
      </c>
      <c r="F123" s="92"/>
      <c r="G123" s="92"/>
      <c r="H123" s="93">
        <v>8692070</v>
      </c>
      <c r="I123" s="93">
        <f>I125</f>
        <v>6872100</v>
      </c>
      <c r="J123" s="72">
        <f>J125</f>
        <v>3872100</v>
      </c>
    </row>
    <row r="124" spans="1:10" ht="30">
      <c r="A124" s="11"/>
      <c r="B124" s="36" t="s">
        <v>62</v>
      </c>
      <c r="C124" s="38" t="s">
        <v>5</v>
      </c>
      <c r="D124" s="38" t="s">
        <v>52</v>
      </c>
      <c r="E124" s="105" t="s">
        <v>69</v>
      </c>
      <c r="F124" s="92"/>
      <c r="G124" s="92"/>
      <c r="H124" s="93">
        <v>15000</v>
      </c>
      <c r="I124" s="93">
        <v>0</v>
      </c>
      <c r="J124" s="72">
        <v>0</v>
      </c>
    </row>
    <row r="125" spans="1:10" s="23" customFormat="1" ht="45">
      <c r="A125" s="21"/>
      <c r="B125" s="36" t="s">
        <v>62</v>
      </c>
      <c r="C125" s="38" t="s">
        <v>5</v>
      </c>
      <c r="D125" s="38" t="s">
        <v>66</v>
      </c>
      <c r="E125" s="16" t="s">
        <v>88</v>
      </c>
      <c r="F125" s="15"/>
      <c r="G125" s="15"/>
      <c r="H125" s="75">
        <v>8677070</v>
      </c>
      <c r="I125" s="90">
        <v>6872100</v>
      </c>
      <c r="J125" s="75">
        <v>3872100</v>
      </c>
    </row>
    <row r="126" spans="1:10" ht="69.75" customHeight="1">
      <c r="A126" s="11"/>
      <c r="B126" s="36" t="s">
        <v>62</v>
      </c>
      <c r="C126" s="38" t="s">
        <v>8</v>
      </c>
      <c r="D126" s="38"/>
      <c r="E126" s="66" t="s">
        <v>83</v>
      </c>
      <c r="F126" s="15"/>
      <c r="G126" s="15"/>
      <c r="H126" s="51">
        <f>H127</f>
        <v>102584570.72</v>
      </c>
      <c r="I126" s="51">
        <f>I127</f>
        <v>10669100</v>
      </c>
      <c r="J126" s="72">
        <f>J127</f>
        <v>10669100</v>
      </c>
    </row>
    <row r="127" spans="1:10" ht="45">
      <c r="A127" s="11"/>
      <c r="B127" s="36" t="s">
        <v>62</v>
      </c>
      <c r="C127" s="38" t="s">
        <v>8</v>
      </c>
      <c r="D127" s="38" t="s">
        <v>66</v>
      </c>
      <c r="E127" s="67" t="s">
        <v>88</v>
      </c>
      <c r="F127" s="92"/>
      <c r="G127" s="92"/>
      <c r="H127" s="104">
        <v>102584570.72</v>
      </c>
      <c r="I127" s="97">
        <v>10669100</v>
      </c>
      <c r="J127" s="104">
        <v>10669100</v>
      </c>
    </row>
    <row r="128" spans="1:10" ht="30">
      <c r="A128" s="11"/>
      <c r="B128" s="36" t="s">
        <v>62</v>
      </c>
      <c r="C128" s="38" t="s">
        <v>11</v>
      </c>
      <c r="D128" s="38"/>
      <c r="E128" s="106" t="s">
        <v>122</v>
      </c>
      <c r="F128" s="15"/>
      <c r="G128" s="15"/>
      <c r="H128" s="75">
        <f>H129</f>
        <v>40000</v>
      </c>
      <c r="I128" s="75">
        <v>0</v>
      </c>
      <c r="J128" s="75">
        <v>0</v>
      </c>
    </row>
    <row r="129" spans="1:10" ht="45">
      <c r="A129" s="11"/>
      <c r="B129" s="36" t="s">
        <v>62</v>
      </c>
      <c r="C129" s="38" t="s">
        <v>11</v>
      </c>
      <c r="D129" s="38" t="s">
        <v>66</v>
      </c>
      <c r="E129" s="67" t="s">
        <v>88</v>
      </c>
      <c r="F129" s="15"/>
      <c r="G129" s="15"/>
      <c r="H129" s="75">
        <v>40000</v>
      </c>
      <c r="I129" s="75">
        <v>0</v>
      </c>
      <c r="J129" s="75">
        <v>0</v>
      </c>
    </row>
    <row r="130" spans="1:10" ht="30">
      <c r="A130" s="11"/>
      <c r="B130" s="36" t="s">
        <v>62</v>
      </c>
      <c r="C130" s="38" t="s">
        <v>9</v>
      </c>
      <c r="D130" s="38"/>
      <c r="E130" s="107" t="s">
        <v>123</v>
      </c>
      <c r="F130" s="15"/>
      <c r="G130" s="15"/>
      <c r="H130" s="75">
        <f>H131</f>
        <v>3038972.9</v>
      </c>
      <c r="I130" s="75">
        <v>0</v>
      </c>
      <c r="J130" s="75">
        <v>0</v>
      </c>
    </row>
    <row r="131" spans="1:10" ht="45">
      <c r="A131" s="11"/>
      <c r="B131" s="36" t="s">
        <v>62</v>
      </c>
      <c r="C131" s="38" t="s">
        <v>9</v>
      </c>
      <c r="D131" s="38" t="s">
        <v>66</v>
      </c>
      <c r="E131" s="67" t="s">
        <v>88</v>
      </c>
      <c r="F131" s="15"/>
      <c r="G131" s="15"/>
      <c r="H131" s="75">
        <v>3038972.9</v>
      </c>
      <c r="I131" s="75">
        <v>0</v>
      </c>
      <c r="J131" s="75">
        <v>0</v>
      </c>
    </row>
    <row r="132" spans="1:10" s="23" customFormat="1" ht="65.25" customHeight="1">
      <c r="A132" s="21"/>
      <c r="B132" s="35">
        <v>99</v>
      </c>
      <c r="C132" s="39"/>
      <c r="D132" s="39"/>
      <c r="E132" s="22" t="s">
        <v>82</v>
      </c>
      <c r="F132" s="22"/>
      <c r="G132" s="22"/>
      <c r="H132" s="50">
        <f>H133+H135+H137</f>
        <v>1952621</v>
      </c>
      <c r="I132" s="50">
        <f>I133+I135+I137</f>
        <v>1752621</v>
      </c>
      <c r="J132" s="50">
        <f>J133+J135+J137</f>
        <v>1752621</v>
      </c>
    </row>
    <row r="133" spans="1:10" s="23" customFormat="1" ht="27.75" customHeight="1">
      <c r="A133" s="21"/>
      <c r="B133" s="36" t="s">
        <v>22</v>
      </c>
      <c r="C133" s="38" t="s">
        <v>8</v>
      </c>
      <c r="D133" s="38"/>
      <c r="E133" s="70" t="s">
        <v>23</v>
      </c>
      <c r="F133" s="15"/>
      <c r="G133" s="15"/>
      <c r="H133" s="51">
        <f>H134</f>
        <v>500000</v>
      </c>
      <c r="I133" s="51">
        <f>I134</f>
        <v>300000</v>
      </c>
      <c r="J133" s="72">
        <f>J134</f>
        <v>300000</v>
      </c>
    </row>
    <row r="134" spans="1:10" s="23" customFormat="1" ht="28.5" customHeight="1">
      <c r="A134" s="21"/>
      <c r="B134" s="36" t="s">
        <v>22</v>
      </c>
      <c r="C134" s="38" t="s">
        <v>8</v>
      </c>
      <c r="D134" s="38" t="s">
        <v>52</v>
      </c>
      <c r="E134" s="15" t="s">
        <v>69</v>
      </c>
      <c r="F134" s="15"/>
      <c r="G134" s="15"/>
      <c r="H134" s="51">
        <v>500000</v>
      </c>
      <c r="I134" s="51">
        <v>300000</v>
      </c>
      <c r="J134" s="72">
        <v>300000</v>
      </c>
    </row>
    <row r="135" spans="1:10" s="23" customFormat="1" ht="28.5" customHeight="1">
      <c r="A135" s="21"/>
      <c r="B135" s="36" t="s">
        <v>22</v>
      </c>
      <c r="C135" s="38" t="s">
        <v>20</v>
      </c>
      <c r="D135" s="38"/>
      <c r="E135" s="62" t="s">
        <v>68</v>
      </c>
      <c r="F135" s="15"/>
      <c r="G135" s="15"/>
      <c r="H135" s="51">
        <f>H136</f>
        <v>1112268</v>
      </c>
      <c r="I135" s="51">
        <f>I136</f>
        <v>1112268</v>
      </c>
      <c r="J135" s="72">
        <f>J136</f>
        <v>1112268</v>
      </c>
    </row>
    <row r="136" spans="1:10" s="23" customFormat="1" ht="28.5" customHeight="1">
      <c r="A136" s="21"/>
      <c r="B136" s="36" t="s">
        <v>22</v>
      </c>
      <c r="C136" s="38" t="s">
        <v>20</v>
      </c>
      <c r="D136" s="38" t="s">
        <v>67</v>
      </c>
      <c r="E136" s="15" t="s">
        <v>81</v>
      </c>
      <c r="F136" s="15"/>
      <c r="G136" s="15"/>
      <c r="H136" s="71">
        <v>1112268</v>
      </c>
      <c r="I136" s="74">
        <v>1112268</v>
      </c>
      <c r="J136" s="75">
        <v>1112268</v>
      </c>
    </row>
    <row r="137" spans="1:10" ht="45">
      <c r="A137" s="11"/>
      <c r="B137" s="36">
        <v>99</v>
      </c>
      <c r="C137" s="38" t="s">
        <v>45</v>
      </c>
      <c r="D137" s="38"/>
      <c r="E137" s="69" t="s">
        <v>21</v>
      </c>
      <c r="F137" s="15"/>
      <c r="G137" s="15"/>
      <c r="H137" s="51">
        <f>H138</f>
        <v>340353</v>
      </c>
      <c r="I137" s="51">
        <f>I138</f>
        <v>340353</v>
      </c>
      <c r="J137" s="72">
        <f>J138</f>
        <v>340353</v>
      </c>
    </row>
    <row r="138" spans="1:10" ht="15">
      <c r="A138" s="11"/>
      <c r="B138" s="36">
        <v>99</v>
      </c>
      <c r="C138" s="38" t="s">
        <v>45</v>
      </c>
      <c r="D138" s="38" t="s">
        <v>67</v>
      </c>
      <c r="E138" s="15" t="s">
        <v>81</v>
      </c>
      <c r="F138" s="15"/>
      <c r="G138" s="15"/>
      <c r="H138" s="51">
        <v>340353</v>
      </c>
      <c r="I138" s="51">
        <v>340353</v>
      </c>
      <c r="J138" s="72">
        <v>340353</v>
      </c>
    </row>
    <row r="139" spans="1:8" ht="47.25" customHeight="1">
      <c r="A139" s="11"/>
      <c r="B139" s="2"/>
      <c r="C139" s="2"/>
      <c r="D139" s="2"/>
      <c r="H139" s="2"/>
    </row>
    <row r="140" spans="1:8" ht="15">
      <c r="A140" s="11"/>
      <c r="B140" s="2"/>
      <c r="C140" s="2"/>
      <c r="D140" s="2"/>
      <c r="H140" s="2"/>
    </row>
    <row r="141" spans="1:8" ht="15">
      <c r="A141" s="11"/>
      <c r="B141" s="2"/>
      <c r="C141" s="2"/>
      <c r="D141" s="2"/>
      <c r="H141" s="2"/>
    </row>
    <row r="142" spans="1:8" ht="15">
      <c r="A142" s="11"/>
      <c r="B142" s="2"/>
      <c r="C142" s="2"/>
      <c r="D142" s="2"/>
      <c r="H142" s="2"/>
    </row>
    <row r="143" spans="1:8" ht="15">
      <c r="A143" s="11"/>
      <c r="B143" s="2"/>
      <c r="C143" s="2"/>
      <c r="D143" s="2"/>
      <c r="H143" s="2"/>
    </row>
    <row r="144" s="23" customFormat="1" ht="48" customHeight="1">
      <c r="A144" s="21"/>
    </row>
    <row r="145" spans="1:8" ht="15">
      <c r="A145" s="11"/>
      <c r="B145" s="2"/>
      <c r="C145" s="2"/>
      <c r="D145" s="2"/>
      <c r="H145" s="2"/>
    </row>
    <row r="146" spans="1:8" ht="15">
      <c r="A146" s="11"/>
      <c r="B146" s="2"/>
      <c r="C146" s="2"/>
      <c r="D146" s="2"/>
      <c r="H146" s="2"/>
    </row>
    <row r="147" spans="1:8" ht="15">
      <c r="A147" s="11"/>
      <c r="B147" s="2"/>
      <c r="C147" s="2"/>
      <c r="D147" s="2"/>
      <c r="H147" s="2"/>
    </row>
    <row r="148" spans="1:8" ht="93" customHeight="1">
      <c r="A148" s="11"/>
      <c r="B148" s="2"/>
      <c r="C148" s="2"/>
      <c r="D148" s="2"/>
      <c r="H148" s="2"/>
    </row>
    <row r="149" spans="1:10" ht="15">
      <c r="A149" s="11"/>
      <c r="B149" s="40"/>
      <c r="I149" s="56"/>
      <c r="J149" s="56"/>
    </row>
    <row r="150" spans="1:10" ht="15">
      <c r="A150" s="11"/>
      <c r="B150" s="40"/>
      <c r="I150" s="56"/>
      <c r="J150" s="56"/>
    </row>
    <row r="151" spans="1:10" ht="15">
      <c r="A151" s="11"/>
      <c r="B151" s="40"/>
      <c r="I151" s="56"/>
      <c r="J151" s="56"/>
    </row>
    <row r="152" spans="1:10" ht="15">
      <c r="A152" s="11"/>
      <c r="B152" s="40"/>
      <c r="I152" s="56"/>
      <c r="J152" s="56"/>
    </row>
    <row r="153" spans="1:10" ht="15">
      <c r="A153" s="11"/>
      <c r="B153" s="40"/>
      <c r="I153" s="56"/>
      <c r="J153" s="56"/>
    </row>
    <row r="154" spans="1:10" ht="15">
      <c r="A154" s="11"/>
      <c r="B154" s="40"/>
      <c r="I154" s="56"/>
      <c r="J154" s="56"/>
    </row>
    <row r="155" spans="2:10" ht="15">
      <c r="B155" s="40"/>
      <c r="I155" s="56"/>
      <c r="J155" s="56"/>
    </row>
    <row r="156" spans="2:10" ht="15">
      <c r="B156" s="40"/>
      <c r="I156" s="56"/>
      <c r="J156" s="56"/>
    </row>
    <row r="157" spans="2:10" ht="15">
      <c r="B157" s="40"/>
      <c r="I157" s="56"/>
      <c r="J157" s="56"/>
    </row>
    <row r="158" spans="2:10" ht="15">
      <c r="B158" s="40"/>
      <c r="I158" s="56"/>
      <c r="J158" s="56"/>
    </row>
    <row r="159" spans="2:10" ht="15"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2:10" ht="15">
      <c r="B164" s="40"/>
      <c r="I164" s="56"/>
      <c r="J164" s="56"/>
    </row>
    <row r="165" spans="2:10" ht="15">
      <c r="B165" s="40"/>
      <c r="I165" s="56"/>
      <c r="J165" s="56"/>
    </row>
    <row r="166" spans="2:10" ht="15">
      <c r="B166" s="40"/>
      <c r="I166" s="56"/>
      <c r="J166" s="56"/>
    </row>
    <row r="167" spans="2:10" ht="15">
      <c r="B167" s="40"/>
      <c r="I167" s="56"/>
      <c r="J167" s="56"/>
    </row>
    <row r="168" spans="2:10" ht="15">
      <c r="B168" s="40"/>
      <c r="I168" s="56"/>
      <c r="J168" s="56"/>
    </row>
    <row r="169" spans="2:10" ht="15">
      <c r="B169" s="40"/>
      <c r="I169" s="56"/>
      <c r="J169" s="56"/>
    </row>
    <row r="170" spans="2:10" ht="15">
      <c r="B170" s="40"/>
      <c r="I170" s="56"/>
      <c r="J170" s="56"/>
    </row>
    <row r="171" spans="2:10" ht="15">
      <c r="B171" s="40"/>
      <c r="I171" s="56"/>
      <c r="J171" s="56"/>
    </row>
    <row r="172" spans="2:10" ht="15">
      <c r="B172" s="40"/>
      <c r="I172" s="56"/>
      <c r="J172" s="56"/>
    </row>
    <row r="173" spans="9:10" ht="15">
      <c r="I173" s="56"/>
      <c r="J173" s="56"/>
    </row>
    <row r="174" spans="9:10" ht="15">
      <c r="I174" s="56"/>
      <c r="J174" s="56"/>
    </row>
    <row r="175" spans="9:10" ht="15">
      <c r="I175" s="56"/>
      <c r="J175" s="56"/>
    </row>
    <row r="176" spans="9:10" ht="15">
      <c r="I176" s="56"/>
      <c r="J176" s="56"/>
    </row>
    <row r="177" spans="9:10" ht="15"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48.75" customHeight="1">
      <c r="I180" s="56"/>
      <c r="J180" s="56"/>
    </row>
    <row r="181" spans="9:10" ht="15">
      <c r="I181" s="56"/>
      <c r="J181" s="56"/>
    </row>
    <row r="182" spans="9:10" ht="15">
      <c r="I182" s="56"/>
      <c r="J182" s="56"/>
    </row>
    <row r="183" spans="9:10" ht="15">
      <c r="I183" s="56"/>
      <c r="J183" s="56"/>
    </row>
    <row r="184" spans="9:10" ht="15">
      <c r="I184" s="56"/>
      <c r="J184" s="56"/>
    </row>
    <row r="185" spans="9:10" ht="15">
      <c r="I185" s="56"/>
      <c r="J185" s="56"/>
    </row>
    <row r="186" spans="9:10" ht="15">
      <c r="I186" s="56"/>
      <c r="J186" s="56"/>
    </row>
    <row r="187" spans="9:10" ht="15">
      <c r="I187" s="56"/>
      <c r="J187" s="56"/>
    </row>
    <row r="188" spans="9:10" ht="15">
      <c r="I188" s="56"/>
      <c r="J188" s="56"/>
    </row>
    <row r="189" spans="9:10" ht="15">
      <c r="I189" s="56"/>
      <c r="J189" s="56"/>
    </row>
    <row r="190" spans="9:10" ht="15">
      <c r="I190" s="56"/>
      <c r="J190" s="56"/>
    </row>
    <row r="191" spans="9:10" ht="15">
      <c r="I191" s="56"/>
      <c r="J191" s="56"/>
    </row>
    <row r="198" ht="66" customHeight="1"/>
    <row r="204" ht="51" customHeight="1"/>
    <row r="391" ht="102.75" customHeight="1"/>
    <row r="653" ht="75.75" customHeight="1"/>
  </sheetData>
  <sheetProtection/>
  <autoFilter ref="B16:CG704"/>
  <mergeCells count="19">
    <mergeCell ref="B1:J1"/>
    <mergeCell ref="B2:J2"/>
    <mergeCell ref="H13:J13"/>
    <mergeCell ref="B9:J9"/>
    <mergeCell ref="B5:J5"/>
    <mergeCell ref="B7:J7"/>
    <mergeCell ref="B8:J8"/>
    <mergeCell ref="B10:J10"/>
    <mergeCell ref="B11:J11"/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2023-03-24T08:40:34Z</cp:lastPrinted>
  <dcterms:created xsi:type="dcterms:W3CDTF">2007-12-25T17:44:28Z</dcterms:created>
  <dcterms:modified xsi:type="dcterms:W3CDTF">2023-03-24T08:40:41Z</dcterms:modified>
  <cp:category/>
  <cp:version/>
  <cp:contentType/>
  <cp:contentStatus/>
</cp:coreProperties>
</file>