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2120" windowHeight="7008" activeTab="0"/>
  </bookViews>
  <sheets>
    <sheet name="Таблица_1" sheetId="1" r:id="rId1"/>
  </sheets>
  <definedNames>
    <definedName name="_xlnm._FilterDatabase" localSheetId="0" hidden="1">'Таблица_1'!$B$16:$CG$709</definedName>
    <definedName name="_xlnm.Print_Titles" localSheetId="0">'Таблица_1'!$16:$16</definedName>
    <definedName name="_xlnm.Print_Area" localSheetId="0">'Таблица_1'!$B$1:$J$143</definedName>
  </definedNames>
  <calcPr fullCalcOnLoad="1"/>
</workbook>
</file>

<file path=xl/sharedStrings.xml><?xml version="1.0" encoding="utf-8"?>
<sst xmlns="http://schemas.openxmlformats.org/spreadsheetml/2006/main" count="433" uniqueCount="127">
  <si>
    <t>ППП</t>
  </si>
  <si>
    <t>Наименование</t>
  </si>
  <si>
    <t>ВСЕГО</t>
  </si>
  <si>
    <t>МП</t>
  </si>
  <si>
    <t>П</t>
  </si>
  <si>
    <t>1</t>
  </si>
  <si>
    <t>Подпрограмма "Создание условий для вовлечения молодежи в общественно-политическую, социально-экономическую и культурную жизнь общества"</t>
  </si>
  <si>
    <t>2</t>
  </si>
  <si>
    <t>4</t>
  </si>
  <si>
    <t>Подпрограмма "Социальная поддержка ветеранов"</t>
  </si>
  <si>
    <t>3</t>
  </si>
  <si>
    <t>Подпрограмма "Обеспечение жильем детей-сирот и детей оставшихся без попечения родителей"</t>
  </si>
  <si>
    <t>5</t>
  </si>
  <si>
    <t>Обеспечивающая программа</t>
  </si>
  <si>
    <t>Подпрограмма "Развитие библиотечного обслуживания населения"</t>
  </si>
  <si>
    <t>Подпрограмма "Развитие дополнительного образования в сфере культуры"</t>
  </si>
  <si>
    <t>Подпрограмма "Организация дошкольного образования"</t>
  </si>
  <si>
    <t>Подпрограмма "Совершенствование системы общего образования"</t>
  </si>
  <si>
    <t xml:space="preserve">Обеспечивающая программа </t>
  </si>
  <si>
    <t>9</t>
  </si>
  <si>
    <t>Функционирование законодательных (представительных)органов государственной власти и представительных органов муниципальных образований</t>
  </si>
  <si>
    <t>99</t>
  </si>
  <si>
    <t>Резервные фонды</t>
  </si>
  <si>
    <t>01</t>
  </si>
  <si>
    <t>Подпрограмма "Осуществление государственных полномочий по государственной регистрации актов гражданского состояния и по составлению списков кандидатов в присяжные заседатели федеральных судов общей юрисдикции в Российской Федерации"</t>
  </si>
  <si>
    <t>Подпрограмма "Осуществление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протокола об административных правонарушениях"</t>
  </si>
  <si>
    <t>03</t>
  </si>
  <si>
    <t>06</t>
  </si>
  <si>
    <t>07</t>
  </si>
  <si>
    <t>08</t>
  </si>
  <si>
    <t>09</t>
  </si>
  <si>
    <t>10</t>
  </si>
  <si>
    <t>12</t>
  </si>
  <si>
    <t>13</t>
  </si>
  <si>
    <t>14</t>
  </si>
  <si>
    <t>15</t>
  </si>
  <si>
    <t>16</t>
  </si>
  <si>
    <t>17</t>
  </si>
  <si>
    <t>Подпрограмма "Организация дополнительного образования детей"</t>
  </si>
  <si>
    <t>04</t>
  </si>
  <si>
    <t>Распределение бюджетных ассигнований на реализацию муниципальных программ</t>
  </si>
  <si>
    <t>и непрограммным направлениям деятельности по главным распорядителям средств</t>
  </si>
  <si>
    <t>Сумма руб.</t>
  </si>
  <si>
    <t>плановый период</t>
  </si>
  <si>
    <t>6</t>
  </si>
  <si>
    <t>Подпрограмма 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</si>
  <si>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11</t>
  </si>
  <si>
    <t>Подпрограмма "Формирование земельных участков для индивидуального жилищного строительства"</t>
  </si>
  <si>
    <t>Подпрограмма "Формирование приусадебных и полевых земельных участков для ведения личного подсобного хозяйства"</t>
  </si>
  <si>
    <t>Подпрограмма"Совершенствование, развитие, повышение эффективности информационного обеспечения населения"</t>
  </si>
  <si>
    <t>18</t>
  </si>
  <si>
    <t>" О бюджете Весьегонского муниципального округа Тверской области</t>
  </si>
  <si>
    <t>800</t>
  </si>
  <si>
    <t>Подпрограмма "Осуществление государственных полномочий по первичному воинскому учету на территориях, где отсутствуют военные комиссариаты"</t>
  </si>
  <si>
    <t>Подпрограмма "Содействие в обеспечении жильем молодых семей"</t>
  </si>
  <si>
    <t>805</t>
  </si>
  <si>
    <t>Подпрограмма "Снижение рисков и смягчение последствий чрезвычайных ситуаций"</t>
  </si>
  <si>
    <t>8</t>
  </si>
  <si>
    <t>Подпрограмма "Установление на местности границ земельных участков, предоставленных многодетным семьям"</t>
  </si>
  <si>
    <t>Подпрограмма "Совершенствование структуры муниципального имущества Весьегонского муниципального округа Тверской области, обеспечивающего выполнение полномочий муниципального округа и повышение эффективности его использования"</t>
  </si>
  <si>
    <t>801</t>
  </si>
  <si>
    <t>804</t>
  </si>
  <si>
    <t>19</t>
  </si>
  <si>
    <t>803</t>
  </si>
  <si>
    <t>Муниципальное казенное учреждение "Единая дежурно-диспетчерская служба Весьегонского муниципального округа Тверской области"</t>
  </si>
  <si>
    <t>Подпрограмма "Обеспечение развития жилищно-коммунального хозяйства"</t>
  </si>
  <si>
    <t>807</t>
  </si>
  <si>
    <t>806</t>
  </si>
  <si>
    <t>Расходы на обеспечение деятельности контрольно-счетных органов</t>
  </si>
  <si>
    <t>Администрация Весьегонского муниципального округа Тверской области</t>
  </si>
  <si>
    <t>Подпрограмма " Предотвращение экологически вредных последствий хозяйственной деятельности в интересах сохранения здоровья и развития общества на территории Весьегонского муниципального округа Тверской области"</t>
  </si>
  <si>
    <t>Подпрограмма "Содействие развитию здравоохранения Весьегонского муниципального округа  Тверской области"</t>
  </si>
  <si>
    <t xml:space="preserve">Подпрограмма "Обеспечение развития дорожного хозяйства в Весьегонском муниципальном округеТверской области" </t>
  </si>
  <si>
    <t>Подпрограмма "Транспортное обслуживание населения Весьегонского муниципального округа Тверской области"</t>
  </si>
  <si>
    <t>Подпрограмма "Повышение правопорядка и общественной безопасности в Весьегонском муниципальном округе Тверской области"</t>
  </si>
  <si>
    <t>Подпрограмма"Повышение безопасности дорожного движения на территории Весьегонского муниципального округа Тверской области"</t>
  </si>
  <si>
    <t>Подпрограмма "Профилактика безнадзорности и правонарушений несовершеннолетних в Весьегонском муниципальном округе Тверской области"</t>
  </si>
  <si>
    <t>Подпрограмма "Обеспечение благоприятных условий для устойчивого развития малого и среднего предпринимательства в Весьегонском муниципальном округе Тверской области"</t>
  </si>
  <si>
    <t>Подпрограмма "Укрепление здоровья детей и подростков в образовательных организациях Весьегонского муниципального округа Тверской области"</t>
  </si>
  <si>
    <t xml:space="preserve">к Решению Думы Весьегонского муниципального округа </t>
  </si>
  <si>
    <t>Подпрограмма "Развитие культурно-досуговой деятельности учреждений культуры Весьегонского муниципального округа Тверской области"</t>
  </si>
  <si>
    <t xml:space="preserve">Дума Весьегонского муниципального округа </t>
  </si>
  <si>
    <t>Расходы не включенные в муниципальные программы Весьегонского муниципального округа Тверской области</t>
  </si>
  <si>
    <t>Подпрограмма "  Содержание и благоустройство территории Весьегонского муниципального округа Тверской области "</t>
  </si>
  <si>
    <t>Подпрограмма "Снижение рисков и смягчение последствий чрезвычайных ситуаций на территории Весьегонского муниципального округа Тверской области"</t>
  </si>
  <si>
    <t>Финансовый отдел Администрации Весьегонского муниципального округа Тверской области</t>
  </si>
  <si>
    <t>Отдел культуры Администрации Весьегонского муниципального округа Тверской области</t>
  </si>
  <si>
    <t>Отдел образования Администрации Весьегонского муниципального округа Тверской области</t>
  </si>
  <si>
    <t>Отдел жилищно-коммунального хозяйства и благоустройства территорий Весьегонского муниципального округа Тверской области</t>
  </si>
  <si>
    <t>Отдел жилищно-коммунального хозяйства и благоустройства территорий  Весьегонского муниципального округа Тверской области</t>
  </si>
  <si>
    <t>2023 год</t>
  </si>
  <si>
    <t>Подпрограмма "Противодействие незаконному распространению и немедицинскому потреблению наркотиков, злоупотреблению алкоголем и табакокурению в Весьегонском муниципальном округе  Тверской области"</t>
  </si>
  <si>
    <t>Подпрограмма"Развитие МБУ МСПЦ "Кировец"</t>
  </si>
  <si>
    <t>Подпрограмма "Развитие физкультурно-оздоровительного движения среди всех возрастных групп и категорий населения"</t>
  </si>
  <si>
    <t>Приложение 7</t>
  </si>
  <si>
    <t>Подпрограмма"Обустройство помещения для занятий воспитанников МБУ «МСПЦ «Кировец» "</t>
  </si>
  <si>
    <t>Муниципальная программа Весьегонского муниципального округа Тверской области "Совершенствование муниципального управления в Весьегонском муниципальном округе Тверской области на 2023-2028 годы"</t>
  </si>
  <si>
    <t>Муниципальная программа Весьегонского муниципального округа Тверской области "Информационное обеспечение населения Весьегонского муниципального округа Тверской области на 2028-2028 годы"</t>
  </si>
  <si>
    <t>Муниципальная программа Весьегонского муниципального округа Тверской области "Охрана окружающей среды Весьегонского муниципального округа Тверской области" на 2023-2028 годы</t>
  </si>
  <si>
    <t>Муниципальная программа Весьегонского муниципального округа Тверской области "Молодежь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</si>
  <si>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"Развитие физической культуры и спорта в Весьегонском муниципальном округе Тверской области на 2023-2028 годы"</t>
  </si>
  <si>
    <t>Муниципальная программа  Весьегонского муниципального округа Тверской области  "О дополнительных мерах по социальной поддержке населения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</si>
  <si>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области" Развитие сферы транспорта и дорожной деятельности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</si>
  <si>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"Обеспечение правопорядка и безопасности населения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</si>
  <si>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"Развитие индивидуального жилищного строительства и личного подсобного хозяйства Весьегонского муниципального округа Тверской области" на 2023-2028 годы</t>
  </si>
  <si>
    <t>Муниципальная программа Весьегонского муниципального округа Тверской области "Повышение эффективности управления муниципальной собственностью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</si>
  <si>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"Патриотическое воспитание молодежи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</si>
  <si>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 "Управление муниципальными финансами и совершенствование доходного потенциала в Весьегонском муниципальном округе Тверской области на 2023-2028годы"</t>
  </si>
  <si>
    <t>Муниципальная программа Весьегонского муниципального округа Тверской области "Культура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</si>
  <si>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"Развитие малого и среднего предпринимательства в Весьегонском муниципальном округе Тверской области на 2023-2028 годы"</t>
  </si>
  <si>
    <t>Муниципальная программа Весьегонского муниципального округа Тверской области "Развитие системы образования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</si>
  <si>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"Обеспечение мероприятий по  повышению уровня защиты населения и территории Весьегонского муниципального округа Тверской области от чрезвычайных ситуаций природного и техногенного характера"на 2023-2028 годы</t>
  </si>
  <si>
    <t>Муниципальная программа Весьегонского муниципального округа Тверской области "Комплексное развитие системы жилищно-коммунального хозяйства Весьегонского муниципального округа Тверской области" на 2023-2028 годы</t>
  </si>
  <si>
    <t>2024год</t>
  </si>
  <si>
    <t>2025 год</t>
  </si>
  <si>
    <t>местного бюджета на 2023 год и на плановый период 2024 и 2025 годов</t>
  </si>
  <si>
    <t>на 2023 год и на плановый период 2024 и 2025 годов"</t>
  </si>
  <si>
    <t>Подпрограмма "Борьба с борщевиком Сосновского в населенных пунктах Весьегонского муниципального округа Тверской области"</t>
  </si>
  <si>
    <t>Подпрограмма "Подготовка проектов межевания земельных участков и проведение кадастровых работ"</t>
  </si>
  <si>
    <t xml:space="preserve">от  20.12.2022  № 268 </t>
  </si>
  <si>
    <t>Подпрограмма "Комплексная безопасность образовательных организаций"</t>
  </si>
  <si>
    <t>Подпрограмма "Развитие малого и среднего предпринимательства в сфере туризма"</t>
  </si>
  <si>
    <t>Подпрограмма "Обеспечение жилыми помещениями малоимущих многодетных семей"</t>
  </si>
  <si>
    <t>Расходы на реализацию мероприятий по обращениям, поступающим к депутатам Законодательного Собрания Тверской области</t>
  </si>
  <si>
    <t>Подпрограмма "Формирование земельных участков для устройства  контейнерных площадок, детской игровой площадки, колодцев и иных объектов"</t>
  </si>
  <si>
    <t>Подпрограмма " Поддержка семьи и детей"</t>
  </si>
  <si>
    <t xml:space="preserve"> к Решению Думы Весьегонского муниципального округа от  28.08.2023 № 313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</si>
</sst>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0000"/>
    <numFmt numFmtId="174" formatCode="0000000"/>
    <numFmt numFmtId="175" formatCode="#,##0.0"/>
    <numFmt numFmtId="176" formatCode="[$-FC19]d\ mmmm\ yyyy\ &quot;г.&quot;"/>
    <numFmt numFmtId="177" formatCode="\ * #,##0.00&quot;р. &quot;;\-* #,##0.00&quot;р. &quot;;\ * \-#&quot;р. &quot;;\ @\ "/>
  </numFmts>
  <fonts count="91">
    <font>
      <sz val="10"/>
      <name val="Arial"/>
      <family val="0"/>
    </font>
    <font>
      <sz val="9"/>
      <color indexed="8"/>
      <name val="Arial"/>
      <family val="0"/>
    </font>
    <font>
      <sz val="9"/>
      <color indexed="10"/>
      <name val="Tahoma"/>
      <family val="0"/>
    </font>
    <font>
      <b/>
      <sz val="12"/>
      <color indexed="10"/>
      <name val="Tahoma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color indexed="8"/>
      <name val="Arial CYR"/>
      <family val="0"/>
    </font>
    <font>
      <sz val="11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0"/>
      <name val="Calibri"/>
      <family val="2"/>
    </font>
    <font>
      <sz val="11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u val="single"/>
      <sz val="10"/>
      <color indexed="39"/>
      <name val="Calibri"/>
      <family val="2"/>
    </font>
    <font>
      <sz val="10"/>
      <color indexed="12"/>
      <name val="Calibri"/>
      <family val="2"/>
    </font>
    <font>
      <sz val="10"/>
      <color indexed="8"/>
      <name val="Arial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9"/>
      <name val="Arial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b/>
      <sz val="10"/>
      <color rgb="FFFFFFFF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u val="single"/>
      <sz val="10"/>
      <color rgb="FF0000EE"/>
      <name val="Calibri"/>
      <family val="2"/>
    </font>
    <font>
      <sz val="10"/>
      <color rgb="FF996600"/>
      <name val="Calibri"/>
      <family val="2"/>
    </font>
    <font>
      <sz val="10"/>
      <color rgb="FF333333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0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63"/>
      </right>
      <top>
        <color indexed="8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0" borderId="0" applyBorder="0" applyProtection="0">
      <alignment/>
    </xf>
    <xf numFmtId="0" fontId="55" fillId="20" borderId="0" applyBorder="0" applyProtection="0">
      <alignment/>
    </xf>
    <xf numFmtId="0" fontId="55" fillId="21" borderId="0" applyBorder="0" applyProtection="0">
      <alignment/>
    </xf>
    <xf numFmtId="0" fontId="54" fillId="22" borderId="0" applyBorder="0" applyProtection="0">
      <alignment/>
    </xf>
    <xf numFmtId="0" fontId="56" fillId="23" borderId="0" applyBorder="0" applyProtection="0">
      <alignment/>
    </xf>
    <xf numFmtId="0" fontId="21" fillId="0" borderId="0">
      <alignment/>
      <protection/>
    </xf>
    <xf numFmtId="0" fontId="21" fillId="0" borderId="0">
      <alignment/>
      <protection/>
    </xf>
    <xf numFmtId="0" fontId="57" fillId="24" borderId="0" applyBorder="0" applyProtection="0">
      <alignment/>
    </xf>
    <xf numFmtId="0" fontId="58" fillId="0" borderId="0" applyBorder="0" applyProtection="0">
      <alignment/>
    </xf>
    <xf numFmtId="0" fontId="59" fillId="25" borderId="0" applyBorder="0" applyProtection="0">
      <alignment/>
    </xf>
    <xf numFmtId="0" fontId="60" fillId="0" borderId="0" applyBorder="0" applyProtection="0">
      <alignment/>
    </xf>
    <xf numFmtId="0" fontId="61" fillId="0" borderId="0" applyBorder="0" applyProtection="0">
      <alignment/>
    </xf>
    <xf numFmtId="0" fontId="62" fillId="0" borderId="0" applyBorder="0" applyProtection="0">
      <alignment/>
    </xf>
    <xf numFmtId="0" fontId="63" fillId="0" borderId="0" applyBorder="0" applyProtection="0">
      <alignment/>
    </xf>
    <xf numFmtId="0" fontId="64" fillId="26" borderId="0" applyBorder="0" applyProtection="0">
      <alignment/>
    </xf>
    <xf numFmtId="0" fontId="65" fillId="26" borderId="1" applyProtection="0">
      <alignment/>
    </xf>
    <xf numFmtId="0" fontId="66" fillId="0" borderId="0" applyBorder="0" applyProtection="0">
      <alignment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 applyBorder="0" applyProtection="0">
      <alignment/>
    </xf>
    <xf numFmtId="0" fontId="21" fillId="0" borderId="0">
      <alignment/>
      <protection/>
    </xf>
    <xf numFmtId="0" fontId="56" fillId="0" borderId="0" applyBorder="0" applyProtection="0">
      <alignment/>
    </xf>
    <xf numFmtId="0" fontId="67" fillId="27" borderId="0">
      <alignment/>
      <protection/>
    </xf>
    <xf numFmtId="0" fontId="67" fillId="27" borderId="0">
      <alignment/>
      <protection/>
    </xf>
    <xf numFmtId="0" fontId="68" fillId="0" borderId="2">
      <alignment horizontal="center" vertical="center" wrapText="1"/>
      <protection/>
    </xf>
    <xf numFmtId="1" fontId="68" fillId="0" borderId="2">
      <alignment horizontal="left" vertical="top" wrapText="1" indent="2"/>
      <protection/>
    </xf>
    <xf numFmtId="0" fontId="68" fillId="0" borderId="0">
      <alignment/>
      <protection/>
    </xf>
    <xf numFmtId="1" fontId="68" fillId="0" borderId="2">
      <alignment horizontal="center" vertical="top" shrinkToFit="1"/>
      <protection/>
    </xf>
    <xf numFmtId="0" fontId="69" fillId="0" borderId="2">
      <alignment horizontal="left"/>
      <protection/>
    </xf>
    <xf numFmtId="4" fontId="68" fillId="0" borderId="2">
      <alignment horizontal="right" vertical="top" shrinkToFit="1"/>
      <protection/>
    </xf>
    <xf numFmtId="4" fontId="69" fillId="28" borderId="2">
      <alignment horizontal="right" vertical="top" shrinkToFit="1"/>
      <protection/>
    </xf>
    <xf numFmtId="0" fontId="68" fillId="0" borderId="0">
      <alignment wrapText="1"/>
      <protection/>
    </xf>
    <xf numFmtId="0" fontId="68" fillId="0" borderId="0">
      <alignment horizontal="left" wrapText="1"/>
      <protection/>
    </xf>
    <xf numFmtId="10" fontId="68" fillId="0" borderId="2">
      <alignment horizontal="right" vertical="top" shrinkToFit="1"/>
      <protection/>
    </xf>
    <xf numFmtId="10" fontId="69" fillId="28" borderId="2">
      <alignment horizontal="right" vertical="top" shrinkToFit="1"/>
      <protection/>
    </xf>
    <xf numFmtId="0" fontId="70" fillId="0" borderId="0">
      <alignment horizontal="center" wrapText="1"/>
      <protection/>
    </xf>
    <xf numFmtId="0" fontId="70" fillId="0" borderId="0">
      <alignment horizontal="center"/>
      <protection/>
    </xf>
    <xf numFmtId="0" fontId="68" fillId="0" borderId="0">
      <alignment horizontal="right"/>
      <protection/>
    </xf>
    <xf numFmtId="0" fontId="68" fillId="0" borderId="0">
      <alignment vertical="top"/>
      <protection/>
    </xf>
    <xf numFmtId="0" fontId="69" fillId="0" borderId="2">
      <alignment vertical="top" wrapText="1"/>
      <protection/>
    </xf>
    <xf numFmtId="4" fontId="69" fillId="29" borderId="2">
      <alignment horizontal="right" vertical="top" shrinkToFit="1"/>
      <protection/>
    </xf>
    <xf numFmtId="10" fontId="69" fillId="29" borderId="2">
      <alignment horizontal="right" vertical="top" shrinkToFit="1"/>
      <protection/>
    </xf>
    <xf numFmtId="0" fontId="16" fillId="0" borderId="3">
      <alignment vertical="top" wrapText="1"/>
      <protection/>
    </xf>
    <xf numFmtId="0" fontId="16" fillId="0" borderId="3">
      <alignment vertical="top" wrapText="1"/>
      <protection/>
    </xf>
    <xf numFmtId="0" fontId="69" fillId="0" borderId="4">
      <alignment vertical="top" wrapText="1"/>
      <protection/>
    </xf>
    <xf numFmtId="0" fontId="69" fillId="0" borderId="2">
      <alignment vertical="top" wrapText="1"/>
      <protection/>
    </xf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35" borderId="0" applyNumberFormat="0" applyBorder="0" applyAlignment="0" applyProtection="0"/>
    <xf numFmtId="0" fontId="71" fillId="36" borderId="5" applyNumberFormat="0" applyAlignment="0" applyProtection="0"/>
    <xf numFmtId="0" fontId="72" fillId="37" borderId="6" applyNumberFormat="0" applyAlignment="0" applyProtection="0"/>
    <xf numFmtId="0" fontId="73" fillId="37" borderId="5" applyNumberFormat="0" applyAlignment="0" applyProtection="0"/>
    <xf numFmtId="0" fontId="74" fillId="0" borderId="0" applyNumberFormat="0" applyFill="0" applyBorder="0" applyAlignment="0" applyProtection="0"/>
    <xf numFmtId="0" fontId="1" fillId="0" borderId="0" applyNumberFormat="0" applyBorder="0">
      <alignment horizontal="left" vertical="top"/>
      <protection locked="0"/>
    </xf>
    <xf numFmtId="0" fontId="1" fillId="0" borderId="7" applyNumberFormat="0">
      <alignment horizontal="left" vertical="center"/>
      <protection locked="0"/>
    </xf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7" fontId="66" fillId="0" borderId="0" applyBorder="0" applyProtection="0">
      <alignment/>
    </xf>
    <xf numFmtId="0" fontId="75" fillId="0" borderId="8" applyNumberFormat="0" applyFill="0" applyAlignment="0" applyProtection="0"/>
    <xf numFmtId="0" fontId="76" fillId="0" borderId="9" applyNumberFormat="0" applyFill="0" applyAlignment="0" applyProtection="0"/>
    <xf numFmtId="0" fontId="77" fillId="0" borderId="10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11" applyNumberFormat="0" applyFill="0" applyAlignment="0" applyProtection="0"/>
    <xf numFmtId="0" fontId="79" fillId="38" borderId="12" applyNumberFormat="0" applyAlignment="0" applyProtection="0"/>
    <xf numFmtId="0" fontId="80" fillId="0" borderId="0" applyNumberFormat="0" applyFill="0" applyBorder="0" applyAlignment="0" applyProtection="0"/>
    <xf numFmtId="0" fontId="81" fillId="39" borderId="0" applyNumberFormat="0" applyBorder="0" applyAlignment="0" applyProtection="0"/>
    <xf numFmtId="0" fontId="52" fillId="0" borderId="0">
      <alignment/>
      <protection/>
    </xf>
    <xf numFmtId="0" fontId="14" fillId="0" borderId="0">
      <alignment/>
      <protection/>
    </xf>
    <xf numFmtId="0" fontId="66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66" fillId="0" borderId="0">
      <alignment/>
      <protection/>
    </xf>
    <xf numFmtId="0" fontId="82" fillId="0" borderId="0">
      <alignment vertical="top" wrapText="1"/>
      <protection/>
    </xf>
    <xf numFmtId="0" fontId="82" fillId="0" borderId="0">
      <alignment vertical="top" wrapText="1"/>
      <protection/>
    </xf>
    <xf numFmtId="0" fontId="21" fillId="0" borderId="0">
      <alignment/>
      <protection/>
    </xf>
    <xf numFmtId="0" fontId="52" fillId="0" borderId="0">
      <alignment/>
      <protection/>
    </xf>
    <xf numFmtId="0" fontId="66" fillId="0" borderId="0">
      <alignment/>
      <protection/>
    </xf>
    <xf numFmtId="0" fontId="83" fillId="0" borderId="0" applyNumberFormat="0" applyFill="0" applyBorder="0" applyAlignment="0" applyProtection="0"/>
    <xf numFmtId="0" fontId="84" fillId="40" borderId="0" applyNumberFormat="0" applyBorder="0" applyAlignment="0" applyProtection="0"/>
    <xf numFmtId="0" fontId="85" fillId="0" borderId="0" applyNumberFormat="0" applyFill="0" applyBorder="0" applyAlignment="0" applyProtection="0"/>
    <xf numFmtId="0" fontId="0" fillId="28" borderId="13" applyNumberFormat="0" applyFont="0" applyAlignment="0" applyProtection="0"/>
    <xf numFmtId="0" fontId="2" fillId="0" borderId="0" applyNumberFormat="0" applyBorder="0" applyProtection="0">
      <alignment horizontal="right" vertical="top" wrapText="1"/>
    </xf>
    <xf numFmtId="0" fontId="86" fillId="0" borderId="14" applyNumberFormat="0" applyFill="0" applyAlignment="0" applyProtection="0"/>
    <xf numFmtId="0" fontId="87" fillId="0" borderId="0" applyNumberFormat="0" applyFill="0" applyBorder="0" applyAlignment="0" applyProtection="0"/>
    <xf numFmtId="0" fontId="2" fillId="0" borderId="0" applyNumberFormat="0" applyBorder="0" applyProtection="0">
      <alignment horizontal="right" vertical="top"/>
    </xf>
    <xf numFmtId="0" fontId="3" fillId="0" borderId="0" applyNumberFormat="0" applyBorder="0" applyProtection="0">
      <alignment horizontal="center" vertical="center" wrapText="1"/>
    </xf>
    <xf numFmtId="0" fontId="88" fillId="41" borderId="0" applyNumberFormat="0" applyBorder="0" applyAlignment="0" applyProtection="0"/>
  </cellStyleXfs>
  <cellXfs count="139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vertical="top"/>
      <protection locked="0"/>
    </xf>
    <xf numFmtId="0" fontId="4" fillId="0" borderId="0" xfId="0" applyFont="1" applyFill="1" applyAlignment="1">
      <alignment/>
    </xf>
    <xf numFmtId="0" fontId="4" fillId="0" borderId="7" xfId="0" applyFont="1" applyFill="1" applyBorder="1" applyAlignment="1" applyProtection="1">
      <alignment horizontal="left" vertical="center"/>
      <protection locked="0"/>
    </xf>
    <xf numFmtId="172" fontId="4" fillId="0" borderId="0" xfId="0" applyNumberFormat="1" applyFont="1" applyFill="1" applyAlignment="1" applyProtection="1">
      <alignment horizontal="left" vertical="top"/>
      <protection locked="0"/>
    </xf>
    <xf numFmtId="172" fontId="4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" fontId="6" fillId="0" borderId="4" xfId="0" applyNumberFormat="1" applyFont="1" applyFill="1" applyBorder="1" applyAlignment="1">
      <alignment horizontal="center" vertical="center" wrapText="1"/>
    </xf>
    <xf numFmtId="172" fontId="5" fillId="0" borderId="4" xfId="0" applyNumberFormat="1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172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 applyProtection="1">
      <alignment horizontal="left" vertical="top" wrapText="1" indent="3"/>
      <protection locked="0"/>
    </xf>
    <xf numFmtId="0" fontId="4" fillId="0" borderId="4" xfId="0" applyFont="1" applyFill="1" applyBorder="1" applyAlignment="1" applyProtection="1">
      <alignment horizontal="left" vertical="top" wrapText="1" indent="4"/>
      <protection locked="0"/>
    </xf>
    <xf numFmtId="0" fontId="4" fillId="0" borderId="4" xfId="0" applyFont="1" applyFill="1" applyBorder="1" applyAlignment="1" applyProtection="1">
      <alignment horizontal="left" vertical="top" wrapText="1" indent="6"/>
      <protection locked="0"/>
    </xf>
    <xf numFmtId="0" fontId="4" fillId="0" borderId="4" xfId="0" applyFont="1" applyFill="1" applyBorder="1" applyAlignment="1" applyProtection="1">
      <alignment horizontal="left" vertical="top" wrapText="1" indent="7"/>
      <protection locked="0"/>
    </xf>
    <xf numFmtId="0" fontId="4" fillId="0" borderId="4" xfId="0" applyFont="1" applyFill="1" applyBorder="1" applyAlignment="1" applyProtection="1">
      <alignment horizontal="left" vertical="top" wrapText="1" indent="10"/>
      <protection locked="0"/>
    </xf>
    <xf numFmtId="0" fontId="4" fillId="0" borderId="4" xfId="0" applyFont="1" applyFill="1" applyBorder="1" applyAlignment="1">
      <alignment horizontal="center" vertical="center" wrapText="1"/>
    </xf>
    <xf numFmtId="172" fontId="10" fillId="0" borderId="4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10" fillId="0" borderId="4" xfId="0" applyFont="1" applyFill="1" applyBorder="1" applyAlignment="1" applyProtection="1">
      <alignment horizontal="left" vertical="top" wrapText="1" indent="6"/>
      <protection locked="0"/>
    </xf>
    <xf numFmtId="172" fontId="5" fillId="0" borderId="4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 applyProtection="1">
      <alignment horizontal="left" vertical="top" wrapText="1" indent="7"/>
      <protection locked="0"/>
    </xf>
    <xf numFmtId="0" fontId="5" fillId="0" borderId="0" xfId="0" applyFont="1" applyFill="1" applyAlignment="1">
      <alignment/>
    </xf>
    <xf numFmtId="173" fontId="9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 applyProtection="1">
      <alignment horizontal="left" vertical="top" wrapText="1" indent="10"/>
      <protection locked="0"/>
    </xf>
    <xf numFmtId="0" fontId="4" fillId="0" borderId="4" xfId="0" applyFont="1" applyFill="1" applyBorder="1" applyAlignment="1">
      <alignment horizontal="center"/>
    </xf>
    <xf numFmtId="0" fontId="5" fillId="0" borderId="4" xfId="0" applyFont="1" applyFill="1" applyBorder="1" applyAlignment="1" applyProtection="1">
      <alignment horizontal="left" vertical="top" wrapText="1" indent="6"/>
      <protection locked="0"/>
    </xf>
    <xf numFmtId="0" fontId="4" fillId="42" borderId="4" xfId="0" applyFont="1" applyFill="1" applyBorder="1" applyAlignment="1" applyProtection="1">
      <alignment horizontal="left" vertical="top" wrapText="1" indent="6"/>
      <protection locked="0"/>
    </xf>
    <xf numFmtId="0" fontId="4" fillId="0" borderId="0" xfId="0" applyFont="1" applyFill="1" applyAlignment="1">
      <alignment horizontal="justify"/>
    </xf>
    <xf numFmtId="0" fontId="4" fillId="0" borderId="0" xfId="0" applyFont="1" applyFill="1" applyBorder="1" applyAlignment="1" applyProtection="1">
      <alignment horizontal="left" vertical="center"/>
      <protection locked="0"/>
    </xf>
    <xf numFmtId="172" fontId="4" fillId="0" borderId="16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10" fillId="0" borderId="4" xfId="0" applyNumberFormat="1" applyFont="1" applyFill="1" applyBorder="1" applyAlignment="1">
      <alignment horizontal="center" vertical="center" wrapText="1"/>
    </xf>
    <xf numFmtId="49" fontId="4" fillId="42" borderId="4" xfId="0" applyNumberFormat="1" applyFont="1" applyFill="1" applyBorder="1" applyAlignment="1">
      <alignment horizontal="center" vertical="center" wrapText="1"/>
    </xf>
    <xf numFmtId="49" fontId="5" fillId="42" borderId="4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justify" vertical="top"/>
    </xf>
    <xf numFmtId="49" fontId="4" fillId="0" borderId="4" xfId="0" applyNumberFormat="1" applyFont="1" applyFill="1" applyBorder="1" applyAlignment="1">
      <alignment horizontal="center"/>
    </xf>
    <xf numFmtId="4" fontId="4" fillId="0" borderId="0" xfId="0" applyNumberFormat="1" applyFont="1" applyFill="1" applyAlignment="1">
      <alignment/>
    </xf>
    <xf numFmtId="0" fontId="5" fillId="0" borderId="4" xfId="0" applyFont="1" applyFill="1" applyBorder="1" applyAlignment="1">
      <alignment vertical="center"/>
    </xf>
    <xf numFmtId="0" fontId="5" fillId="42" borderId="4" xfId="0" applyFont="1" applyFill="1" applyBorder="1" applyAlignment="1" applyProtection="1">
      <alignment horizontal="left" vertical="top" wrapText="1" indent="6"/>
      <protection locked="0"/>
    </xf>
    <xf numFmtId="0" fontId="12" fillId="0" borderId="3" xfId="104" applyFont="1" applyFill="1" applyBorder="1" applyAlignment="1">
      <alignment horizontal="left" vertical="center" wrapText="1"/>
      <protection/>
    </xf>
    <xf numFmtId="173" fontId="9" fillId="0" borderId="18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16" xfId="0" applyNumberFormat="1" applyFont="1" applyFill="1" applyBorder="1" applyAlignment="1">
      <alignment horizontal="center" vertical="center"/>
    </xf>
    <xf numFmtId="4" fontId="5" fillId="0" borderId="16" xfId="0" applyNumberFormat="1" applyFont="1" applyFill="1" applyBorder="1" applyAlignment="1">
      <alignment vertical="center"/>
    </xf>
    <xf numFmtId="4" fontId="5" fillId="0" borderId="16" xfId="0" applyNumberFormat="1" applyFont="1" applyFill="1" applyBorder="1" applyAlignment="1" applyProtection="1">
      <alignment horizontal="right" vertical="top"/>
      <protection locked="0"/>
    </xf>
    <xf numFmtId="4" fontId="4" fillId="0" borderId="16" xfId="0" applyNumberFormat="1" applyFont="1" applyFill="1" applyBorder="1" applyAlignment="1" applyProtection="1">
      <alignment horizontal="right" vertical="top"/>
      <protection locked="0"/>
    </xf>
    <xf numFmtId="4" fontId="4" fillId="0" borderId="16" xfId="0" applyNumberFormat="1" applyFont="1" applyFill="1" applyBorder="1" applyAlignment="1">
      <alignment horizontal="right" vertical="top"/>
    </xf>
    <xf numFmtId="4" fontId="4" fillId="0" borderId="16" xfId="0" applyNumberFormat="1" applyFont="1" applyFill="1" applyBorder="1" applyAlignment="1">
      <alignment horizontal="right"/>
    </xf>
    <xf numFmtId="4" fontId="5" fillId="42" borderId="16" xfId="0" applyNumberFormat="1" applyFont="1" applyFill="1" applyBorder="1" applyAlignment="1" applyProtection="1">
      <alignment horizontal="right" vertical="top"/>
      <protection locked="0"/>
    </xf>
    <xf numFmtId="1" fontId="7" fillId="0" borderId="4" xfId="0" applyNumberFormat="1" applyFont="1" applyFill="1" applyBorder="1" applyAlignment="1">
      <alignment horizontal="center"/>
    </xf>
    <xf numFmtId="4" fontId="4" fillId="0" borderId="0" xfId="0" applyNumberFormat="1" applyFont="1" applyFill="1" applyAlignment="1">
      <alignment/>
    </xf>
    <xf numFmtId="49" fontId="15" fillId="0" borderId="4" xfId="0" applyNumberFormat="1" applyFont="1" applyFill="1" applyBorder="1" applyAlignment="1">
      <alignment horizontal="center" vertical="center" wrapText="1"/>
    </xf>
    <xf numFmtId="0" fontId="12" fillId="0" borderId="3" xfId="104" applyFont="1" applyFill="1" applyBorder="1" applyAlignment="1">
      <alignment horizontal="left" vertical="top" wrapText="1"/>
      <protection/>
    </xf>
    <xf numFmtId="4" fontId="4" fillId="0" borderId="4" xfId="0" applyNumberFormat="1" applyFont="1" applyFill="1" applyBorder="1" applyAlignment="1">
      <alignment horizontal="right"/>
    </xf>
    <xf numFmtId="0" fontId="13" fillId="0" borderId="3" xfId="110" applyFont="1" applyFill="1" applyBorder="1" applyAlignment="1">
      <alignment horizontal="left" vertical="center" wrapText="1"/>
      <protection/>
    </xf>
    <xf numFmtId="0" fontId="4" fillId="0" borderId="4" xfId="107" applyFont="1" applyFill="1" applyBorder="1" applyAlignment="1">
      <alignment horizontal="justify" vertical="top" wrapText="1"/>
      <protection/>
    </xf>
    <xf numFmtId="0" fontId="12" fillId="0" borderId="3" xfId="107" applyFont="1" applyFill="1" applyBorder="1" applyAlignment="1">
      <alignment horizontal="left" vertical="center" wrapText="1"/>
      <protection/>
    </xf>
    <xf numFmtId="0" fontId="4" fillId="0" borderId="16" xfId="107" applyFont="1" applyFill="1" applyBorder="1" applyAlignment="1">
      <alignment vertical="top" wrapText="1"/>
      <protection/>
    </xf>
    <xf numFmtId="0" fontId="13" fillId="43" borderId="3" xfId="110" applyFont="1" applyFill="1" applyBorder="1" applyAlignment="1">
      <alignment horizontal="left" vertical="center" wrapText="1"/>
      <protection/>
    </xf>
    <xf numFmtId="0" fontId="13" fillId="0" borderId="3" xfId="107" applyFont="1" applyFill="1" applyBorder="1" applyAlignment="1">
      <alignment horizontal="left" vertical="center" wrapText="1"/>
      <protection/>
    </xf>
    <xf numFmtId="0" fontId="4" fillId="43" borderId="4" xfId="107" applyFont="1" applyFill="1" applyBorder="1" applyAlignment="1">
      <alignment horizontal="justify" vertical="top" wrapText="1"/>
      <protection/>
    </xf>
    <xf numFmtId="0" fontId="4" fillId="0" borderId="0" xfId="0" applyFont="1" applyFill="1" applyBorder="1" applyAlignment="1" applyProtection="1">
      <alignment horizontal="left" vertical="top" wrapText="1" indent="10"/>
      <protection locked="0"/>
    </xf>
    <xf numFmtId="0" fontId="13" fillId="0" borderId="19" xfId="110" applyFont="1" applyFill="1" applyBorder="1" applyAlignment="1">
      <alignment horizontal="left" vertical="center" wrapText="1"/>
      <protection/>
    </xf>
    <xf numFmtId="0" fontId="4" fillId="0" borderId="4" xfId="0" applyFont="1" applyFill="1" applyBorder="1" applyAlignment="1" applyProtection="1">
      <alignment vertical="top" wrapText="1"/>
      <protection locked="0"/>
    </xf>
    <xf numFmtId="0" fontId="4" fillId="0" borderId="4" xfId="0" applyFont="1" applyFill="1" applyBorder="1" applyAlignment="1" applyProtection="1">
      <alignment horizontal="left" vertical="top" wrapText="1"/>
      <protection locked="0"/>
    </xf>
    <xf numFmtId="4" fontId="89" fillId="0" borderId="2" xfId="110" applyNumberFormat="1" applyFont="1" applyFill="1" applyBorder="1" applyAlignment="1">
      <alignment horizontal="right" vertical="center" wrapText="1" indent="1"/>
      <protection/>
    </xf>
    <xf numFmtId="4" fontId="4" fillId="0" borderId="4" xfId="0" applyNumberFormat="1" applyFont="1" applyFill="1" applyBorder="1" applyAlignment="1" applyProtection="1">
      <alignment horizontal="right" vertical="top"/>
      <protection locked="0"/>
    </xf>
    <xf numFmtId="4" fontId="5" fillId="0" borderId="4" xfId="0" applyNumberFormat="1" applyFont="1" applyFill="1" applyBorder="1" applyAlignment="1" applyProtection="1">
      <alignment horizontal="right" vertical="top"/>
      <protection locked="0"/>
    </xf>
    <xf numFmtId="4" fontId="89" fillId="0" borderId="20" xfId="110" applyNumberFormat="1" applyFont="1" applyFill="1" applyBorder="1" applyAlignment="1">
      <alignment horizontal="right" vertical="center" wrapText="1" indent="1"/>
      <protection/>
    </xf>
    <xf numFmtId="4" fontId="89" fillId="0" borderId="4" xfId="110" applyNumberFormat="1" applyFont="1" applyFill="1" applyBorder="1" applyAlignment="1">
      <alignment horizontal="right" vertical="center" wrapText="1" indent="1"/>
      <protection/>
    </xf>
    <xf numFmtId="4" fontId="4" fillId="0" borderId="4" xfId="0" applyNumberFormat="1" applyFont="1" applyFill="1" applyBorder="1" applyAlignment="1">
      <alignment horizontal="right" vertical="top"/>
    </xf>
    <xf numFmtId="4" fontId="89" fillId="0" borderId="4" xfId="110" applyNumberFormat="1" applyFont="1" applyFill="1" applyBorder="1" applyAlignment="1">
      <alignment horizontal="right" wrapText="1" indent="1"/>
      <protection/>
    </xf>
    <xf numFmtId="0" fontId="90" fillId="0" borderId="4" xfId="0" applyFont="1" applyFill="1" applyBorder="1" applyAlignment="1" applyProtection="1">
      <alignment horizontal="left" vertical="top" wrapText="1" indent="6"/>
      <protection locked="0"/>
    </xf>
    <xf numFmtId="4" fontId="89" fillId="0" borderId="21" xfId="110" applyNumberFormat="1" applyFont="1" applyFill="1" applyBorder="1" applyAlignment="1">
      <alignment horizontal="right" vertical="center" wrapText="1" indent="1"/>
      <protection/>
    </xf>
    <xf numFmtId="0" fontId="90" fillId="0" borderId="4" xfId="0" applyFont="1" applyFill="1" applyBorder="1" applyAlignment="1" applyProtection="1">
      <alignment horizontal="left" vertical="top" wrapText="1" indent="3"/>
      <protection locked="0"/>
    </xf>
    <xf numFmtId="4" fontId="89" fillId="0" borderId="22" xfId="110" applyNumberFormat="1" applyFont="1" applyFill="1" applyBorder="1" applyAlignment="1">
      <alignment horizontal="right" vertical="center" wrapText="1" indent="1"/>
      <protection/>
    </xf>
    <xf numFmtId="0" fontId="90" fillId="0" borderId="4" xfId="0" applyFont="1" applyFill="1" applyBorder="1" applyAlignment="1" applyProtection="1">
      <alignment horizontal="left" vertical="top" wrapText="1" indent="7"/>
      <protection locked="0"/>
    </xf>
    <xf numFmtId="0" fontId="4" fillId="0" borderId="17" xfId="0" applyFont="1" applyFill="1" applyBorder="1" applyAlignment="1" applyProtection="1">
      <alignment horizontal="left" vertical="top" wrapText="1" indent="6"/>
      <protection locked="0"/>
    </xf>
    <xf numFmtId="4" fontId="5" fillId="0" borderId="23" xfId="0" applyNumberFormat="1" applyFont="1" applyFill="1" applyBorder="1" applyAlignment="1" applyProtection="1">
      <alignment horizontal="right" vertical="top"/>
      <protection locked="0"/>
    </xf>
    <xf numFmtId="0" fontId="5" fillId="0" borderId="24" xfId="0" applyFont="1" applyFill="1" applyBorder="1" applyAlignment="1" applyProtection="1">
      <alignment horizontal="left" vertical="top" wrapText="1" indent="6"/>
      <protection locked="0"/>
    </xf>
    <xf numFmtId="0" fontId="4" fillId="0" borderId="17" xfId="0" applyFont="1" applyFill="1" applyBorder="1" applyAlignment="1" applyProtection="1">
      <alignment horizontal="left" vertical="top" wrapText="1" indent="10"/>
      <protection locked="0"/>
    </xf>
    <xf numFmtId="0" fontId="4" fillId="42" borderId="4" xfId="104" applyFont="1" applyFill="1" applyBorder="1" applyAlignment="1">
      <alignment vertical="top" wrapText="1"/>
      <protection/>
    </xf>
    <xf numFmtId="0" fontId="12" fillId="0" borderId="3" xfId="110" applyFont="1" applyFill="1" applyBorder="1" applyAlignment="1">
      <alignment horizontal="left" vertical="center" wrapText="1"/>
      <protection/>
    </xf>
    <xf numFmtId="4" fontId="89" fillId="0" borderId="16" xfId="110" applyNumberFormat="1" applyFont="1" applyFill="1" applyBorder="1" applyAlignment="1">
      <alignment horizontal="right" vertical="center" wrapText="1" indent="1"/>
      <protection/>
    </xf>
    <xf numFmtId="0" fontId="12" fillId="0" borderId="25" xfId="107" applyFont="1" applyFill="1" applyBorder="1" applyAlignment="1">
      <alignment horizontal="left" vertical="center" wrapText="1"/>
      <protection/>
    </xf>
    <xf numFmtId="0" fontId="4" fillId="0" borderId="17" xfId="0" applyFont="1" applyFill="1" applyBorder="1" applyAlignment="1" applyProtection="1">
      <alignment horizontal="left" vertical="top" wrapText="1" indent="7"/>
      <protection locked="0"/>
    </xf>
    <xf numFmtId="4" fontId="4" fillId="0" borderId="26" xfId="0" applyNumberFormat="1" applyFont="1" applyFill="1" applyBorder="1" applyAlignment="1" applyProtection="1">
      <alignment horizontal="right" vertical="top"/>
      <protection locked="0"/>
    </xf>
    <xf numFmtId="0" fontId="13" fillId="0" borderId="4" xfId="110" applyFont="1" applyFill="1" applyBorder="1" applyAlignment="1">
      <alignment horizontal="left" vertical="center" wrapText="1"/>
      <protection/>
    </xf>
    <xf numFmtId="4" fontId="89" fillId="0" borderId="27" xfId="110" applyNumberFormat="1" applyFont="1" applyFill="1" applyBorder="1" applyAlignment="1">
      <alignment horizontal="right" vertical="center" wrapText="1" indent="1"/>
      <protection/>
    </xf>
    <xf numFmtId="4" fontId="89" fillId="0" borderId="28" xfId="110" applyNumberFormat="1" applyFont="1" applyFill="1" applyBorder="1" applyAlignment="1">
      <alignment horizontal="right" vertical="center" wrapText="1" indent="1"/>
      <protection/>
    </xf>
    <xf numFmtId="4" fontId="89" fillId="0" borderId="29" xfId="110" applyNumberFormat="1" applyFont="1" applyFill="1" applyBorder="1" applyAlignment="1">
      <alignment horizontal="right" vertical="center" wrapText="1" indent="1"/>
      <protection/>
    </xf>
    <xf numFmtId="0" fontId="5" fillId="0" borderId="24" xfId="0" applyFont="1" applyFill="1" applyBorder="1" applyAlignment="1" applyProtection="1">
      <alignment horizontal="left" vertical="top" wrapText="1" indent="7"/>
      <protection locked="0"/>
    </xf>
    <xf numFmtId="0" fontId="4" fillId="43" borderId="4" xfId="107" applyFont="1" applyFill="1" applyBorder="1" applyAlignment="1">
      <alignment vertical="top" wrapText="1"/>
      <protection/>
    </xf>
    <xf numFmtId="0" fontId="4" fillId="0" borderId="24" xfId="0" applyFont="1" applyFill="1" applyBorder="1" applyAlignment="1" applyProtection="1">
      <alignment horizontal="left" vertical="top" wrapText="1" indent="6"/>
      <protection locked="0"/>
    </xf>
    <xf numFmtId="4" fontId="89" fillId="0" borderId="23" xfId="110" applyNumberFormat="1" applyFont="1" applyFill="1" applyBorder="1" applyAlignment="1">
      <alignment horizontal="right" vertical="center" wrapText="1" indent="1"/>
      <protection/>
    </xf>
    <xf numFmtId="0" fontId="4" fillId="0" borderId="24" xfId="0" applyFont="1" applyFill="1" applyBorder="1" applyAlignment="1" applyProtection="1">
      <alignment horizontal="left" vertical="top" wrapText="1" indent="7"/>
      <protection locked="0"/>
    </xf>
    <xf numFmtId="0" fontId="12" fillId="0" borderId="30" xfId="107" applyFont="1" applyFill="1" applyBorder="1" applyAlignment="1">
      <alignment horizontal="left" vertical="center" wrapText="1"/>
      <protection/>
    </xf>
    <xf numFmtId="4" fontId="89" fillId="0" borderId="17" xfId="110" applyNumberFormat="1" applyFont="1" applyFill="1" applyBorder="1" applyAlignment="1">
      <alignment horizontal="right" vertical="center" wrapText="1" indent="1"/>
      <protection/>
    </xf>
    <xf numFmtId="0" fontId="12" fillId="0" borderId="4" xfId="107" applyFont="1" applyFill="1" applyBorder="1" applyAlignment="1">
      <alignment horizontal="left" vertical="center" wrapText="1"/>
      <protection/>
    </xf>
    <xf numFmtId="49" fontId="90" fillId="0" borderId="4" xfId="107" applyNumberFormat="1" applyFont="1" applyBorder="1" applyAlignment="1">
      <alignment horizontal="justify"/>
      <protection/>
    </xf>
    <xf numFmtId="49" fontId="90" fillId="0" borderId="4" xfId="107" applyNumberFormat="1" applyFont="1" applyBorder="1" applyAlignment="1">
      <alignment horizontal="justify"/>
      <protection/>
    </xf>
    <xf numFmtId="4" fontId="89" fillId="0" borderId="0" xfId="110" applyNumberFormat="1" applyFont="1" applyFill="1" applyBorder="1" applyAlignment="1">
      <alignment horizontal="right" vertical="center" wrapText="1" indent="1"/>
      <protection/>
    </xf>
    <xf numFmtId="0" fontId="4" fillId="0" borderId="31" xfId="0" applyFont="1" applyFill="1" applyBorder="1" applyAlignment="1" applyProtection="1">
      <alignment horizontal="left" vertical="top" wrapText="1" indent="7"/>
      <protection locked="0"/>
    </xf>
    <xf numFmtId="4" fontId="89" fillId="0" borderId="31" xfId="110" applyNumberFormat="1" applyFont="1" applyFill="1" applyBorder="1" applyAlignment="1">
      <alignment horizontal="right" vertical="center" wrapText="1" indent="1"/>
      <protection/>
    </xf>
    <xf numFmtId="0" fontId="12" fillId="0" borderId="19" xfId="107" applyFont="1" applyFill="1" applyBorder="1" applyAlignment="1">
      <alignment horizontal="left" vertical="center" wrapText="1"/>
      <protection/>
    </xf>
    <xf numFmtId="0" fontId="4" fillId="0" borderId="17" xfId="0" applyFont="1" applyFill="1" applyBorder="1" applyAlignment="1">
      <alignment horizontal="center"/>
    </xf>
    <xf numFmtId="4" fontId="4" fillId="0" borderId="26" xfId="0" applyNumberFormat="1" applyFont="1" applyFill="1" applyBorder="1" applyAlignment="1">
      <alignment horizontal="right"/>
    </xf>
    <xf numFmtId="4" fontId="89" fillId="0" borderId="27" xfId="110" applyNumberFormat="1" applyFont="1" applyFill="1" applyBorder="1" applyAlignment="1">
      <alignment horizontal="right" wrapText="1" indent="1"/>
      <protection/>
    </xf>
    <xf numFmtId="4" fontId="89" fillId="0" borderId="17" xfId="110" applyNumberFormat="1" applyFont="1" applyFill="1" applyBorder="1" applyAlignment="1">
      <alignment horizontal="right" wrapText="1" indent="1"/>
      <protection/>
    </xf>
    <xf numFmtId="0" fontId="5" fillId="0" borderId="24" xfId="0" applyFont="1" applyFill="1" applyBorder="1" applyAlignment="1" applyProtection="1">
      <alignment horizontal="left" vertical="top" wrapText="1" indent="10"/>
      <protection locked="0"/>
    </xf>
    <xf numFmtId="0" fontId="4" fillId="0" borderId="4" xfId="0" applyFont="1" applyFill="1" applyBorder="1" applyAlignment="1">
      <alignment horizontal="justify"/>
    </xf>
    <xf numFmtId="172" fontId="4" fillId="0" borderId="0" xfId="0" applyNumberFormat="1" applyFont="1" applyFill="1" applyAlignment="1">
      <alignment horizontal="right"/>
    </xf>
    <xf numFmtId="173" fontId="4" fillId="0" borderId="26" xfId="0" applyNumberFormat="1" applyFont="1" applyFill="1" applyBorder="1" applyAlignment="1" applyProtection="1">
      <alignment horizontal="center" vertical="center" wrapText="1"/>
      <protection locked="0"/>
    </xf>
    <xf numFmtId="173" fontId="4" fillId="0" borderId="32" xfId="0" applyNumberFormat="1" applyFont="1" applyFill="1" applyBorder="1" applyAlignment="1" applyProtection="1">
      <alignment horizontal="center" vertical="center" wrapText="1"/>
      <protection locked="0"/>
    </xf>
    <xf numFmtId="173" fontId="4" fillId="0" borderId="33" xfId="0" applyNumberFormat="1" applyFont="1" applyFill="1" applyBorder="1" applyAlignment="1" applyProtection="1">
      <alignment horizontal="center" vertical="center" wrapText="1"/>
      <protection locked="0"/>
    </xf>
    <xf numFmtId="172" fontId="11" fillId="0" borderId="0" xfId="0" applyNumberFormat="1" applyFont="1" applyFill="1" applyAlignment="1" applyProtection="1">
      <alignment horizontal="center" vertical="top"/>
      <protection locked="0"/>
    </xf>
    <xf numFmtId="172" fontId="10" fillId="0" borderId="0" xfId="0" applyNumberFormat="1" applyFont="1" applyFill="1" applyAlignment="1" applyProtection="1">
      <alignment horizontal="right" vertical="top"/>
      <protection locked="0"/>
    </xf>
    <xf numFmtId="172" fontId="11" fillId="0" borderId="0" xfId="0" applyNumberFormat="1" applyFont="1" applyFill="1" applyAlignment="1" applyProtection="1">
      <alignment horizontal="right" vertical="top"/>
      <protection locked="0"/>
    </xf>
    <xf numFmtId="0" fontId="4" fillId="0" borderId="16" xfId="0" applyFont="1" applyFill="1" applyBorder="1" applyAlignment="1" applyProtection="1">
      <alignment horizontal="center" vertical="top"/>
      <protection locked="0"/>
    </xf>
    <xf numFmtId="0" fontId="4" fillId="0" borderId="34" xfId="0" applyFont="1" applyFill="1" applyBorder="1" applyAlignment="1" applyProtection="1">
      <alignment horizontal="center" vertical="top"/>
      <protection locked="0"/>
    </xf>
    <xf numFmtId="173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173" fontId="4" fillId="0" borderId="24" xfId="0" applyNumberFormat="1" applyFont="1" applyFill="1" applyBorder="1" applyAlignment="1" applyProtection="1">
      <alignment horizontal="center" vertical="center" wrapText="1"/>
      <protection locked="0"/>
    </xf>
    <xf numFmtId="172" fontId="10" fillId="0" borderId="0" xfId="0" applyNumberFormat="1" applyFont="1" applyFill="1" applyAlignment="1">
      <alignment horizontal="right"/>
    </xf>
    <xf numFmtId="172" fontId="4" fillId="0" borderId="17" xfId="0" applyNumberFormat="1" applyFont="1" applyFill="1" applyBorder="1" applyAlignment="1">
      <alignment horizontal="center" vertical="center" wrapText="1"/>
    </xf>
    <xf numFmtId="172" fontId="4" fillId="0" borderId="31" xfId="0" applyNumberFormat="1" applyFont="1" applyFill="1" applyBorder="1" applyAlignment="1">
      <alignment horizontal="center" vertical="center" wrapText="1"/>
    </xf>
    <xf numFmtId="172" fontId="4" fillId="0" borderId="24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31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173" fontId="11" fillId="0" borderId="15" xfId="0" applyNumberFormat="1" applyFont="1" applyFill="1" applyBorder="1" applyAlignment="1" applyProtection="1">
      <alignment horizontal="center" vertical="center" wrapText="1"/>
      <protection locked="0"/>
    </xf>
  </cellXfs>
  <cellStyles count="11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" xfId="33"/>
    <cellStyle name="Accent 1" xfId="34"/>
    <cellStyle name="Accent 2" xfId="35"/>
    <cellStyle name="Accent 3" xfId="36"/>
    <cellStyle name="Bad" xfId="37"/>
    <cellStyle name="br" xfId="38"/>
    <cellStyle name="col" xfId="39"/>
    <cellStyle name="Error" xfId="40"/>
    <cellStyle name="Footnote" xfId="41"/>
    <cellStyle name="Good" xfId="42"/>
    <cellStyle name="Heading" xfId="43"/>
    <cellStyle name="Heading 1" xfId="44"/>
    <cellStyle name="Heading 2" xfId="45"/>
    <cellStyle name="Hyperlink" xfId="46"/>
    <cellStyle name="Neutral" xfId="47"/>
    <cellStyle name="Note" xfId="48"/>
    <cellStyle name="Status" xfId="49"/>
    <cellStyle name="style0" xfId="50"/>
    <cellStyle name="style0 2" xfId="51"/>
    <cellStyle name="td" xfId="52"/>
    <cellStyle name="td 2" xfId="53"/>
    <cellStyle name="Text" xfId="54"/>
    <cellStyle name="tr" xfId="55"/>
    <cellStyle name="Warning" xfId="56"/>
    <cellStyle name="xl21" xfId="57"/>
    <cellStyle name="xl21 2" xfId="58"/>
    <cellStyle name="xl22" xfId="59"/>
    <cellStyle name="xl23" xfId="60"/>
    <cellStyle name="xl24" xfId="61"/>
    <cellStyle name="xl25" xfId="62"/>
    <cellStyle name="xl26" xfId="63"/>
    <cellStyle name="xl27" xfId="64"/>
    <cellStyle name="xl28" xfId="65"/>
    <cellStyle name="xl29" xfId="66"/>
    <cellStyle name="xl30" xfId="67"/>
    <cellStyle name="xl31" xfId="68"/>
    <cellStyle name="xl32" xfId="69"/>
    <cellStyle name="xl33" xfId="70"/>
    <cellStyle name="xl34" xfId="71"/>
    <cellStyle name="xl35" xfId="72"/>
    <cellStyle name="xl36" xfId="73"/>
    <cellStyle name="xl37" xfId="74"/>
    <cellStyle name="xl38" xfId="75"/>
    <cellStyle name="xl39" xfId="76"/>
    <cellStyle name="xl40" xfId="77"/>
    <cellStyle name="xl40 2" xfId="78"/>
    <cellStyle name="xl40 3" xfId="79"/>
    <cellStyle name="xl60" xfId="80"/>
    <cellStyle name="Акцент1" xfId="81"/>
    <cellStyle name="Акцент2" xfId="82"/>
    <cellStyle name="Акцент3" xfId="83"/>
    <cellStyle name="Акцент4" xfId="84"/>
    <cellStyle name="Акцент5" xfId="85"/>
    <cellStyle name="Акцент6" xfId="86"/>
    <cellStyle name="Ввод " xfId="87"/>
    <cellStyle name="Вывод" xfId="88"/>
    <cellStyle name="Вычисление" xfId="89"/>
    <cellStyle name="Hyperlink" xfId="90"/>
    <cellStyle name="Currency" xfId="91"/>
    <cellStyle name="Currency [0]" xfId="92"/>
    <cellStyle name="Денежный 2" xfId="93"/>
    <cellStyle name="Денежный 2 2" xfId="94"/>
    <cellStyle name="Денежный 2 3" xfId="95"/>
    <cellStyle name="Заголовок 1" xfId="96"/>
    <cellStyle name="Заголовок 2" xfId="97"/>
    <cellStyle name="Заголовок 3" xfId="98"/>
    <cellStyle name="Заголовок 4" xfId="99"/>
    <cellStyle name="Итог" xfId="100"/>
    <cellStyle name="Контрольная ячейка" xfId="101"/>
    <cellStyle name="Название" xfId="102"/>
    <cellStyle name="Нейтральный" xfId="103"/>
    <cellStyle name="Обычный 2" xfId="104"/>
    <cellStyle name="Обычный 2 2" xfId="105"/>
    <cellStyle name="Обычный 2 3" xfId="106"/>
    <cellStyle name="Обычный 3" xfId="107"/>
    <cellStyle name="Обычный 3 2" xfId="108"/>
    <cellStyle name="Обычный 3 3" xfId="109"/>
    <cellStyle name="Обычный 4" xfId="110"/>
    <cellStyle name="Обычный 5" xfId="111"/>
    <cellStyle name="Обычный 5 2" xfId="112"/>
    <cellStyle name="Обычный 5 2 2" xfId="113"/>
    <cellStyle name="Обычный 6" xfId="114"/>
    <cellStyle name="Followed Hyperlink" xfId="115"/>
    <cellStyle name="Плохой" xfId="116"/>
    <cellStyle name="Пояснение" xfId="117"/>
    <cellStyle name="Примечание" xfId="118"/>
    <cellStyle name="Percent" xfId="119"/>
    <cellStyle name="Связанная ячейка" xfId="120"/>
    <cellStyle name="Текст предупреждения" xfId="121"/>
    <cellStyle name="Comma" xfId="122"/>
    <cellStyle name="Comma [0]" xfId="123"/>
    <cellStyle name="Хороший" xfId="1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3063"/>
      <rgbColor rgb="00EAEAEA"/>
      <rgbColor rgb="00333333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196"/>
  <sheetViews>
    <sheetView tabSelected="1" view="pageBreakPreview" zoomScaleSheetLayoutView="100" workbookViewId="0" topLeftCell="B1">
      <selection activeCell="B10" sqref="B10:J10"/>
    </sheetView>
  </sheetViews>
  <sheetFormatPr defaultColWidth="9.140625" defaultRowHeight="12.75"/>
  <cols>
    <col min="1" max="1" width="7.57421875" style="5" hidden="1" customWidth="1"/>
    <col min="2" max="2" width="7.57421875" style="5" customWidth="1"/>
    <col min="3" max="3" width="7.00390625" style="40" customWidth="1"/>
    <col min="4" max="4" width="9.8515625" style="40" bestFit="1" customWidth="1"/>
    <col min="5" max="5" width="61.7109375" style="2" customWidth="1"/>
    <col min="6" max="7" width="18.140625" style="2" hidden="1" customWidth="1"/>
    <col min="8" max="8" width="18.140625" style="43" customWidth="1"/>
    <col min="9" max="9" width="16.421875" style="2" customWidth="1"/>
    <col min="10" max="10" width="15.8515625" style="2" customWidth="1"/>
    <col min="11" max="85" width="8.8515625" style="2" customWidth="1"/>
    <col min="86" max="16384" width="9.140625" style="2" customWidth="1"/>
  </cols>
  <sheetData>
    <row r="1" spans="2:10" ht="13.5">
      <c r="B1" s="117" t="s">
        <v>94</v>
      </c>
      <c r="C1" s="117"/>
      <c r="D1" s="117"/>
      <c r="E1" s="117"/>
      <c r="F1" s="117"/>
      <c r="G1" s="117"/>
      <c r="H1" s="117"/>
      <c r="I1" s="117"/>
      <c r="J1" s="117"/>
    </row>
    <row r="2" spans="2:10" ht="13.5">
      <c r="B2" s="117" t="s">
        <v>126</v>
      </c>
      <c r="C2" s="117"/>
      <c r="D2" s="117"/>
      <c r="E2" s="117"/>
      <c r="F2" s="117"/>
      <c r="G2" s="117"/>
      <c r="H2" s="117"/>
      <c r="I2" s="117"/>
      <c r="J2" s="117"/>
    </row>
    <row r="3" spans="2:10" ht="15">
      <c r="B3" s="128" t="s">
        <v>94</v>
      </c>
      <c r="C3" s="128"/>
      <c r="D3" s="128"/>
      <c r="E3" s="128"/>
      <c r="F3" s="128"/>
      <c r="G3" s="128"/>
      <c r="H3" s="128"/>
      <c r="I3" s="128"/>
      <c r="J3" s="128"/>
    </row>
    <row r="4" spans="2:10" ht="15">
      <c r="B4" s="128" t="s">
        <v>79</v>
      </c>
      <c r="C4" s="128"/>
      <c r="D4" s="128"/>
      <c r="E4" s="128"/>
      <c r="F4" s="128"/>
      <c r="G4" s="128"/>
      <c r="H4" s="128"/>
      <c r="I4" s="128"/>
      <c r="J4" s="128"/>
    </row>
    <row r="5" spans="1:80" ht="20.25" customHeight="1">
      <c r="A5" s="4"/>
      <c r="B5" s="122" t="s">
        <v>119</v>
      </c>
      <c r="C5" s="122"/>
      <c r="D5" s="122"/>
      <c r="E5" s="122"/>
      <c r="F5" s="122"/>
      <c r="G5" s="122"/>
      <c r="H5" s="122"/>
      <c r="I5" s="122"/>
      <c r="J5" s="122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</row>
    <row r="6" spans="1:80" ht="19.5" customHeight="1">
      <c r="A6" s="4"/>
      <c r="B6" s="122" t="s">
        <v>51</v>
      </c>
      <c r="C6" s="122"/>
      <c r="D6" s="122"/>
      <c r="E6" s="122"/>
      <c r="F6" s="122"/>
      <c r="G6" s="122"/>
      <c r="H6" s="122"/>
      <c r="I6" s="122"/>
      <c r="J6" s="122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</row>
    <row r="7" spans="1:80" ht="20.25" customHeight="1">
      <c r="A7" s="4"/>
      <c r="B7" s="122" t="s">
        <v>116</v>
      </c>
      <c r="C7" s="122"/>
      <c r="D7" s="122"/>
      <c r="E7" s="122"/>
      <c r="F7" s="122"/>
      <c r="G7" s="122"/>
      <c r="H7" s="122"/>
      <c r="I7" s="122"/>
      <c r="J7" s="122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</row>
    <row r="8" spans="1:80" ht="16.5" customHeight="1">
      <c r="A8" s="4"/>
      <c r="B8" s="123"/>
      <c r="C8" s="123"/>
      <c r="D8" s="123"/>
      <c r="E8" s="123"/>
      <c r="F8" s="123"/>
      <c r="G8" s="123"/>
      <c r="H8" s="123"/>
      <c r="I8" s="123"/>
      <c r="J8" s="123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</row>
    <row r="9" spans="1:80" ht="16.5" customHeight="1">
      <c r="A9" s="4"/>
      <c r="B9" s="121"/>
      <c r="C9" s="121"/>
      <c r="D9" s="121"/>
      <c r="E9" s="121"/>
      <c r="F9" s="121"/>
      <c r="G9" s="121"/>
      <c r="H9" s="121"/>
      <c r="I9" s="121"/>
      <c r="J9" s="12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</row>
    <row r="10" spans="1:80" ht="27.75" customHeight="1">
      <c r="A10" s="4"/>
      <c r="B10" s="121" t="s">
        <v>40</v>
      </c>
      <c r="C10" s="121"/>
      <c r="D10" s="121"/>
      <c r="E10" s="121"/>
      <c r="F10" s="121"/>
      <c r="G10" s="121"/>
      <c r="H10" s="121"/>
      <c r="I10" s="121"/>
      <c r="J10" s="12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</row>
    <row r="11" spans="1:80" ht="24.75" customHeight="1">
      <c r="A11" s="4"/>
      <c r="B11" s="121" t="s">
        <v>41</v>
      </c>
      <c r="C11" s="121"/>
      <c r="D11" s="121"/>
      <c r="E11" s="121"/>
      <c r="F11" s="121"/>
      <c r="G11" s="121"/>
      <c r="H11" s="121"/>
      <c r="I11" s="121"/>
      <c r="J11" s="12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</row>
    <row r="12" spans="1:80" ht="27" customHeight="1">
      <c r="A12" s="24"/>
      <c r="B12" s="138" t="s">
        <v>115</v>
      </c>
      <c r="C12" s="138"/>
      <c r="D12" s="138"/>
      <c r="E12" s="138"/>
      <c r="F12" s="138"/>
      <c r="G12" s="138"/>
      <c r="H12" s="138"/>
      <c r="I12" s="138"/>
      <c r="J12" s="138"/>
      <c r="K12" s="1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</row>
    <row r="13" spans="1:80" ht="32.25" customHeight="1">
      <c r="A13" s="24"/>
      <c r="B13" s="129" t="s">
        <v>3</v>
      </c>
      <c r="C13" s="132" t="s">
        <v>4</v>
      </c>
      <c r="D13" s="132" t="s">
        <v>0</v>
      </c>
      <c r="E13" s="135" t="s">
        <v>1</v>
      </c>
      <c r="F13" s="47"/>
      <c r="G13" s="47"/>
      <c r="H13" s="118" t="s">
        <v>42</v>
      </c>
      <c r="I13" s="119"/>
      <c r="J13" s="120"/>
      <c r="K13" s="1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</row>
    <row r="14" spans="1:80" ht="31.5" customHeight="1">
      <c r="A14" s="24"/>
      <c r="B14" s="130"/>
      <c r="C14" s="133"/>
      <c r="D14" s="133"/>
      <c r="E14" s="136"/>
      <c r="F14" s="47"/>
      <c r="G14" s="47"/>
      <c r="H14" s="126" t="s">
        <v>90</v>
      </c>
      <c r="I14" s="124" t="s">
        <v>43</v>
      </c>
      <c r="J14" s="125"/>
      <c r="K14" s="1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</row>
    <row r="15" spans="1:10" s="7" customFormat="1" ht="30" customHeight="1">
      <c r="A15" s="31"/>
      <c r="B15" s="131"/>
      <c r="C15" s="134"/>
      <c r="D15" s="134"/>
      <c r="E15" s="137"/>
      <c r="F15" s="17"/>
      <c r="G15" s="17"/>
      <c r="H15" s="127"/>
      <c r="I15" s="26" t="s">
        <v>113</v>
      </c>
      <c r="J15" s="26" t="s">
        <v>114</v>
      </c>
    </row>
    <row r="16" spans="1:10" s="6" customFormat="1" ht="9.75">
      <c r="A16" s="8"/>
      <c r="B16" s="8">
        <v>1</v>
      </c>
      <c r="C16" s="33">
        <v>2</v>
      </c>
      <c r="D16" s="33">
        <v>3</v>
      </c>
      <c r="E16" s="8">
        <v>4</v>
      </c>
      <c r="F16" s="8"/>
      <c r="G16" s="8"/>
      <c r="H16" s="48">
        <v>5</v>
      </c>
      <c r="I16" s="55">
        <v>6</v>
      </c>
      <c r="J16" s="55">
        <v>7</v>
      </c>
    </row>
    <row r="17" spans="1:10" ht="13.5">
      <c r="A17" s="9"/>
      <c r="B17" s="9"/>
      <c r="C17" s="34"/>
      <c r="D17" s="34"/>
      <c r="E17" s="44" t="s">
        <v>2</v>
      </c>
      <c r="F17" s="10"/>
      <c r="G17" s="10"/>
      <c r="H17" s="49">
        <f>H18+H28+H31+H34+H41+H44+H51+H56+H68+H79+H84+H87+H96+H101+H104+H119+H122+H134</f>
        <v>499033513.95</v>
      </c>
      <c r="I17" s="49">
        <f>I18+I28+I31+I34+I41+I44+I51+I56+I68+I79+I84+I87+I96+I101+I104+I119+I122+I134</f>
        <v>375180060</v>
      </c>
      <c r="J17" s="49">
        <f>J18+J28+J31+J34+J41+J44+J51+J56+J68+J79+J84+J87+J96+J101+J104+J119+J122+J134</f>
        <v>373592448</v>
      </c>
    </row>
    <row r="18" spans="1:10" s="23" customFormat="1" ht="54.75">
      <c r="A18" s="21"/>
      <c r="B18" s="35" t="s">
        <v>23</v>
      </c>
      <c r="C18" s="35"/>
      <c r="D18" s="35"/>
      <c r="E18" s="60" t="s">
        <v>96</v>
      </c>
      <c r="F18" s="25"/>
      <c r="G18" s="25"/>
      <c r="H18" s="50">
        <f>H19+H21+H23+H25</f>
        <v>49184416.51</v>
      </c>
      <c r="I18" s="50">
        <f>I19+I21+I23+I25</f>
        <v>45974340</v>
      </c>
      <c r="J18" s="50">
        <f>J19+J21+J23+J25</f>
        <v>43210787</v>
      </c>
    </row>
    <row r="19" spans="1:10" ht="54.75">
      <c r="A19" s="11"/>
      <c r="B19" s="36" t="s">
        <v>23</v>
      </c>
      <c r="C19" s="36" t="s">
        <v>7</v>
      </c>
      <c r="D19" s="36"/>
      <c r="E19" s="69" t="s">
        <v>24</v>
      </c>
      <c r="F19" s="14"/>
      <c r="G19" s="14"/>
      <c r="H19" s="51">
        <f>H20</f>
        <v>470000</v>
      </c>
      <c r="I19" s="51">
        <f>I20</f>
        <v>495900</v>
      </c>
      <c r="J19" s="72">
        <f>J20</f>
        <v>495800</v>
      </c>
    </row>
    <row r="20" spans="1:10" ht="27">
      <c r="A20" s="11"/>
      <c r="B20" s="36" t="s">
        <v>23</v>
      </c>
      <c r="C20" s="36" t="s">
        <v>7</v>
      </c>
      <c r="D20" s="36" t="s">
        <v>52</v>
      </c>
      <c r="E20" s="14" t="s">
        <v>69</v>
      </c>
      <c r="F20" s="14"/>
      <c r="G20" s="14"/>
      <c r="H20" s="71">
        <v>470000</v>
      </c>
      <c r="I20" s="74">
        <v>495900</v>
      </c>
      <c r="J20" s="75">
        <v>495800</v>
      </c>
    </row>
    <row r="21" spans="1:10" ht="69">
      <c r="A21" s="11"/>
      <c r="B21" s="36" t="s">
        <v>23</v>
      </c>
      <c r="C21" s="36" t="s">
        <v>10</v>
      </c>
      <c r="D21" s="36"/>
      <c r="E21" s="14" t="s">
        <v>25</v>
      </c>
      <c r="F21" s="14"/>
      <c r="G21" s="14"/>
      <c r="H21" s="51">
        <f>H22</f>
        <v>79900</v>
      </c>
      <c r="I21" s="51">
        <f>I22</f>
        <v>80500</v>
      </c>
      <c r="J21" s="72">
        <f>J22</f>
        <v>81200</v>
      </c>
    </row>
    <row r="22" spans="1:10" ht="27">
      <c r="A22" s="11"/>
      <c r="B22" s="36" t="s">
        <v>23</v>
      </c>
      <c r="C22" s="36" t="s">
        <v>10</v>
      </c>
      <c r="D22" s="36" t="s">
        <v>52</v>
      </c>
      <c r="E22" s="16" t="s">
        <v>69</v>
      </c>
      <c r="F22" s="16"/>
      <c r="G22" s="16"/>
      <c r="H22" s="71">
        <v>79900</v>
      </c>
      <c r="I22" s="74">
        <v>80500</v>
      </c>
      <c r="J22" s="75">
        <v>81200</v>
      </c>
    </row>
    <row r="23" spans="1:10" ht="41.25">
      <c r="A23" s="11"/>
      <c r="B23" s="36" t="s">
        <v>23</v>
      </c>
      <c r="C23" s="36" t="s">
        <v>44</v>
      </c>
      <c r="D23" s="36"/>
      <c r="E23" s="61" t="s">
        <v>53</v>
      </c>
      <c r="F23" s="16"/>
      <c r="G23" s="16"/>
      <c r="H23" s="51">
        <f>H24</f>
        <v>608400</v>
      </c>
      <c r="I23" s="51">
        <f>I24</f>
        <v>634300</v>
      </c>
      <c r="J23" s="72">
        <f>J24</f>
        <v>655400</v>
      </c>
    </row>
    <row r="24" spans="1:10" ht="27">
      <c r="A24" s="11"/>
      <c r="B24" s="36" t="s">
        <v>23</v>
      </c>
      <c r="C24" s="36" t="s">
        <v>44</v>
      </c>
      <c r="D24" s="36" t="s">
        <v>52</v>
      </c>
      <c r="E24" s="16" t="s">
        <v>69</v>
      </c>
      <c r="F24" s="16"/>
      <c r="G24" s="16"/>
      <c r="H24" s="71">
        <v>608400</v>
      </c>
      <c r="I24" s="74">
        <v>634300</v>
      </c>
      <c r="J24" s="75">
        <v>655400</v>
      </c>
    </row>
    <row r="25" spans="1:10" ht="13.5">
      <c r="A25" s="11"/>
      <c r="B25" s="36" t="s">
        <v>23</v>
      </c>
      <c r="C25" s="36" t="s">
        <v>19</v>
      </c>
      <c r="D25" s="36"/>
      <c r="E25" s="16" t="s">
        <v>13</v>
      </c>
      <c r="F25" s="16"/>
      <c r="G25" s="16"/>
      <c r="H25" s="71">
        <f>H26+H27</f>
        <v>48026116.51</v>
      </c>
      <c r="I25" s="71">
        <f>I26+I27</f>
        <v>44763640</v>
      </c>
      <c r="J25" s="71">
        <f>J26+J27</f>
        <v>41978387</v>
      </c>
    </row>
    <row r="26" spans="1:10" ht="27">
      <c r="A26" s="11"/>
      <c r="B26" s="36" t="s">
        <v>23</v>
      </c>
      <c r="C26" s="36" t="s">
        <v>19</v>
      </c>
      <c r="D26" s="36" t="s">
        <v>52</v>
      </c>
      <c r="E26" s="16" t="s">
        <v>69</v>
      </c>
      <c r="F26" s="16"/>
      <c r="G26" s="16"/>
      <c r="H26" s="51">
        <v>39492778.51</v>
      </c>
      <c r="I26" s="51">
        <v>36230302</v>
      </c>
      <c r="J26" s="72">
        <v>33445049</v>
      </c>
    </row>
    <row r="27" spans="1:10" ht="41.25">
      <c r="A27" s="11"/>
      <c r="B27" s="36" t="s">
        <v>23</v>
      </c>
      <c r="C27" s="36" t="s">
        <v>19</v>
      </c>
      <c r="D27" s="36" t="s">
        <v>66</v>
      </c>
      <c r="E27" s="67" t="s">
        <v>89</v>
      </c>
      <c r="F27" s="16"/>
      <c r="G27" s="16"/>
      <c r="H27" s="71">
        <v>8533338</v>
      </c>
      <c r="I27" s="74">
        <v>8533338</v>
      </c>
      <c r="J27" s="75">
        <v>8533338</v>
      </c>
    </row>
    <row r="28" spans="1:10" s="23" customFormat="1" ht="54.75">
      <c r="A28" s="21"/>
      <c r="B28" s="35" t="s">
        <v>26</v>
      </c>
      <c r="C28" s="35"/>
      <c r="D28" s="35"/>
      <c r="E28" s="60" t="s">
        <v>97</v>
      </c>
      <c r="F28" s="27"/>
      <c r="G28" s="27"/>
      <c r="H28" s="50">
        <f aca="true" t="shared" si="0" ref="H28:J29">H29</f>
        <v>2045052</v>
      </c>
      <c r="I28" s="50">
        <f t="shared" si="0"/>
        <v>1913400</v>
      </c>
      <c r="J28" s="50">
        <f t="shared" si="0"/>
        <v>1913400</v>
      </c>
    </row>
    <row r="29" spans="1:10" ht="27">
      <c r="A29" s="11"/>
      <c r="B29" s="36" t="s">
        <v>26</v>
      </c>
      <c r="C29" s="36" t="s">
        <v>5</v>
      </c>
      <c r="D29" s="36"/>
      <c r="E29" s="69" t="s">
        <v>49</v>
      </c>
      <c r="F29" s="14"/>
      <c r="G29" s="14"/>
      <c r="H29" s="51">
        <f t="shared" si="0"/>
        <v>2045052</v>
      </c>
      <c r="I29" s="51">
        <f t="shared" si="0"/>
        <v>1913400</v>
      </c>
      <c r="J29" s="51">
        <f t="shared" si="0"/>
        <v>1913400</v>
      </c>
    </row>
    <row r="30" spans="1:10" ht="27">
      <c r="A30" s="11"/>
      <c r="B30" s="36" t="s">
        <v>26</v>
      </c>
      <c r="C30" s="36" t="s">
        <v>5</v>
      </c>
      <c r="D30" s="36" t="s">
        <v>52</v>
      </c>
      <c r="E30" s="16" t="s">
        <v>69</v>
      </c>
      <c r="F30" s="16"/>
      <c r="G30" s="16"/>
      <c r="H30" s="51">
        <v>2045052</v>
      </c>
      <c r="I30" s="51">
        <v>1913400</v>
      </c>
      <c r="J30" s="72">
        <v>1913400</v>
      </c>
    </row>
    <row r="31" spans="1:10" ht="54.75">
      <c r="A31" s="11"/>
      <c r="B31" s="35" t="s">
        <v>39</v>
      </c>
      <c r="C31" s="36"/>
      <c r="D31" s="36"/>
      <c r="E31" s="60" t="s">
        <v>98</v>
      </c>
      <c r="F31" s="16"/>
      <c r="G31" s="16"/>
      <c r="H31" s="50">
        <f aca="true" t="shared" si="1" ref="H31:J32">H32</f>
        <v>426900</v>
      </c>
      <c r="I31" s="50">
        <f t="shared" si="1"/>
        <v>411200</v>
      </c>
      <c r="J31" s="50">
        <f t="shared" si="1"/>
        <v>411200</v>
      </c>
    </row>
    <row r="32" spans="1:10" ht="54.75">
      <c r="A32" s="11"/>
      <c r="B32" s="36" t="s">
        <v>39</v>
      </c>
      <c r="C32" s="36" t="s">
        <v>5</v>
      </c>
      <c r="D32" s="36"/>
      <c r="E32" s="46" t="s">
        <v>70</v>
      </c>
      <c r="F32" s="16"/>
      <c r="G32" s="16"/>
      <c r="H32" s="51">
        <f t="shared" si="1"/>
        <v>426900</v>
      </c>
      <c r="I32" s="51">
        <f t="shared" si="1"/>
        <v>411200</v>
      </c>
      <c r="J32" s="51">
        <f t="shared" si="1"/>
        <v>411200</v>
      </c>
    </row>
    <row r="33" spans="1:10" ht="27">
      <c r="A33" s="11"/>
      <c r="B33" s="36" t="s">
        <v>39</v>
      </c>
      <c r="C33" s="36" t="s">
        <v>5</v>
      </c>
      <c r="D33" s="36" t="s">
        <v>52</v>
      </c>
      <c r="E33" s="16" t="s">
        <v>69</v>
      </c>
      <c r="F33" s="16"/>
      <c r="G33" s="16"/>
      <c r="H33" s="51">
        <v>426900</v>
      </c>
      <c r="I33" s="51">
        <v>411200</v>
      </c>
      <c r="J33" s="72">
        <v>411200</v>
      </c>
    </row>
    <row r="34" spans="1:10" s="23" customFormat="1" ht="41.25">
      <c r="A34" s="21"/>
      <c r="B34" s="35" t="s">
        <v>27</v>
      </c>
      <c r="C34" s="35"/>
      <c r="D34" s="35"/>
      <c r="E34" s="60" t="s">
        <v>99</v>
      </c>
      <c r="F34" s="27"/>
      <c r="G34" s="27"/>
      <c r="H34" s="50">
        <f>H35+H37+H39</f>
        <v>601500</v>
      </c>
      <c r="I34" s="50">
        <f>I35+I37+I39</f>
        <v>495980</v>
      </c>
      <c r="J34" s="50">
        <f>J35+J37+J39</f>
        <v>495980</v>
      </c>
    </row>
    <row r="35" spans="1:10" ht="41.25">
      <c r="A35" s="11"/>
      <c r="B35" s="36" t="s">
        <v>27</v>
      </c>
      <c r="C35" s="32" t="s">
        <v>5</v>
      </c>
      <c r="D35" s="32"/>
      <c r="E35" s="41" t="s">
        <v>6</v>
      </c>
      <c r="F35" s="29"/>
      <c r="G35" s="29"/>
      <c r="H35" s="52">
        <f>H36</f>
        <v>189000</v>
      </c>
      <c r="I35" s="52">
        <f>I36</f>
        <v>189000</v>
      </c>
      <c r="J35" s="76">
        <f>J36</f>
        <v>189000</v>
      </c>
    </row>
    <row r="36" spans="1:10" ht="27">
      <c r="A36" s="11"/>
      <c r="B36" s="36" t="s">
        <v>27</v>
      </c>
      <c r="C36" s="42" t="s">
        <v>5</v>
      </c>
      <c r="D36" s="42" t="s">
        <v>52</v>
      </c>
      <c r="E36" s="16" t="s">
        <v>69</v>
      </c>
      <c r="F36" s="26"/>
      <c r="G36" s="26"/>
      <c r="H36" s="53">
        <v>189000</v>
      </c>
      <c r="I36" s="53">
        <v>189000</v>
      </c>
      <c r="J36" s="59">
        <v>189000</v>
      </c>
    </row>
    <row r="37" spans="1:10" ht="13.5">
      <c r="A37" s="11"/>
      <c r="B37" s="36" t="s">
        <v>27</v>
      </c>
      <c r="C37" s="42" t="s">
        <v>7</v>
      </c>
      <c r="D37" s="42"/>
      <c r="E37" s="62" t="s">
        <v>54</v>
      </c>
      <c r="F37" s="26"/>
      <c r="G37" s="26"/>
      <c r="H37" s="71">
        <f>H38</f>
        <v>283500</v>
      </c>
      <c r="I37" s="74">
        <f>I38</f>
        <v>133980</v>
      </c>
      <c r="J37" s="75">
        <f>J38</f>
        <v>133980</v>
      </c>
    </row>
    <row r="38" spans="1:10" ht="27">
      <c r="A38" s="11"/>
      <c r="B38" s="36" t="s">
        <v>27</v>
      </c>
      <c r="C38" s="42" t="s">
        <v>7</v>
      </c>
      <c r="D38" s="42" t="s">
        <v>52</v>
      </c>
      <c r="E38" s="86" t="s">
        <v>69</v>
      </c>
      <c r="F38" s="111"/>
      <c r="G38" s="111"/>
      <c r="H38" s="112">
        <v>283500</v>
      </c>
      <c r="I38" s="113">
        <v>133980</v>
      </c>
      <c r="J38" s="114">
        <v>133980</v>
      </c>
    </row>
    <row r="39" spans="1:10" ht="13.5">
      <c r="A39" s="11"/>
      <c r="B39" s="36" t="s">
        <v>27</v>
      </c>
      <c r="C39" s="42" t="s">
        <v>10</v>
      </c>
      <c r="D39" s="42"/>
      <c r="E39" s="116" t="s">
        <v>125</v>
      </c>
      <c r="F39" s="26"/>
      <c r="G39" s="26"/>
      <c r="H39" s="59">
        <f>H40</f>
        <v>129000</v>
      </c>
      <c r="I39" s="77">
        <f>I40</f>
        <v>173000</v>
      </c>
      <c r="J39" s="77">
        <f>J40</f>
        <v>173000</v>
      </c>
    </row>
    <row r="40" spans="1:10" ht="27">
      <c r="A40" s="11"/>
      <c r="B40" s="36" t="s">
        <v>27</v>
      </c>
      <c r="C40" s="42" t="s">
        <v>10</v>
      </c>
      <c r="D40" s="42" t="s">
        <v>52</v>
      </c>
      <c r="E40" s="16" t="s">
        <v>69</v>
      </c>
      <c r="F40" s="26"/>
      <c r="G40" s="26"/>
      <c r="H40" s="59">
        <v>129000</v>
      </c>
      <c r="I40" s="77">
        <v>173000</v>
      </c>
      <c r="J40" s="77">
        <v>173000</v>
      </c>
    </row>
    <row r="41" spans="1:10" s="23" customFormat="1" ht="54.75">
      <c r="A41" s="21"/>
      <c r="B41" s="35" t="s">
        <v>28</v>
      </c>
      <c r="C41" s="35"/>
      <c r="D41" s="35"/>
      <c r="E41" s="68" t="s">
        <v>100</v>
      </c>
      <c r="F41" s="115"/>
      <c r="G41" s="115"/>
      <c r="H41" s="84">
        <f aca="true" t="shared" si="2" ref="H41:J42">H42</f>
        <v>578000</v>
      </c>
      <c r="I41" s="84">
        <f t="shared" si="2"/>
        <v>603000</v>
      </c>
      <c r="J41" s="84">
        <f t="shared" si="2"/>
        <v>603000</v>
      </c>
    </row>
    <row r="42" spans="1:10" ht="41.25" customHeight="1">
      <c r="A42" s="11"/>
      <c r="B42" s="36" t="s">
        <v>28</v>
      </c>
      <c r="C42" s="36" t="s">
        <v>5</v>
      </c>
      <c r="D42" s="36"/>
      <c r="E42" s="88" t="s">
        <v>93</v>
      </c>
      <c r="F42" s="16"/>
      <c r="G42" s="16"/>
      <c r="H42" s="51">
        <f t="shared" si="2"/>
        <v>578000</v>
      </c>
      <c r="I42" s="51">
        <f t="shared" si="2"/>
        <v>603000</v>
      </c>
      <c r="J42" s="51">
        <f t="shared" si="2"/>
        <v>603000</v>
      </c>
    </row>
    <row r="43" spans="1:10" ht="36" customHeight="1">
      <c r="A43" s="11"/>
      <c r="B43" s="36" t="s">
        <v>28</v>
      </c>
      <c r="C43" s="36" t="s">
        <v>5</v>
      </c>
      <c r="D43" s="36" t="s">
        <v>52</v>
      </c>
      <c r="E43" s="16" t="s">
        <v>69</v>
      </c>
      <c r="F43" s="29"/>
      <c r="G43" s="29"/>
      <c r="H43" s="71">
        <v>578000</v>
      </c>
      <c r="I43" s="74">
        <v>603000</v>
      </c>
      <c r="J43" s="75">
        <v>603000</v>
      </c>
    </row>
    <row r="44" spans="1:10" s="23" customFormat="1" ht="84.75" customHeight="1">
      <c r="A44" s="21"/>
      <c r="B44" s="35" t="s">
        <v>29</v>
      </c>
      <c r="C44" s="35"/>
      <c r="D44" s="35"/>
      <c r="E44" s="60" t="s">
        <v>101</v>
      </c>
      <c r="F44" s="27"/>
      <c r="G44" s="27"/>
      <c r="H44" s="50">
        <f>H45+H47+H49</f>
        <v>1012500</v>
      </c>
      <c r="I44" s="50">
        <f>I45+I47+I49</f>
        <v>1045000</v>
      </c>
      <c r="J44" s="50">
        <f>J45+J47+J49</f>
        <v>4476100</v>
      </c>
    </row>
    <row r="45" spans="1:10" s="23" customFormat="1" ht="27">
      <c r="A45" s="21"/>
      <c r="B45" s="36" t="s">
        <v>29</v>
      </c>
      <c r="C45" s="36" t="s">
        <v>7</v>
      </c>
      <c r="D45" s="36"/>
      <c r="E45" s="69" t="s">
        <v>71</v>
      </c>
      <c r="F45" s="13"/>
      <c r="G45" s="13"/>
      <c r="H45" s="51">
        <f>H46</f>
        <v>330000</v>
      </c>
      <c r="I45" s="51">
        <f>I46</f>
        <v>536000</v>
      </c>
      <c r="J45" s="51">
        <f>J46</f>
        <v>536000</v>
      </c>
    </row>
    <row r="46" spans="1:10" ht="27">
      <c r="A46" s="11"/>
      <c r="B46" s="36" t="s">
        <v>29</v>
      </c>
      <c r="C46" s="36" t="s">
        <v>7</v>
      </c>
      <c r="D46" s="36" t="s">
        <v>52</v>
      </c>
      <c r="E46" s="16" t="s">
        <v>69</v>
      </c>
      <c r="F46" s="16"/>
      <c r="G46" s="16"/>
      <c r="H46" s="71">
        <v>330000</v>
      </c>
      <c r="I46" s="74">
        <v>536000</v>
      </c>
      <c r="J46" s="75">
        <v>536000</v>
      </c>
    </row>
    <row r="47" spans="1:10" ht="27">
      <c r="A47" s="11"/>
      <c r="B47" s="36" t="s">
        <v>29</v>
      </c>
      <c r="C47" s="36" t="s">
        <v>10</v>
      </c>
      <c r="D47" s="36"/>
      <c r="E47" s="69" t="s">
        <v>11</v>
      </c>
      <c r="F47" s="16"/>
      <c r="G47" s="16"/>
      <c r="H47" s="51">
        <f>H48</f>
        <v>0</v>
      </c>
      <c r="I47" s="51">
        <f>I48</f>
        <v>0</v>
      </c>
      <c r="J47" s="51">
        <f>J48</f>
        <v>3431100</v>
      </c>
    </row>
    <row r="48" spans="1:10" ht="27">
      <c r="A48" s="11"/>
      <c r="B48" s="36" t="s">
        <v>29</v>
      </c>
      <c r="C48" s="36" t="s">
        <v>10</v>
      </c>
      <c r="D48" s="36" t="s">
        <v>52</v>
      </c>
      <c r="E48" s="16" t="s">
        <v>69</v>
      </c>
      <c r="F48" s="16"/>
      <c r="G48" s="16"/>
      <c r="H48" s="71">
        <v>0</v>
      </c>
      <c r="I48" s="74">
        <v>0</v>
      </c>
      <c r="J48" s="75">
        <v>3431100</v>
      </c>
    </row>
    <row r="49" spans="1:10" ht="13.5">
      <c r="A49" s="11"/>
      <c r="B49" s="36" t="s">
        <v>29</v>
      </c>
      <c r="C49" s="36" t="s">
        <v>8</v>
      </c>
      <c r="D49" s="36"/>
      <c r="E49" s="69" t="s">
        <v>9</v>
      </c>
      <c r="F49" s="16"/>
      <c r="G49" s="16"/>
      <c r="H49" s="51">
        <f>H50</f>
        <v>682500</v>
      </c>
      <c r="I49" s="51">
        <f>I50</f>
        <v>509000</v>
      </c>
      <c r="J49" s="51">
        <f>J50</f>
        <v>509000</v>
      </c>
    </row>
    <row r="50" spans="1:10" ht="27">
      <c r="A50" s="11"/>
      <c r="B50" s="36" t="s">
        <v>29</v>
      </c>
      <c r="C50" s="36" t="s">
        <v>8</v>
      </c>
      <c r="D50" s="36" t="s">
        <v>52</v>
      </c>
      <c r="E50" s="16" t="s">
        <v>69</v>
      </c>
      <c r="F50" s="14"/>
      <c r="G50" s="14"/>
      <c r="H50" s="71">
        <v>682500</v>
      </c>
      <c r="I50" s="74">
        <v>509000</v>
      </c>
      <c r="J50" s="75">
        <v>509000</v>
      </c>
    </row>
    <row r="51" spans="1:10" ht="54.75">
      <c r="A51" s="11"/>
      <c r="B51" s="35" t="s">
        <v>30</v>
      </c>
      <c r="C51" s="35"/>
      <c r="D51" s="35"/>
      <c r="E51" s="60" t="s">
        <v>102</v>
      </c>
      <c r="F51" s="27"/>
      <c r="G51" s="27"/>
      <c r="H51" s="50">
        <f>H52+H54</f>
        <v>66355576.3</v>
      </c>
      <c r="I51" s="50">
        <f>I52+I54</f>
        <v>62765535</v>
      </c>
      <c r="J51" s="73">
        <f>J52+J54</f>
        <v>64712180</v>
      </c>
    </row>
    <row r="52" spans="1:10" ht="27">
      <c r="A52" s="11"/>
      <c r="B52" s="36" t="s">
        <v>30</v>
      </c>
      <c r="C52" s="36" t="s">
        <v>5</v>
      </c>
      <c r="D52" s="36"/>
      <c r="E52" s="69" t="s">
        <v>72</v>
      </c>
      <c r="F52" s="16"/>
      <c r="G52" s="16"/>
      <c r="H52" s="51">
        <f>H53</f>
        <v>59914651.3</v>
      </c>
      <c r="I52" s="51">
        <f>I53</f>
        <v>56338910</v>
      </c>
      <c r="J52" s="72">
        <f>J53</f>
        <v>58267930</v>
      </c>
    </row>
    <row r="53" spans="1:10" ht="27">
      <c r="A53" s="11"/>
      <c r="B53" s="36" t="s">
        <v>30</v>
      </c>
      <c r="C53" s="36" t="s">
        <v>5</v>
      </c>
      <c r="D53" s="36" t="s">
        <v>52</v>
      </c>
      <c r="E53" s="16" t="s">
        <v>69</v>
      </c>
      <c r="F53" s="13"/>
      <c r="G53" s="13"/>
      <c r="H53" s="71">
        <v>59914651.3</v>
      </c>
      <c r="I53" s="74">
        <v>56338910</v>
      </c>
      <c r="J53" s="75">
        <v>58267930</v>
      </c>
    </row>
    <row r="54" spans="1:11" s="23" customFormat="1" ht="44.25" customHeight="1">
      <c r="A54" s="21"/>
      <c r="B54" s="36" t="s">
        <v>30</v>
      </c>
      <c r="C54" s="36" t="s">
        <v>7</v>
      </c>
      <c r="D54" s="36"/>
      <c r="E54" s="69" t="s">
        <v>73</v>
      </c>
      <c r="F54" s="14"/>
      <c r="G54" s="14"/>
      <c r="H54" s="51">
        <f>H55</f>
        <v>6440925</v>
      </c>
      <c r="I54" s="51">
        <f>I55</f>
        <v>6426625</v>
      </c>
      <c r="J54" s="72">
        <f>J55</f>
        <v>6444250</v>
      </c>
      <c r="K54" s="2"/>
    </row>
    <row r="55" spans="1:10" ht="27">
      <c r="A55" s="11"/>
      <c r="B55" s="36" t="s">
        <v>30</v>
      </c>
      <c r="C55" s="36" t="s">
        <v>7</v>
      </c>
      <c r="D55" s="36" t="s">
        <v>52</v>
      </c>
      <c r="E55" s="16" t="s">
        <v>69</v>
      </c>
      <c r="F55" s="15"/>
      <c r="G55" s="15"/>
      <c r="H55" s="71">
        <v>6440925</v>
      </c>
      <c r="I55" s="74">
        <v>6426625</v>
      </c>
      <c r="J55" s="75">
        <v>6444250</v>
      </c>
    </row>
    <row r="56" spans="1:10" ht="54.75">
      <c r="A56" s="11"/>
      <c r="B56" s="35" t="s">
        <v>31</v>
      </c>
      <c r="C56" s="35"/>
      <c r="D56" s="35"/>
      <c r="E56" s="60" t="s">
        <v>103</v>
      </c>
      <c r="F56" s="25"/>
      <c r="G56" s="25"/>
      <c r="H56" s="50">
        <f>H57+H60+H62+H64+H66</f>
        <v>2802370</v>
      </c>
      <c r="I56" s="50">
        <f>I57+I60+I62+I64+I66</f>
        <v>2437770</v>
      </c>
      <c r="J56" s="50">
        <f>J57+J60+J62+J64+J66</f>
        <v>2441470</v>
      </c>
    </row>
    <row r="57" spans="1:10" ht="41.25">
      <c r="A57" s="11"/>
      <c r="B57" s="36" t="s">
        <v>31</v>
      </c>
      <c r="C57" s="36" t="s">
        <v>5</v>
      </c>
      <c r="D57" s="36"/>
      <c r="E57" s="69" t="s">
        <v>74</v>
      </c>
      <c r="F57" s="15"/>
      <c r="G57" s="15"/>
      <c r="H57" s="51">
        <f>H58+H59</f>
        <v>104000</v>
      </c>
      <c r="I57" s="51">
        <f>I58+I59</f>
        <v>90000</v>
      </c>
      <c r="J57" s="51">
        <f>J58+J59</f>
        <v>90000</v>
      </c>
    </row>
    <row r="58" spans="1:10" ht="27">
      <c r="A58" s="11"/>
      <c r="B58" s="36" t="s">
        <v>31</v>
      </c>
      <c r="C58" s="36" t="s">
        <v>5</v>
      </c>
      <c r="D58" s="36" t="s">
        <v>55</v>
      </c>
      <c r="E58" s="15" t="s">
        <v>87</v>
      </c>
      <c r="F58" s="15"/>
      <c r="G58" s="15"/>
      <c r="H58" s="51">
        <v>84000</v>
      </c>
      <c r="I58" s="51">
        <v>70000</v>
      </c>
      <c r="J58" s="72">
        <v>70000</v>
      </c>
    </row>
    <row r="59" spans="1:10" ht="27">
      <c r="A59" s="11"/>
      <c r="B59" s="37" t="s">
        <v>31</v>
      </c>
      <c r="C59" s="37" t="s">
        <v>5</v>
      </c>
      <c r="D59" s="36" t="s">
        <v>61</v>
      </c>
      <c r="E59" s="78" t="s">
        <v>86</v>
      </c>
      <c r="F59" s="14"/>
      <c r="G59" s="14"/>
      <c r="H59" s="51">
        <v>20000</v>
      </c>
      <c r="I59" s="51">
        <v>20000</v>
      </c>
      <c r="J59" s="72">
        <v>20000</v>
      </c>
    </row>
    <row r="60" spans="1:10" s="23" customFormat="1" ht="41.25">
      <c r="A60" s="21"/>
      <c r="B60" s="36" t="s">
        <v>31</v>
      </c>
      <c r="C60" s="36" t="s">
        <v>7</v>
      </c>
      <c r="D60" s="36"/>
      <c r="E60" s="69" t="s">
        <v>75</v>
      </c>
      <c r="F60" s="16"/>
      <c r="G60" s="16"/>
      <c r="H60" s="51">
        <f>H61</f>
        <v>10000</v>
      </c>
      <c r="I60" s="51">
        <f>I61</f>
        <v>10000</v>
      </c>
      <c r="J60" s="51">
        <f>J61</f>
        <v>10000</v>
      </c>
    </row>
    <row r="61" spans="1:10" ht="27">
      <c r="A61" s="11"/>
      <c r="B61" s="36" t="s">
        <v>31</v>
      </c>
      <c r="C61" s="36" t="s">
        <v>7</v>
      </c>
      <c r="D61" s="36" t="s">
        <v>55</v>
      </c>
      <c r="E61" s="15" t="s">
        <v>87</v>
      </c>
      <c r="F61" s="13"/>
      <c r="G61" s="13"/>
      <c r="H61" s="51">
        <v>10000</v>
      </c>
      <c r="I61" s="51">
        <v>10000</v>
      </c>
      <c r="J61" s="72">
        <v>10000</v>
      </c>
    </row>
    <row r="62" spans="1:10" s="19" customFormat="1" ht="41.25">
      <c r="A62" s="18"/>
      <c r="B62" s="36" t="s">
        <v>31</v>
      </c>
      <c r="C62" s="36" t="s">
        <v>10</v>
      </c>
      <c r="D62" s="36"/>
      <c r="E62" s="69" t="s">
        <v>76</v>
      </c>
      <c r="F62" s="14"/>
      <c r="G62" s="14"/>
      <c r="H62" s="51">
        <f>H63</f>
        <v>421200</v>
      </c>
      <c r="I62" s="51">
        <f>I63</f>
        <v>424600</v>
      </c>
      <c r="J62" s="51">
        <f>J63</f>
        <v>428300</v>
      </c>
    </row>
    <row r="63" spans="1:10" ht="27">
      <c r="A63" s="11"/>
      <c r="B63" s="37" t="s">
        <v>31</v>
      </c>
      <c r="C63" s="37" t="s">
        <v>10</v>
      </c>
      <c r="D63" s="37" t="s">
        <v>52</v>
      </c>
      <c r="E63" s="16" t="s">
        <v>69</v>
      </c>
      <c r="F63" s="20"/>
      <c r="G63" s="20"/>
      <c r="H63" s="71">
        <v>421200</v>
      </c>
      <c r="I63" s="74">
        <v>424600</v>
      </c>
      <c r="J63" s="75">
        <v>428300</v>
      </c>
    </row>
    <row r="64" spans="1:10" ht="54.75">
      <c r="A64" s="11"/>
      <c r="B64" s="36" t="s">
        <v>31</v>
      </c>
      <c r="C64" s="37" t="s">
        <v>8</v>
      </c>
      <c r="D64" s="36"/>
      <c r="E64" s="69" t="s">
        <v>91</v>
      </c>
      <c r="F64" s="16"/>
      <c r="G64" s="16"/>
      <c r="H64" s="51">
        <f>H65</f>
        <v>17000</v>
      </c>
      <c r="I64" s="51">
        <f>I65</f>
        <v>17000</v>
      </c>
      <c r="J64" s="51">
        <f>J65</f>
        <v>17000</v>
      </c>
    </row>
    <row r="65" spans="1:10" ht="27">
      <c r="A65" s="11"/>
      <c r="B65" s="36" t="s">
        <v>31</v>
      </c>
      <c r="C65" s="37" t="s">
        <v>8</v>
      </c>
      <c r="D65" s="36" t="s">
        <v>52</v>
      </c>
      <c r="E65" s="16" t="s">
        <v>69</v>
      </c>
      <c r="F65" s="14"/>
      <c r="G65" s="14"/>
      <c r="H65" s="51">
        <v>17000</v>
      </c>
      <c r="I65" s="51">
        <v>17000</v>
      </c>
      <c r="J65" s="72">
        <v>17000</v>
      </c>
    </row>
    <row r="66" spans="1:10" ht="45" customHeight="1">
      <c r="A66" s="11"/>
      <c r="B66" s="36" t="s">
        <v>31</v>
      </c>
      <c r="C66" s="37" t="s">
        <v>57</v>
      </c>
      <c r="D66" s="36"/>
      <c r="E66" s="63" t="s">
        <v>56</v>
      </c>
      <c r="F66" s="14"/>
      <c r="G66" s="14"/>
      <c r="H66" s="51">
        <f>H67</f>
        <v>2250170</v>
      </c>
      <c r="I66" s="51">
        <f>I67</f>
        <v>1896170</v>
      </c>
      <c r="J66" s="51">
        <f>J67</f>
        <v>1896170</v>
      </c>
    </row>
    <row r="67" spans="1:10" ht="27">
      <c r="A67" s="11"/>
      <c r="B67" s="36" t="s">
        <v>31</v>
      </c>
      <c r="C67" s="37" t="s">
        <v>57</v>
      </c>
      <c r="D67" s="36" t="s">
        <v>52</v>
      </c>
      <c r="E67" s="16" t="s">
        <v>69</v>
      </c>
      <c r="F67" s="14"/>
      <c r="G67" s="14"/>
      <c r="H67" s="71">
        <v>2250170</v>
      </c>
      <c r="I67" s="74">
        <v>1896170</v>
      </c>
      <c r="J67" s="75">
        <v>1896170</v>
      </c>
    </row>
    <row r="68" spans="1:10" s="23" customFormat="1" ht="69">
      <c r="A68" s="21"/>
      <c r="B68" s="35" t="s">
        <v>46</v>
      </c>
      <c r="C68" s="57"/>
      <c r="D68" s="35"/>
      <c r="E68" s="64" t="s">
        <v>104</v>
      </c>
      <c r="F68" s="27"/>
      <c r="G68" s="27"/>
      <c r="H68" s="50">
        <f>H69+H71+H73+H75+H77</f>
        <v>579000</v>
      </c>
      <c r="I68" s="50">
        <f>I69+I71+I73+I75</f>
        <v>378000</v>
      </c>
      <c r="J68" s="50">
        <f>J69+J71+J73+J75</f>
        <v>378000</v>
      </c>
    </row>
    <row r="69" spans="1:10" ht="27">
      <c r="A69" s="11"/>
      <c r="B69" s="36" t="s">
        <v>46</v>
      </c>
      <c r="C69" s="37" t="s">
        <v>5</v>
      </c>
      <c r="D69" s="36"/>
      <c r="E69" s="46" t="s">
        <v>47</v>
      </c>
      <c r="F69" s="14"/>
      <c r="G69" s="14"/>
      <c r="H69" s="51">
        <f>H70</f>
        <v>0</v>
      </c>
      <c r="I69" s="51">
        <f>I70</f>
        <v>30000</v>
      </c>
      <c r="J69" s="51">
        <f>J70</f>
        <v>30000</v>
      </c>
    </row>
    <row r="70" spans="1:10" ht="27">
      <c r="A70" s="11"/>
      <c r="B70" s="36" t="s">
        <v>46</v>
      </c>
      <c r="C70" s="37" t="s">
        <v>5</v>
      </c>
      <c r="D70" s="36" t="s">
        <v>52</v>
      </c>
      <c r="E70" s="16" t="s">
        <v>69</v>
      </c>
      <c r="F70" s="14"/>
      <c r="G70" s="14"/>
      <c r="H70" s="71">
        <v>0</v>
      </c>
      <c r="I70" s="74">
        <v>30000</v>
      </c>
      <c r="J70" s="75">
        <v>30000</v>
      </c>
    </row>
    <row r="71" spans="1:10" ht="27">
      <c r="A71" s="11"/>
      <c r="B71" s="36" t="s">
        <v>46</v>
      </c>
      <c r="C71" s="37" t="s">
        <v>7</v>
      </c>
      <c r="D71" s="36"/>
      <c r="E71" s="46" t="s">
        <v>48</v>
      </c>
      <c r="F71" s="14"/>
      <c r="G71" s="14"/>
      <c r="H71" s="51">
        <f>H72</f>
        <v>15000</v>
      </c>
      <c r="I71" s="51">
        <f>I72</f>
        <v>30000</v>
      </c>
      <c r="J71" s="51">
        <f>J72</f>
        <v>30000</v>
      </c>
    </row>
    <row r="72" spans="1:10" ht="27">
      <c r="A72" s="11"/>
      <c r="B72" s="36" t="s">
        <v>46</v>
      </c>
      <c r="C72" s="37" t="s">
        <v>7</v>
      </c>
      <c r="D72" s="36" t="s">
        <v>52</v>
      </c>
      <c r="E72" s="16" t="s">
        <v>69</v>
      </c>
      <c r="F72" s="14"/>
      <c r="G72" s="14"/>
      <c r="H72" s="71">
        <v>15000</v>
      </c>
      <c r="I72" s="74">
        <v>30000</v>
      </c>
      <c r="J72" s="75">
        <v>30000</v>
      </c>
    </row>
    <row r="73" spans="1:10" ht="27">
      <c r="A73" s="11"/>
      <c r="B73" s="36" t="s">
        <v>46</v>
      </c>
      <c r="C73" s="37" t="s">
        <v>10</v>
      </c>
      <c r="D73" s="36"/>
      <c r="E73" s="46" t="s">
        <v>58</v>
      </c>
      <c r="F73" s="14"/>
      <c r="G73" s="14"/>
      <c r="H73" s="51">
        <f>H74</f>
        <v>18000</v>
      </c>
      <c r="I73" s="51">
        <f>I74</f>
        <v>18000</v>
      </c>
      <c r="J73" s="51">
        <f>J74</f>
        <v>18000</v>
      </c>
    </row>
    <row r="74" spans="1:10" ht="27">
      <c r="A74" s="11"/>
      <c r="B74" s="36" t="s">
        <v>46</v>
      </c>
      <c r="C74" s="37" t="s">
        <v>10</v>
      </c>
      <c r="D74" s="36" t="s">
        <v>52</v>
      </c>
      <c r="E74" s="86" t="s">
        <v>69</v>
      </c>
      <c r="F74" s="83"/>
      <c r="G74" s="83"/>
      <c r="H74" s="79">
        <v>18000</v>
      </c>
      <c r="I74" s="94">
        <v>18000</v>
      </c>
      <c r="J74" s="75">
        <v>18000</v>
      </c>
    </row>
    <row r="75" spans="1:10" ht="41.25">
      <c r="A75" s="11"/>
      <c r="B75" s="36" t="s">
        <v>46</v>
      </c>
      <c r="C75" s="37" t="s">
        <v>8</v>
      </c>
      <c r="D75" s="36"/>
      <c r="E75" s="87" t="s">
        <v>124</v>
      </c>
      <c r="F75" s="14"/>
      <c r="G75" s="14"/>
      <c r="H75" s="75">
        <f>H76</f>
        <v>100000</v>
      </c>
      <c r="I75" s="75">
        <f>I76</f>
        <v>300000</v>
      </c>
      <c r="J75" s="75">
        <f>J76</f>
        <v>300000</v>
      </c>
    </row>
    <row r="76" spans="1:10" ht="52.5" customHeight="1">
      <c r="A76" s="11"/>
      <c r="B76" s="36" t="s">
        <v>46</v>
      </c>
      <c r="C76" s="37" t="s">
        <v>8</v>
      </c>
      <c r="D76" s="36" t="s">
        <v>52</v>
      </c>
      <c r="E76" s="16" t="s">
        <v>69</v>
      </c>
      <c r="F76" s="14"/>
      <c r="G76" s="14"/>
      <c r="H76" s="75">
        <v>100000</v>
      </c>
      <c r="I76" s="89">
        <v>300000</v>
      </c>
      <c r="J76" s="75">
        <v>300000</v>
      </c>
    </row>
    <row r="77" spans="1:10" ht="52.5" customHeight="1">
      <c r="A77" s="11"/>
      <c r="B77" s="36" t="s">
        <v>46</v>
      </c>
      <c r="C77" s="37" t="s">
        <v>12</v>
      </c>
      <c r="D77" s="36"/>
      <c r="E77" s="102" t="s">
        <v>117</v>
      </c>
      <c r="F77" s="99"/>
      <c r="G77" s="99"/>
      <c r="H77" s="100">
        <f>H78</f>
        <v>446000</v>
      </c>
      <c r="I77" s="100">
        <f>I78</f>
        <v>0</v>
      </c>
      <c r="J77" s="100">
        <f>J78</f>
        <v>0</v>
      </c>
    </row>
    <row r="78" spans="1:10" ht="52.5" customHeight="1">
      <c r="A78" s="11"/>
      <c r="B78" s="36" t="s">
        <v>46</v>
      </c>
      <c r="C78" s="37" t="s">
        <v>12</v>
      </c>
      <c r="D78" s="36" t="s">
        <v>52</v>
      </c>
      <c r="E78" s="16" t="s">
        <v>69</v>
      </c>
      <c r="F78" s="99"/>
      <c r="G78" s="99"/>
      <c r="H78" s="100">
        <v>446000</v>
      </c>
      <c r="I78" s="100">
        <v>0</v>
      </c>
      <c r="J78" s="100">
        <v>0</v>
      </c>
    </row>
    <row r="79" spans="1:10" ht="94.5" customHeight="1">
      <c r="A79" s="11"/>
      <c r="B79" s="35" t="s">
        <v>32</v>
      </c>
      <c r="C79" s="35"/>
      <c r="D79" s="35"/>
      <c r="E79" s="68" t="s">
        <v>105</v>
      </c>
      <c r="F79" s="85"/>
      <c r="G79" s="85"/>
      <c r="H79" s="84">
        <f aca="true" t="shared" si="3" ref="H79:J80">H80</f>
        <v>457550</v>
      </c>
      <c r="I79" s="84">
        <f>I80+I82</f>
        <v>1535850</v>
      </c>
      <c r="J79" s="84">
        <f>J80+J82</f>
        <v>2076950</v>
      </c>
    </row>
    <row r="80" spans="1:10" s="19" customFormat="1" ht="69">
      <c r="A80" s="18"/>
      <c r="B80" s="36" t="s">
        <v>32</v>
      </c>
      <c r="C80" s="36" t="s">
        <v>5</v>
      </c>
      <c r="D80" s="36"/>
      <c r="E80" s="69" t="s">
        <v>59</v>
      </c>
      <c r="F80" s="14"/>
      <c r="G80" s="14"/>
      <c r="H80" s="51">
        <f t="shared" si="3"/>
        <v>457550</v>
      </c>
      <c r="I80" s="51">
        <f t="shared" si="3"/>
        <v>447950</v>
      </c>
      <c r="J80" s="51">
        <f t="shared" si="3"/>
        <v>441850</v>
      </c>
    </row>
    <row r="81" spans="1:10" ht="27">
      <c r="A81" s="11"/>
      <c r="B81" s="36" t="s">
        <v>32</v>
      </c>
      <c r="C81" s="36" t="s">
        <v>5</v>
      </c>
      <c r="D81" s="36" t="s">
        <v>52</v>
      </c>
      <c r="E81" s="16" t="s">
        <v>69</v>
      </c>
      <c r="F81" s="15"/>
      <c r="G81" s="15"/>
      <c r="H81" s="75">
        <v>457550</v>
      </c>
      <c r="I81" s="75">
        <v>447950</v>
      </c>
      <c r="J81" s="75">
        <v>441850</v>
      </c>
    </row>
    <row r="82" spans="1:10" ht="27">
      <c r="A82" s="11"/>
      <c r="B82" s="36" t="s">
        <v>32</v>
      </c>
      <c r="C82" s="36" t="s">
        <v>10</v>
      </c>
      <c r="D82" s="36"/>
      <c r="E82" s="62" t="s">
        <v>118</v>
      </c>
      <c r="F82" s="101"/>
      <c r="G82" s="101"/>
      <c r="H82" s="100">
        <f>H83</f>
        <v>0</v>
      </c>
      <c r="I82" s="100">
        <f>I83</f>
        <v>1087900</v>
      </c>
      <c r="J82" s="100">
        <f>J83</f>
        <v>1635100</v>
      </c>
    </row>
    <row r="83" spans="1:10" ht="39" customHeight="1">
      <c r="A83" s="11"/>
      <c r="B83" s="36" t="s">
        <v>32</v>
      </c>
      <c r="C83" s="36" t="s">
        <v>10</v>
      </c>
      <c r="D83" s="36" t="s">
        <v>52</v>
      </c>
      <c r="E83" s="16" t="s">
        <v>69</v>
      </c>
      <c r="F83" s="101"/>
      <c r="G83" s="101"/>
      <c r="H83" s="100">
        <v>0</v>
      </c>
      <c r="I83" s="100">
        <v>1087900</v>
      </c>
      <c r="J83" s="100">
        <v>1635100</v>
      </c>
    </row>
    <row r="84" spans="1:10" ht="69">
      <c r="A84" s="11"/>
      <c r="B84" s="35" t="s">
        <v>33</v>
      </c>
      <c r="C84" s="35"/>
      <c r="D84" s="35"/>
      <c r="E84" s="68" t="s">
        <v>107</v>
      </c>
      <c r="F84" s="97"/>
      <c r="G84" s="97"/>
      <c r="H84" s="84">
        <f aca="true" t="shared" si="4" ref="H84:J85">H85</f>
        <v>9197000</v>
      </c>
      <c r="I84" s="84">
        <f t="shared" si="4"/>
        <v>9085000</v>
      </c>
      <c r="J84" s="84">
        <f t="shared" si="4"/>
        <v>9085000</v>
      </c>
    </row>
    <row r="85" spans="1:10" ht="13.5">
      <c r="A85" s="11"/>
      <c r="B85" s="36" t="s">
        <v>33</v>
      </c>
      <c r="C85" s="36" t="s">
        <v>19</v>
      </c>
      <c r="D85" s="36"/>
      <c r="E85" s="16" t="s">
        <v>13</v>
      </c>
      <c r="F85" s="16"/>
      <c r="G85" s="16"/>
      <c r="H85" s="51">
        <f t="shared" si="4"/>
        <v>9197000</v>
      </c>
      <c r="I85" s="51">
        <f t="shared" si="4"/>
        <v>9085000</v>
      </c>
      <c r="J85" s="51">
        <f t="shared" si="4"/>
        <v>9085000</v>
      </c>
    </row>
    <row r="86" spans="1:10" ht="41.25">
      <c r="A86" s="11"/>
      <c r="B86" s="36" t="s">
        <v>33</v>
      </c>
      <c r="C86" s="36" t="s">
        <v>19</v>
      </c>
      <c r="D86" s="36" t="s">
        <v>60</v>
      </c>
      <c r="E86" s="16" t="s">
        <v>85</v>
      </c>
      <c r="F86" s="15"/>
      <c r="G86" s="15"/>
      <c r="H86" s="71">
        <v>9197000</v>
      </c>
      <c r="I86" s="74">
        <v>9085000</v>
      </c>
      <c r="J86" s="75">
        <v>9085000</v>
      </c>
    </row>
    <row r="87" spans="1:10" s="23" customFormat="1" ht="41.25">
      <c r="A87" s="21"/>
      <c r="B87" s="35" t="s">
        <v>34</v>
      </c>
      <c r="C87" s="35"/>
      <c r="D87" s="35"/>
      <c r="E87" s="60" t="s">
        <v>108</v>
      </c>
      <c r="F87" s="27"/>
      <c r="G87" s="27"/>
      <c r="H87" s="50">
        <f>H88+H90+H92+H94</f>
        <v>47665507.34</v>
      </c>
      <c r="I87" s="50">
        <f>I88+I90+I92+I94</f>
        <v>47061560</v>
      </c>
      <c r="J87" s="50">
        <f>J88+J90+J92+J94</f>
        <v>47084221</v>
      </c>
    </row>
    <row r="88" spans="1:10" ht="13.5">
      <c r="A88" s="11"/>
      <c r="B88" s="36" t="s">
        <v>34</v>
      </c>
      <c r="C88" s="36" t="s">
        <v>5</v>
      </c>
      <c r="D88" s="36"/>
      <c r="E88" s="69" t="s">
        <v>14</v>
      </c>
      <c r="F88" s="15"/>
      <c r="G88" s="15"/>
      <c r="H88" s="51">
        <f>H89</f>
        <v>14107804</v>
      </c>
      <c r="I88" s="51">
        <f>I89</f>
        <v>13779180</v>
      </c>
      <c r="J88" s="51">
        <f>J89</f>
        <v>13835341</v>
      </c>
    </row>
    <row r="89" spans="1:10" ht="27">
      <c r="A89" s="11"/>
      <c r="B89" s="36" t="s">
        <v>34</v>
      </c>
      <c r="C89" s="36" t="s">
        <v>5</v>
      </c>
      <c r="D89" s="36" t="s">
        <v>61</v>
      </c>
      <c r="E89" s="12" t="s">
        <v>86</v>
      </c>
      <c r="F89" s="12"/>
      <c r="G89" s="12"/>
      <c r="H89" s="71">
        <v>14107804</v>
      </c>
      <c r="I89" s="74">
        <v>13779180</v>
      </c>
      <c r="J89" s="75">
        <v>13835341</v>
      </c>
    </row>
    <row r="90" spans="1:10" ht="41.25">
      <c r="A90" s="11"/>
      <c r="B90" s="37" t="s">
        <v>34</v>
      </c>
      <c r="C90" s="37" t="s">
        <v>7</v>
      </c>
      <c r="D90" s="37"/>
      <c r="E90" s="69" t="s">
        <v>80</v>
      </c>
      <c r="F90" s="14"/>
      <c r="G90" s="14"/>
      <c r="H90" s="51">
        <f>H91</f>
        <v>22747611</v>
      </c>
      <c r="I90" s="51">
        <f>I91</f>
        <v>22473629</v>
      </c>
      <c r="J90" s="51">
        <f>J91</f>
        <v>22440129</v>
      </c>
    </row>
    <row r="91" spans="1:10" ht="27">
      <c r="A91" s="11"/>
      <c r="B91" s="36" t="s">
        <v>34</v>
      </c>
      <c r="C91" s="36" t="s">
        <v>7</v>
      </c>
      <c r="D91" s="36" t="s">
        <v>61</v>
      </c>
      <c r="E91" s="12" t="s">
        <v>86</v>
      </c>
      <c r="F91" s="14"/>
      <c r="G91" s="14"/>
      <c r="H91" s="81">
        <v>22747611</v>
      </c>
      <c r="I91" s="95">
        <v>22473629</v>
      </c>
      <c r="J91" s="75">
        <v>22440129</v>
      </c>
    </row>
    <row r="92" spans="1:10" ht="27">
      <c r="A92" s="11"/>
      <c r="B92" s="36" t="s">
        <v>34</v>
      </c>
      <c r="C92" s="36" t="s">
        <v>10</v>
      </c>
      <c r="D92" s="36"/>
      <c r="E92" s="69" t="s">
        <v>15</v>
      </c>
      <c r="F92" s="15"/>
      <c r="G92" s="15"/>
      <c r="H92" s="51">
        <f>H93</f>
        <v>7929429</v>
      </c>
      <c r="I92" s="51">
        <f>I93</f>
        <v>8213441</v>
      </c>
      <c r="J92" s="51">
        <f>J93</f>
        <v>8213441</v>
      </c>
    </row>
    <row r="93" spans="1:10" ht="27">
      <c r="A93" s="11"/>
      <c r="B93" s="36" t="s">
        <v>34</v>
      </c>
      <c r="C93" s="38" t="s">
        <v>10</v>
      </c>
      <c r="D93" s="38" t="s">
        <v>61</v>
      </c>
      <c r="E93" s="12" t="s">
        <v>86</v>
      </c>
      <c r="F93" s="28"/>
      <c r="G93" s="28"/>
      <c r="H93" s="75">
        <v>7929429</v>
      </c>
      <c r="I93" s="89">
        <v>8213441</v>
      </c>
      <c r="J93" s="75">
        <v>8213441</v>
      </c>
    </row>
    <row r="94" spans="1:10" s="23" customFormat="1" ht="13.5">
      <c r="A94" s="21"/>
      <c r="B94" s="36" t="s">
        <v>34</v>
      </c>
      <c r="C94" s="38" t="s">
        <v>19</v>
      </c>
      <c r="D94" s="38"/>
      <c r="E94" s="15" t="s">
        <v>13</v>
      </c>
      <c r="F94" s="15"/>
      <c r="G94" s="15"/>
      <c r="H94" s="51">
        <f>H95</f>
        <v>2880663.34</v>
      </c>
      <c r="I94" s="51">
        <f>I95</f>
        <v>2595310</v>
      </c>
      <c r="J94" s="51">
        <f>J95</f>
        <v>2595310</v>
      </c>
    </row>
    <row r="95" spans="1:10" ht="27">
      <c r="A95" s="11"/>
      <c r="B95" s="36" t="s">
        <v>34</v>
      </c>
      <c r="C95" s="38" t="s">
        <v>19</v>
      </c>
      <c r="D95" s="38" t="s">
        <v>61</v>
      </c>
      <c r="E95" s="80" t="s">
        <v>86</v>
      </c>
      <c r="F95" s="14"/>
      <c r="G95" s="14"/>
      <c r="H95" s="71">
        <v>2880663.34</v>
      </c>
      <c r="I95" s="74">
        <v>2595310</v>
      </c>
      <c r="J95" s="75">
        <v>2595310</v>
      </c>
    </row>
    <row r="96" spans="1:10" ht="54.75">
      <c r="A96" s="11"/>
      <c r="B96" s="35" t="s">
        <v>35</v>
      </c>
      <c r="C96" s="39"/>
      <c r="D96" s="39"/>
      <c r="E96" s="60" t="s">
        <v>106</v>
      </c>
      <c r="F96" s="45"/>
      <c r="G96" s="45"/>
      <c r="H96" s="54">
        <f>H97+H99</f>
        <v>2865342.85</v>
      </c>
      <c r="I96" s="54">
        <f>I97+I99</f>
        <v>1966212</v>
      </c>
      <c r="J96" s="54">
        <f>J97+J99</f>
        <v>1966212</v>
      </c>
    </row>
    <row r="97" spans="1:10" s="19" customFormat="1" ht="26.25" customHeight="1">
      <c r="A97" s="18"/>
      <c r="B97" s="36" t="s">
        <v>35</v>
      </c>
      <c r="C97" s="38" t="s">
        <v>5</v>
      </c>
      <c r="D97" s="38"/>
      <c r="E97" s="69" t="s">
        <v>92</v>
      </c>
      <c r="F97" s="15"/>
      <c r="G97" s="15"/>
      <c r="H97" s="51">
        <f>H98</f>
        <v>2855342.85</v>
      </c>
      <c r="I97" s="51">
        <f>I98</f>
        <v>1956212</v>
      </c>
      <c r="J97" s="72">
        <f>J98</f>
        <v>1956212</v>
      </c>
    </row>
    <row r="98" spans="1:10" ht="27">
      <c r="A98" s="11"/>
      <c r="B98" s="36" t="s">
        <v>35</v>
      </c>
      <c r="C98" s="38" t="s">
        <v>5</v>
      </c>
      <c r="D98" s="38" t="s">
        <v>61</v>
      </c>
      <c r="E98" s="14" t="s">
        <v>86</v>
      </c>
      <c r="F98" s="14"/>
      <c r="G98" s="14"/>
      <c r="H98" s="75">
        <v>2855342.85</v>
      </c>
      <c r="I98" s="89">
        <v>1956212</v>
      </c>
      <c r="J98" s="75">
        <v>1956212</v>
      </c>
    </row>
    <row r="99" spans="1:10" ht="27">
      <c r="A99" s="11"/>
      <c r="B99" s="36" t="s">
        <v>35</v>
      </c>
      <c r="C99" s="38" t="s">
        <v>7</v>
      </c>
      <c r="D99" s="38"/>
      <c r="E99" s="98" t="s">
        <v>95</v>
      </c>
      <c r="F99" s="14"/>
      <c r="G99" s="14"/>
      <c r="H99" s="75">
        <f>H100</f>
        <v>10000</v>
      </c>
      <c r="I99" s="89">
        <f>I100</f>
        <v>10000</v>
      </c>
      <c r="J99" s="75">
        <f>J100</f>
        <v>10000</v>
      </c>
    </row>
    <row r="100" spans="1:10" ht="27">
      <c r="A100" s="11"/>
      <c r="B100" s="36" t="s">
        <v>35</v>
      </c>
      <c r="C100" s="38" t="s">
        <v>7</v>
      </c>
      <c r="D100" s="38" t="s">
        <v>61</v>
      </c>
      <c r="E100" s="14" t="s">
        <v>86</v>
      </c>
      <c r="F100" s="14"/>
      <c r="G100" s="14"/>
      <c r="H100" s="75">
        <v>10000</v>
      </c>
      <c r="I100" s="89">
        <v>10000</v>
      </c>
      <c r="J100" s="75">
        <v>10000</v>
      </c>
    </row>
    <row r="101" spans="1:10" ht="54.75">
      <c r="A101" s="11"/>
      <c r="B101" s="35" t="s">
        <v>36</v>
      </c>
      <c r="C101" s="39"/>
      <c r="D101" s="39"/>
      <c r="E101" s="93" t="s">
        <v>109</v>
      </c>
      <c r="F101" s="22"/>
      <c r="G101" s="22"/>
      <c r="H101" s="73">
        <f aca="true" t="shared" si="5" ref="H101:J102">H102</f>
        <v>15000</v>
      </c>
      <c r="I101" s="73">
        <f t="shared" si="5"/>
        <v>15000</v>
      </c>
      <c r="J101" s="73">
        <f t="shared" si="5"/>
        <v>15000</v>
      </c>
    </row>
    <row r="102" spans="1:11" s="23" customFormat="1" ht="41.25">
      <c r="A102" s="21"/>
      <c r="B102" s="36" t="s">
        <v>36</v>
      </c>
      <c r="C102" s="38" t="s">
        <v>5</v>
      </c>
      <c r="D102" s="38"/>
      <c r="E102" s="69" t="s">
        <v>77</v>
      </c>
      <c r="F102" s="15"/>
      <c r="G102" s="15"/>
      <c r="H102" s="51">
        <f t="shared" si="5"/>
        <v>15000</v>
      </c>
      <c r="I102" s="51">
        <f t="shared" si="5"/>
        <v>15000</v>
      </c>
      <c r="J102" s="51">
        <f t="shared" si="5"/>
        <v>15000</v>
      </c>
      <c r="K102" s="2"/>
    </row>
    <row r="103" spans="1:10" s="23" customFormat="1" ht="27">
      <c r="A103" s="21"/>
      <c r="B103" s="36" t="s">
        <v>36</v>
      </c>
      <c r="C103" s="38" t="s">
        <v>5</v>
      </c>
      <c r="D103" s="38" t="s">
        <v>61</v>
      </c>
      <c r="E103" s="12" t="s">
        <v>86</v>
      </c>
      <c r="F103" s="14"/>
      <c r="G103" s="14"/>
      <c r="H103" s="51">
        <v>15000</v>
      </c>
      <c r="I103" s="51">
        <v>15000</v>
      </c>
      <c r="J103" s="72">
        <v>15000</v>
      </c>
    </row>
    <row r="104" spans="1:10" ht="54.75">
      <c r="A104" s="11"/>
      <c r="B104" s="35" t="s">
        <v>37</v>
      </c>
      <c r="C104" s="39"/>
      <c r="D104" s="39"/>
      <c r="E104" s="60" t="s">
        <v>110</v>
      </c>
      <c r="F104" s="22"/>
      <c r="G104" s="22"/>
      <c r="H104" s="50">
        <f>H105+H107+H109+H111+H113+H115+H117</f>
        <v>190970103</v>
      </c>
      <c r="I104" s="50">
        <f>I105+I107+I109+I113+I115+I117</f>
        <v>178063196</v>
      </c>
      <c r="J104" s="50">
        <f>J105+J107+J109+J113+J115+J117</f>
        <v>176293931</v>
      </c>
    </row>
    <row r="105" spans="1:10" ht="13.5">
      <c r="A105" s="11"/>
      <c r="B105" s="36" t="s">
        <v>37</v>
      </c>
      <c r="C105" s="38" t="s">
        <v>5</v>
      </c>
      <c r="D105" s="38"/>
      <c r="E105" s="69" t="s">
        <v>16</v>
      </c>
      <c r="F105" s="15"/>
      <c r="G105" s="15"/>
      <c r="H105" s="51">
        <f>H106</f>
        <v>51896784</v>
      </c>
      <c r="I105" s="51">
        <f>I106</f>
        <v>48851342</v>
      </c>
      <c r="J105" s="72">
        <f>J106</f>
        <v>48851342</v>
      </c>
    </row>
    <row r="106" spans="1:10" ht="27">
      <c r="A106" s="11"/>
      <c r="B106" s="36" t="s">
        <v>37</v>
      </c>
      <c r="C106" s="38" t="s">
        <v>5</v>
      </c>
      <c r="D106" s="38" t="s">
        <v>55</v>
      </c>
      <c r="E106" s="15" t="s">
        <v>87</v>
      </c>
      <c r="F106" s="15"/>
      <c r="G106" s="15"/>
      <c r="H106" s="71">
        <v>51896784</v>
      </c>
      <c r="I106" s="71">
        <v>48851342</v>
      </c>
      <c r="J106" s="71">
        <v>48851342</v>
      </c>
    </row>
    <row r="107" spans="1:10" ht="13.5">
      <c r="A107" s="11"/>
      <c r="B107" s="36" t="s">
        <v>37</v>
      </c>
      <c r="C107" s="38" t="s">
        <v>7</v>
      </c>
      <c r="D107" s="38"/>
      <c r="E107" s="69" t="s">
        <v>17</v>
      </c>
      <c r="F107" s="14"/>
      <c r="G107" s="14"/>
      <c r="H107" s="51">
        <f>H108</f>
        <v>118517034</v>
      </c>
      <c r="I107" s="51">
        <f>I108</f>
        <v>112686362</v>
      </c>
      <c r="J107" s="72">
        <f>J108</f>
        <v>111187097</v>
      </c>
    </row>
    <row r="108" spans="1:10" s="23" customFormat="1" ht="27">
      <c r="A108" s="21"/>
      <c r="B108" s="36" t="s">
        <v>37</v>
      </c>
      <c r="C108" s="38" t="s">
        <v>7</v>
      </c>
      <c r="D108" s="38" t="s">
        <v>55</v>
      </c>
      <c r="E108" s="15" t="s">
        <v>87</v>
      </c>
      <c r="F108" s="15"/>
      <c r="G108" s="15"/>
      <c r="H108" s="71">
        <v>118517034</v>
      </c>
      <c r="I108" s="71">
        <v>112686362</v>
      </c>
      <c r="J108" s="71">
        <v>111187097</v>
      </c>
    </row>
    <row r="109" spans="1:10" ht="13.5">
      <c r="A109" s="11"/>
      <c r="B109" s="36" t="s">
        <v>37</v>
      </c>
      <c r="C109" s="38" t="s">
        <v>10</v>
      </c>
      <c r="D109" s="38"/>
      <c r="E109" s="69" t="s">
        <v>38</v>
      </c>
      <c r="F109" s="15"/>
      <c r="G109" s="15"/>
      <c r="H109" s="51">
        <f>H110</f>
        <v>8475202</v>
      </c>
      <c r="I109" s="51">
        <f>I110</f>
        <v>8282574</v>
      </c>
      <c r="J109" s="72">
        <f>J110</f>
        <v>8012574</v>
      </c>
    </row>
    <row r="110" spans="1:10" ht="27">
      <c r="A110" s="11"/>
      <c r="B110" s="36" t="s">
        <v>37</v>
      </c>
      <c r="C110" s="38" t="s">
        <v>10</v>
      </c>
      <c r="D110" s="38" t="s">
        <v>55</v>
      </c>
      <c r="E110" s="15" t="s">
        <v>87</v>
      </c>
      <c r="F110" s="15"/>
      <c r="G110" s="15"/>
      <c r="H110" s="79">
        <v>8475202</v>
      </c>
      <c r="I110" s="79">
        <v>8282574</v>
      </c>
      <c r="J110" s="79">
        <v>8012574</v>
      </c>
    </row>
    <row r="111" spans="1:10" ht="27">
      <c r="A111" s="11"/>
      <c r="B111" s="36" t="s">
        <v>37</v>
      </c>
      <c r="C111" s="38" t="s">
        <v>8</v>
      </c>
      <c r="D111" s="38"/>
      <c r="E111" s="62" t="s">
        <v>120</v>
      </c>
      <c r="F111" s="15"/>
      <c r="G111" s="15"/>
      <c r="H111" s="75">
        <f>H112</f>
        <v>3059776</v>
      </c>
      <c r="I111" s="75">
        <v>0</v>
      </c>
      <c r="J111" s="75">
        <v>0</v>
      </c>
    </row>
    <row r="112" spans="1:10" ht="27">
      <c r="A112" s="11"/>
      <c r="B112" s="36" t="s">
        <v>37</v>
      </c>
      <c r="C112" s="38" t="s">
        <v>8</v>
      </c>
      <c r="D112" s="38" t="s">
        <v>55</v>
      </c>
      <c r="E112" s="15" t="s">
        <v>87</v>
      </c>
      <c r="F112" s="15"/>
      <c r="G112" s="15"/>
      <c r="H112" s="75">
        <v>3059776</v>
      </c>
      <c r="I112" s="75">
        <v>0</v>
      </c>
      <c r="J112" s="75">
        <v>0</v>
      </c>
    </row>
    <row r="113" spans="1:10" ht="41.25">
      <c r="A113" s="11"/>
      <c r="B113" s="36" t="s">
        <v>37</v>
      </c>
      <c r="C113" s="38" t="s">
        <v>12</v>
      </c>
      <c r="D113" s="38"/>
      <c r="E113" s="69" t="s">
        <v>78</v>
      </c>
      <c r="F113" s="15"/>
      <c r="G113" s="15"/>
      <c r="H113" s="51">
        <f>H114</f>
        <v>619261</v>
      </c>
      <c r="I113" s="51">
        <f>I114</f>
        <v>549261</v>
      </c>
      <c r="J113" s="72">
        <f>J114</f>
        <v>549261</v>
      </c>
    </row>
    <row r="114" spans="1:10" ht="27">
      <c r="A114" s="11"/>
      <c r="B114" s="36" t="s">
        <v>37</v>
      </c>
      <c r="C114" s="38" t="s">
        <v>12</v>
      </c>
      <c r="D114" s="38" t="s">
        <v>55</v>
      </c>
      <c r="E114" s="15" t="s">
        <v>87</v>
      </c>
      <c r="F114" s="15"/>
      <c r="G114" s="15"/>
      <c r="H114" s="71">
        <v>619261</v>
      </c>
      <c r="I114" s="74">
        <v>549261</v>
      </c>
      <c r="J114" s="75">
        <v>549261</v>
      </c>
    </row>
    <row r="115" spans="1:10" ht="54.75">
      <c r="A115" s="11"/>
      <c r="B115" s="36" t="s">
        <v>37</v>
      </c>
      <c r="C115" s="38" t="s">
        <v>44</v>
      </c>
      <c r="D115" s="38"/>
      <c r="E115" s="58" t="s">
        <v>45</v>
      </c>
      <c r="F115" s="15"/>
      <c r="G115" s="15"/>
      <c r="H115" s="51">
        <f>H116</f>
        <v>1026000</v>
      </c>
      <c r="I115" s="51">
        <f>I116</f>
        <v>1026000</v>
      </c>
      <c r="J115" s="72">
        <f>J116</f>
        <v>1026000</v>
      </c>
    </row>
    <row r="116" spans="1:10" ht="27">
      <c r="A116" s="11"/>
      <c r="B116" s="36" t="s">
        <v>37</v>
      </c>
      <c r="C116" s="38" t="s">
        <v>44</v>
      </c>
      <c r="D116" s="38" t="s">
        <v>55</v>
      </c>
      <c r="E116" s="15" t="s">
        <v>87</v>
      </c>
      <c r="F116" s="15"/>
      <c r="G116" s="15"/>
      <c r="H116" s="71">
        <v>1026000</v>
      </c>
      <c r="I116" s="74">
        <v>1026000</v>
      </c>
      <c r="J116" s="75">
        <v>1026000</v>
      </c>
    </row>
    <row r="117" spans="1:10" ht="13.5">
      <c r="A117" s="11"/>
      <c r="B117" s="36" t="s">
        <v>37</v>
      </c>
      <c r="C117" s="38" t="s">
        <v>19</v>
      </c>
      <c r="D117" s="38"/>
      <c r="E117" s="15" t="s">
        <v>18</v>
      </c>
      <c r="F117" s="15"/>
      <c r="G117" s="15"/>
      <c r="H117" s="51">
        <f>H118</f>
        <v>7376046</v>
      </c>
      <c r="I117" s="51">
        <f>I118</f>
        <v>6667657</v>
      </c>
      <c r="J117" s="72">
        <f>J118</f>
        <v>6667657</v>
      </c>
    </row>
    <row r="118" spans="1:10" ht="27">
      <c r="A118" s="11"/>
      <c r="B118" s="36" t="s">
        <v>37</v>
      </c>
      <c r="C118" s="38" t="s">
        <v>19</v>
      </c>
      <c r="D118" s="38" t="s">
        <v>55</v>
      </c>
      <c r="E118" s="82" t="s">
        <v>87</v>
      </c>
      <c r="F118" s="15"/>
      <c r="G118" s="15"/>
      <c r="H118" s="71">
        <v>7376046</v>
      </c>
      <c r="I118" s="74">
        <v>6667657</v>
      </c>
      <c r="J118" s="75">
        <v>6667657</v>
      </c>
    </row>
    <row r="119" spans="1:10" ht="82.5">
      <c r="A119" s="11"/>
      <c r="B119" s="35" t="s">
        <v>50</v>
      </c>
      <c r="C119" s="39"/>
      <c r="D119" s="39"/>
      <c r="E119" s="65" t="s">
        <v>111</v>
      </c>
      <c r="F119" s="22"/>
      <c r="G119" s="22"/>
      <c r="H119" s="50">
        <f aca="true" t="shared" si="6" ref="H119:J120">H120</f>
        <v>2155196</v>
      </c>
      <c r="I119" s="50">
        <f t="shared" si="6"/>
        <v>2135196</v>
      </c>
      <c r="J119" s="50">
        <f t="shared" si="6"/>
        <v>2135196</v>
      </c>
    </row>
    <row r="120" spans="1:10" ht="41.25">
      <c r="A120" s="11"/>
      <c r="B120" s="36" t="s">
        <v>50</v>
      </c>
      <c r="C120" s="38"/>
      <c r="D120" s="38"/>
      <c r="E120" s="62" t="s">
        <v>84</v>
      </c>
      <c r="F120" s="15"/>
      <c r="G120" s="15"/>
      <c r="H120" s="51">
        <f t="shared" si="6"/>
        <v>2155196</v>
      </c>
      <c r="I120" s="51">
        <f t="shared" si="6"/>
        <v>2135196</v>
      </c>
      <c r="J120" s="51">
        <f t="shared" si="6"/>
        <v>2135196</v>
      </c>
    </row>
    <row r="121" spans="1:10" ht="41.25">
      <c r="A121" s="11"/>
      <c r="B121" s="36" t="s">
        <v>50</v>
      </c>
      <c r="C121" s="38" t="s">
        <v>5</v>
      </c>
      <c r="D121" s="38" t="s">
        <v>63</v>
      </c>
      <c r="E121" s="16" t="s">
        <v>64</v>
      </c>
      <c r="F121" s="15"/>
      <c r="G121" s="15"/>
      <c r="H121" s="71">
        <v>2155196</v>
      </c>
      <c r="I121" s="74">
        <v>2135196</v>
      </c>
      <c r="J121" s="75">
        <v>2135196</v>
      </c>
    </row>
    <row r="122" spans="1:10" ht="54.75">
      <c r="A122" s="11"/>
      <c r="B122" s="35" t="s">
        <v>62</v>
      </c>
      <c r="C122" s="39"/>
      <c r="D122" s="39"/>
      <c r="E122" s="65" t="s">
        <v>112</v>
      </c>
      <c r="F122" s="22"/>
      <c r="G122" s="22"/>
      <c r="H122" s="50">
        <f>H123+H126+H130+H132</f>
        <v>119493278.95</v>
      </c>
      <c r="I122" s="50">
        <f>I123+I126</f>
        <v>17541200</v>
      </c>
      <c r="J122" s="50">
        <f>J123+J126</f>
        <v>14541200</v>
      </c>
    </row>
    <row r="123" spans="1:10" ht="27">
      <c r="A123" s="11"/>
      <c r="B123" s="36" t="s">
        <v>62</v>
      </c>
      <c r="C123" s="38" t="s">
        <v>5</v>
      </c>
      <c r="D123" s="38"/>
      <c r="E123" s="90" t="s">
        <v>65</v>
      </c>
      <c r="F123" s="91"/>
      <c r="G123" s="91"/>
      <c r="H123" s="92">
        <f>H124+H125</f>
        <v>9686964.59</v>
      </c>
      <c r="I123" s="92">
        <f>I125</f>
        <v>6872100</v>
      </c>
      <c r="J123" s="72">
        <f>J125</f>
        <v>3872100</v>
      </c>
    </row>
    <row r="124" spans="1:10" ht="27">
      <c r="A124" s="11"/>
      <c r="B124" s="36" t="s">
        <v>62</v>
      </c>
      <c r="C124" s="38" t="s">
        <v>5</v>
      </c>
      <c r="D124" s="38" t="s">
        <v>52</v>
      </c>
      <c r="E124" s="104" t="s">
        <v>69</v>
      </c>
      <c r="F124" s="91"/>
      <c r="G124" s="91"/>
      <c r="H124" s="92">
        <v>15000</v>
      </c>
      <c r="I124" s="92">
        <v>0</v>
      </c>
      <c r="J124" s="72">
        <v>0</v>
      </c>
    </row>
    <row r="125" spans="1:10" s="23" customFormat="1" ht="41.25">
      <c r="A125" s="21"/>
      <c r="B125" s="36" t="s">
        <v>62</v>
      </c>
      <c r="C125" s="38" t="s">
        <v>5</v>
      </c>
      <c r="D125" s="38" t="s">
        <v>66</v>
      </c>
      <c r="E125" s="16" t="s">
        <v>88</v>
      </c>
      <c r="F125" s="15"/>
      <c r="G125" s="15"/>
      <c r="H125" s="75">
        <v>9671964.59</v>
      </c>
      <c r="I125" s="89">
        <v>6872100</v>
      </c>
      <c r="J125" s="75">
        <v>3872100</v>
      </c>
    </row>
    <row r="126" spans="1:10" ht="69.75" customHeight="1">
      <c r="A126" s="11"/>
      <c r="B126" s="36" t="s">
        <v>62</v>
      </c>
      <c r="C126" s="38" t="s">
        <v>7</v>
      </c>
      <c r="D126" s="38"/>
      <c r="E126" s="66" t="s">
        <v>83</v>
      </c>
      <c r="F126" s="15"/>
      <c r="G126" s="15"/>
      <c r="H126" s="51">
        <f>H127+H128+H129</f>
        <v>102590097.85</v>
      </c>
      <c r="I126" s="51">
        <f>I127</f>
        <v>10669100</v>
      </c>
      <c r="J126" s="72">
        <f>J127</f>
        <v>10669100</v>
      </c>
    </row>
    <row r="127" spans="1:10" ht="41.25">
      <c r="A127" s="11"/>
      <c r="B127" s="36" t="s">
        <v>62</v>
      </c>
      <c r="C127" s="38" t="s">
        <v>7</v>
      </c>
      <c r="D127" s="38" t="s">
        <v>66</v>
      </c>
      <c r="E127" s="67" t="s">
        <v>88</v>
      </c>
      <c r="F127" s="91"/>
      <c r="G127" s="91"/>
      <c r="H127" s="103">
        <v>27575097.85</v>
      </c>
      <c r="I127" s="96">
        <v>10669100</v>
      </c>
      <c r="J127" s="103">
        <v>10669100</v>
      </c>
    </row>
    <row r="128" spans="1:10" ht="27">
      <c r="A128" s="11"/>
      <c r="B128" s="36" t="s">
        <v>62</v>
      </c>
      <c r="C128" s="38" t="s">
        <v>7</v>
      </c>
      <c r="D128" s="38" t="s">
        <v>61</v>
      </c>
      <c r="E128" s="16" t="s">
        <v>86</v>
      </c>
      <c r="F128" s="15"/>
      <c r="G128" s="15"/>
      <c r="H128" s="75">
        <v>75000000</v>
      </c>
      <c r="I128" s="75">
        <v>0</v>
      </c>
      <c r="J128" s="75">
        <v>0</v>
      </c>
    </row>
    <row r="129" spans="1:10" ht="27">
      <c r="A129" s="11"/>
      <c r="B129" s="36" t="s">
        <v>62</v>
      </c>
      <c r="C129" s="38" t="s">
        <v>7</v>
      </c>
      <c r="D129" s="38" t="s">
        <v>52</v>
      </c>
      <c r="E129" s="67" t="s">
        <v>69</v>
      </c>
      <c r="F129" s="108"/>
      <c r="G129" s="108"/>
      <c r="H129" s="109">
        <v>15000</v>
      </c>
      <c r="I129" s="107">
        <v>0</v>
      </c>
      <c r="J129" s="109">
        <v>0</v>
      </c>
    </row>
    <row r="130" spans="1:10" ht="27">
      <c r="A130" s="11"/>
      <c r="B130" s="36" t="s">
        <v>62</v>
      </c>
      <c r="C130" s="38" t="s">
        <v>10</v>
      </c>
      <c r="D130" s="38"/>
      <c r="E130" s="105" t="s">
        <v>121</v>
      </c>
      <c r="F130" s="15"/>
      <c r="G130" s="15"/>
      <c r="H130" s="75">
        <f>H131</f>
        <v>4040000</v>
      </c>
      <c r="I130" s="75">
        <v>0</v>
      </c>
      <c r="J130" s="75">
        <v>0</v>
      </c>
    </row>
    <row r="131" spans="1:10" ht="41.25">
      <c r="A131" s="11"/>
      <c r="B131" s="36" t="s">
        <v>62</v>
      </c>
      <c r="C131" s="38" t="s">
        <v>10</v>
      </c>
      <c r="D131" s="38" t="s">
        <v>66</v>
      </c>
      <c r="E131" s="67" t="s">
        <v>88</v>
      </c>
      <c r="F131" s="15"/>
      <c r="G131" s="15"/>
      <c r="H131" s="75">
        <v>4040000</v>
      </c>
      <c r="I131" s="75">
        <v>0</v>
      </c>
      <c r="J131" s="75">
        <v>0</v>
      </c>
    </row>
    <row r="132" spans="1:10" ht="27">
      <c r="A132" s="11"/>
      <c r="B132" s="36" t="s">
        <v>62</v>
      </c>
      <c r="C132" s="38" t="s">
        <v>8</v>
      </c>
      <c r="D132" s="38"/>
      <c r="E132" s="106" t="s">
        <v>122</v>
      </c>
      <c r="F132" s="15"/>
      <c r="G132" s="15"/>
      <c r="H132" s="75">
        <f>H133</f>
        <v>3176216.51</v>
      </c>
      <c r="I132" s="75">
        <v>0</v>
      </c>
      <c r="J132" s="75">
        <v>0</v>
      </c>
    </row>
    <row r="133" spans="1:10" ht="41.25">
      <c r="A133" s="11"/>
      <c r="B133" s="36" t="s">
        <v>62</v>
      </c>
      <c r="C133" s="38" t="s">
        <v>8</v>
      </c>
      <c r="D133" s="38" t="s">
        <v>66</v>
      </c>
      <c r="E133" s="67" t="s">
        <v>88</v>
      </c>
      <c r="F133" s="15"/>
      <c r="G133" s="15"/>
      <c r="H133" s="75">
        <v>3176216.51</v>
      </c>
      <c r="I133" s="75">
        <v>0</v>
      </c>
      <c r="J133" s="75">
        <v>0</v>
      </c>
    </row>
    <row r="134" spans="1:10" s="23" customFormat="1" ht="65.25" customHeight="1">
      <c r="A134" s="21"/>
      <c r="B134" s="35">
        <v>99</v>
      </c>
      <c r="C134" s="39"/>
      <c r="D134" s="39"/>
      <c r="E134" s="22" t="s">
        <v>82</v>
      </c>
      <c r="F134" s="22"/>
      <c r="G134" s="22"/>
      <c r="H134" s="50">
        <f>H135+H137+H140+H142</f>
        <v>2629221</v>
      </c>
      <c r="I134" s="50">
        <f>I135+I140+I142</f>
        <v>1752621</v>
      </c>
      <c r="J134" s="50">
        <f>J135+J140+J142</f>
        <v>1752621</v>
      </c>
    </row>
    <row r="135" spans="1:10" s="23" customFormat="1" ht="27.75" customHeight="1">
      <c r="A135" s="21"/>
      <c r="B135" s="36" t="s">
        <v>21</v>
      </c>
      <c r="C135" s="38" t="s">
        <v>7</v>
      </c>
      <c r="D135" s="38"/>
      <c r="E135" s="70" t="s">
        <v>22</v>
      </c>
      <c r="F135" s="15"/>
      <c r="G135" s="15"/>
      <c r="H135" s="51">
        <f>H136</f>
        <v>500000</v>
      </c>
      <c r="I135" s="51">
        <f>I136</f>
        <v>300000</v>
      </c>
      <c r="J135" s="72">
        <f>J136</f>
        <v>300000</v>
      </c>
    </row>
    <row r="136" spans="1:10" s="23" customFormat="1" ht="28.5" customHeight="1">
      <c r="A136" s="21"/>
      <c r="B136" s="36" t="s">
        <v>21</v>
      </c>
      <c r="C136" s="38" t="s">
        <v>7</v>
      </c>
      <c r="D136" s="38" t="s">
        <v>52</v>
      </c>
      <c r="E136" s="15" t="s">
        <v>69</v>
      </c>
      <c r="F136" s="15"/>
      <c r="G136" s="15"/>
      <c r="H136" s="51">
        <v>500000</v>
      </c>
      <c r="I136" s="51">
        <v>300000</v>
      </c>
      <c r="J136" s="72">
        <v>300000</v>
      </c>
    </row>
    <row r="137" spans="1:10" s="23" customFormat="1" ht="49.5" customHeight="1">
      <c r="A137" s="21"/>
      <c r="B137" s="36" t="s">
        <v>21</v>
      </c>
      <c r="C137" s="38" t="s">
        <v>10</v>
      </c>
      <c r="D137" s="38"/>
      <c r="E137" s="15" t="s">
        <v>123</v>
      </c>
      <c r="F137" s="15"/>
      <c r="G137" s="15"/>
      <c r="H137" s="51">
        <f>H138+H139</f>
        <v>676600</v>
      </c>
      <c r="I137" s="51">
        <v>0</v>
      </c>
      <c r="J137" s="72">
        <v>0</v>
      </c>
    </row>
    <row r="138" spans="1:10" s="23" customFormat="1" ht="28.5" customHeight="1">
      <c r="A138" s="21"/>
      <c r="B138" s="36" t="s">
        <v>21</v>
      </c>
      <c r="C138" s="38" t="s">
        <v>10</v>
      </c>
      <c r="D138" s="38" t="s">
        <v>52</v>
      </c>
      <c r="E138" s="15" t="s">
        <v>69</v>
      </c>
      <c r="F138" s="15"/>
      <c r="G138" s="15"/>
      <c r="H138" s="51">
        <v>20000</v>
      </c>
      <c r="I138" s="51">
        <v>0</v>
      </c>
      <c r="J138" s="72">
        <v>0</v>
      </c>
    </row>
    <row r="139" spans="1:10" s="23" customFormat="1" ht="28.5" customHeight="1">
      <c r="A139" s="21"/>
      <c r="B139" s="36" t="s">
        <v>21</v>
      </c>
      <c r="C139" s="38" t="s">
        <v>10</v>
      </c>
      <c r="D139" s="38" t="s">
        <v>55</v>
      </c>
      <c r="E139" s="15" t="s">
        <v>87</v>
      </c>
      <c r="F139" s="15"/>
      <c r="G139" s="15"/>
      <c r="H139" s="51">
        <v>656600</v>
      </c>
      <c r="I139" s="51">
        <v>0</v>
      </c>
      <c r="J139" s="72">
        <v>0</v>
      </c>
    </row>
    <row r="140" spans="1:10" s="23" customFormat="1" ht="28.5" customHeight="1">
      <c r="A140" s="21"/>
      <c r="B140" s="36" t="s">
        <v>21</v>
      </c>
      <c r="C140" s="38" t="s">
        <v>19</v>
      </c>
      <c r="D140" s="38"/>
      <c r="E140" s="110" t="s">
        <v>68</v>
      </c>
      <c r="F140" s="15"/>
      <c r="G140" s="15"/>
      <c r="H140" s="51">
        <f>H141</f>
        <v>1112268</v>
      </c>
      <c r="I140" s="51">
        <f>I141</f>
        <v>1112268</v>
      </c>
      <c r="J140" s="72">
        <f>J141</f>
        <v>1112268</v>
      </c>
    </row>
    <row r="141" spans="1:10" s="23" customFormat="1" ht="28.5" customHeight="1">
      <c r="A141" s="21"/>
      <c r="B141" s="36" t="s">
        <v>21</v>
      </c>
      <c r="C141" s="38" t="s">
        <v>19</v>
      </c>
      <c r="D141" s="38" t="s">
        <v>67</v>
      </c>
      <c r="E141" s="15" t="s">
        <v>81</v>
      </c>
      <c r="F141" s="15"/>
      <c r="G141" s="15"/>
      <c r="H141" s="71">
        <v>1112268</v>
      </c>
      <c r="I141" s="74">
        <v>1112268</v>
      </c>
      <c r="J141" s="75">
        <v>1112268</v>
      </c>
    </row>
    <row r="142" spans="1:10" ht="41.25">
      <c r="A142" s="11"/>
      <c r="B142" s="36">
        <v>99</v>
      </c>
      <c r="C142" s="38" t="s">
        <v>44</v>
      </c>
      <c r="D142" s="38"/>
      <c r="E142" s="69" t="s">
        <v>20</v>
      </c>
      <c r="F142" s="15"/>
      <c r="G142" s="15"/>
      <c r="H142" s="51">
        <f>H143</f>
        <v>340353</v>
      </c>
      <c r="I142" s="51">
        <f>I143</f>
        <v>340353</v>
      </c>
      <c r="J142" s="72">
        <f>J143</f>
        <v>340353</v>
      </c>
    </row>
    <row r="143" spans="1:10" ht="13.5">
      <c r="A143" s="11"/>
      <c r="B143" s="36">
        <v>99</v>
      </c>
      <c r="C143" s="38" t="s">
        <v>44</v>
      </c>
      <c r="D143" s="38" t="s">
        <v>67</v>
      </c>
      <c r="E143" s="15" t="s">
        <v>81</v>
      </c>
      <c r="F143" s="15"/>
      <c r="G143" s="15"/>
      <c r="H143" s="51">
        <v>340353</v>
      </c>
      <c r="I143" s="51">
        <v>340353</v>
      </c>
      <c r="J143" s="72">
        <v>340353</v>
      </c>
    </row>
    <row r="144" spans="1:8" ht="47.25" customHeight="1">
      <c r="A144" s="11"/>
      <c r="B144" s="2"/>
      <c r="C144" s="2"/>
      <c r="D144" s="2"/>
      <c r="H144" s="2"/>
    </row>
    <row r="145" spans="1:8" ht="13.5">
      <c r="A145" s="11"/>
      <c r="B145" s="2"/>
      <c r="C145" s="2"/>
      <c r="D145" s="2"/>
      <c r="H145" s="2"/>
    </row>
    <row r="146" spans="1:8" ht="13.5">
      <c r="A146" s="11"/>
      <c r="B146" s="2"/>
      <c r="C146" s="2"/>
      <c r="D146" s="2"/>
      <c r="H146" s="2"/>
    </row>
    <row r="147" spans="1:8" ht="13.5">
      <c r="A147" s="11"/>
      <c r="B147" s="2"/>
      <c r="C147" s="2"/>
      <c r="D147" s="2"/>
      <c r="H147" s="2"/>
    </row>
    <row r="148" spans="1:8" ht="13.5">
      <c r="A148" s="11"/>
      <c r="B148" s="2"/>
      <c r="C148" s="2"/>
      <c r="D148" s="2"/>
      <c r="H148" s="2"/>
    </row>
    <row r="149" s="23" customFormat="1" ht="48" customHeight="1">
      <c r="A149" s="21"/>
    </row>
    <row r="150" spans="1:8" ht="13.5">
      <c r="A150" s="11"/>
      <c r="B150" s="2"/>
      <c r="C150" s="2"/>
      <c r="D150" s="2"/>
      <c r="H150" s="2"/>
    </row>
    <row r="151" spans="1:8" ht="13.5">
      <c r="A151" s="11"/>
      <c r="B151" s="2"/>
      <c r="C151" s="2"/>
      <c r="D151" s="2"/>
      <c r="H151" s="2"/>
    </row>
    <row r="152" spans="1:8" ht="13.5">
      <c r="A152" s="11"/>
      <c r="B152" s="2"/>
      <c r="C152" s="2"/>
      <c r="D152" s="2"/>
      <c r="H152" s="2"/>
    </row>
    <row r="153" spans="1:8" ht="93" customHeight="1">
      <c r="A153" s="11"/>
      <c r="B153" s="2"/>
      <c r="C153" s="2"/>
      <c r="D153" s="2"/>
      <c r="H153" s="2"/>
    </row>
    <row r="154" spans="1:10" ht="13.5">
      <c r="A154" s="11"/>
      <c r="B154" s="40"/>
      <c r="I154" s="56"/>
      <c r="J154" s="56"/>
    </row>
    <row r="155" spans="1:10" ht="13.5">
      <c r="A155" s="11"/>
      <c r="B155" s="40"/>
      <c r="I155" s="56"/>
      <c r="J155" s="56"/>
    </row>
    <row r="156" spans="1:10" ht="13.5">
      <c r="A156" s="11"/>
      <c r="B156" s="40"/>
      <c r="I156" s="56"/>
      <c r="J156" s="56"/>
    </row>
    <row r="157" spans="1:10" ht="13.5">
      <c r="A157" s="11"/>
      <c r="B157" s="40"/>
      <c r="I157" s="56"/>
      <c r="J157" s="56"/>
    </row>
    <row r="158" spans="1:10" ht="13.5">
      <c r="A158" s="11"/>
      <c r="B158" s="40"/>
      <c r="I158" s="56"/>
      <c r="J158" s="56"/>
    </row>
    <row r="159" spans="1:10" ht="13.5">
      <c r="A159" s="11"/>
      <c r="B159" s="40"/>
      <c r="I159" s="56"/>
      <c r="J159" s="56"/>
    </row>
    <row r="160" spans="2:10" ht="13.5">
      <c r="B160" s="40"/>
      <c r="I160" s="56"/>
      <c r="J160" s="56"/>
    </row>
    <row r="161" spans="2:10" ht="13.5">
      <c r="B161" s="40"/>
      <c r="I161" s="56"/>
      <c r="J161" s="56"/>
    </row>
    <row r="162" spans="2:10" ht="13.5">
      <c r="B162" s="40"/>
      <c r="I162" s="56"/>
      <c r="J162" s="56"/>
    </row>
    <row r="163" spans="2:10" ht="13.5">
      <c r="B163" s="40"/>
      <c r="I163" s="56"/>
      <c r="J163" s="56"/>
    </row>
    <row r="164" spans="2:10" ht="13.5">
      <c r="B164" s="40"/>
      <c r="I164" s="56"/>
      <c r="J164" s="56"/>
    </row>
    <row r="165" spans="2:10" ht="13.5">
      <c r="B165" s="40"/>
      <c r="I165" s="56"/>
      <c r="J165" s="56"/>
    </row>
    <row r="166" spans="2:10" ht="13.5">
      <c r="B166" s="40"/>
      <c r="I166" s="56"/>
      <c r="J166" s="56"/>
    </row>
    <row r="167" spans="2:10" ht="13.5">
      <c r="B167" s="40"/>
      <c r="I167" s="56"/>
      <c r="J167" s="56"/>
    </row>
    <row r="168" spans="2:10" ht="13.5">
      <c r="B168" s="40"/>
      <c r="I168" s="56"/>
      <c r="J168" s="56"/>
    </row>
    <row r="169" spans="2:10" ht="13.5">
      <c r="B169" s="40"/>
      <c r="I169" s="56"/>
      <c r="J169" s="56"/>
    </row>
    <row r="170" spans="2:10" ht="13.5">
      <c r="B170" s="40"/>
      <c r="I170" s="56"/>
      <c r="J170" s="56"/>
    </row>
    <row r="171" spans="2:10" ht="13.5">
      <c r="B171" s="40"/>
      <c r="I171" s="56"/>
      <c r="J171" s="56"/>
    </row>
    <row r="172" spans="2:10" ht="13.5">
      <c r="B172" s="40"/>
      <c r="I172" s="56"/>
      <c r="J172" s="56"/>
    </row>
    <row r="173" spans="2:10" ht="13.5">
      <c r="B173" s="40"/>
      <c r="I173" s="56"/>
      <c r="J173" s="56"/>
    </row>
    <row r="174" spans="2:10" ht="13.5">
      <c r="B174" s="40"/>
      <c r="I174" s="56"/>
      <c r="J174" s="56"/>
    </row>
    <row r="175" spans="2:10" ht="13.5">
      <c r="B175" s="40"/>
      <c r="I175" s="56"/>
      <c r="J175" s="56"/>
    </row>
    <row r="176" spans="2:10" ht="13.5">
      <c r="B176" s="40"/>
      <c r="I176" s="56"/>
      <c r="J176" s="56"/>
    </row>
    <row r="177" spans="2:10" ht="13.5">
      <c r="B177" s="40"/>
      <c r="I177" s="56"/>
      <c r="J177" s="56"/>
    </row>
    <row r="178" spans="9:10" ht="13.5">
      <c r="I178" s="56"/>
      <c r="J178" s="56"/>
    </row>
    <row r="179" spans="9:10" ht="13.5">
      <c r="I179" s="56"/>
      <c r="J179" s="56"/>
    </row>
    <row r="180" spans="9:10" ht="13.5">
      <c r="I180" s="56"/>
      <c r="J180" s="56"/>
    </row>
    <row r="181" spans="9:10" ht="13.5">
      <c r="I181" s="56"/>
      <c r="J181" s="56"/>
    </row>
    <row r="182" spans="9:10" ht="13.5">
      <c r="I182" s="56"/>
      <c r="J182" s="56"/>
    </row>
    <row r="183" spans="9:10" ht="13.5">
      <c r="I183" s="56"/>
      <c r="J183" s="56"/>
    </row>
    <row r="184" spans="9:10" ht="13.5">
      <c r="I184" s="56"/>
      <c r="J184" s="56"/>
    </row>
    <row r="185" spans="9:10" ht="48.75" customHeight="1">
      <c r="I185" s="56"/>
      <c r="J185" s="56"/>
    </row>
    <row r="186" spans="9:10" ht="13.5">
      <c r="I186" s="56"/>
      <c r="J186" s="56"/>
    </row>
    <row r="187" spans="9:10" ht="13.5">
      <c r="I187" s="56"/>
      <c r="J187" s="56"/>
    </row>
    <row r="188" spans="9:10" ht="13.5">
      <c r="I188" s="56"/>
      <c r="J188" s="56"/>
    </row>
    <row r="189" spans="9:10" ht="13.5">
      <c r="I189" s="56"/>
      <c r="J189" s="56"/>
    </row>
    <row r="190" spans="9:10" ht="13.5">
      <c r="I190" s="56"/>
      <c r="J190" s="56"/>
    </row>
    <row r="191" spans="9:10" ht="13.5">
      <c r="I191" s="56"/>
      <c r="J191" s="56"/>
    </row>
    <row r="192" spans="9:10" ht="13.5">
      <c r="I192" s="56"/>
      <c r="J192" s="56"/>
    </row>
    <row r="193" spans="9:10" ht="13.5">
      <c r="I193" s="56"/>
      <c r="J193" s="56"/>
    </row>
    <row r="194" spans="9:10" ht="13.5">
      <c r="I194" s="56"/>
      <c r="J194" s="56"/>
    </row>
    <row r="195" spans="9:10" ht="13.5">
      <c r="I195" s="56"/>
      <c r="J195" s="56"/>
    </row>
    <row r="196" spans="9:10" ht="13.5">
      <c r="I196" s="56"/>
      <c r="J196" s="56"/>
    </row>
    <row r="203" ht="66" customHeight="1"/>
    <row r="209" ht="51" customHeight="1"/>
    <row r="396" ht="102.75" customHeight="1"/>
    <row r="658" ht="75.75" customHeight="1"/>
  </sheetData>
  <sheetProtection/>
  <autoFilter ref="B16:CG709"/>
  <mergeCells count="19">
    <mergeCell ref="I14:J14"/>
    <mergeCell ref="H14:H15"/>
    <mergeCell ref="B3:J3"/>
    <mergeCell ref="B4:J4"/>
    <mergeCell ref="B6:J6"/>
    <mergeCell ref="B13:B15"/>
    <mergeCell ref="C13:C15"/>
    <mergeCell ref="D13:D15"/>
    <mergeCell ref="E13:E15"/>
    <mergeCell ref="B12:J12"/>
    <mergeCell ref="B1:J1"/>
    <mergeCell ref="B2:J2"/>
    <mergeCell ref="H13:J13"/>
    <mergeCell ref="B9:J9"/>
    <mergeCell ref="B5:J5"/>
    <mergeCell ref="B7:J7"/>
    <mergeCell ref="B8:J8"/>
    <mergeCell ref="B10:J10"/>
    <mergeCell ref="B11:J11"/>
  </mergeCells>
  <printOptions horizontalCentered="1"/>
  <pageMargins left="0.7874015748031497" right="0.3937007874015748" top="0.6299212598425197" bottom="0.5511811023622047" header="0.31496062992125984" footer="0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Брагина</cp:lastModifiedBy>
  <cp:lastPrinted>2023-09-18T11:43:04Z</cp:lastPrinted>
  <dcterms:created xsi:type="dcterms:W3CDTF">2007-12-25T17:44:28Z</dcterms:created>
  <dcterms:modified xsi:type="dcterms:W3CDTF">2023-09-18T11:43:46Z</dcterms:modified>
  <cp:category/>
  <cp:version/>
  <cp:contentType/>
  <cp:contentStatus/>
</cp:coreProperties>
</file>