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7" i="1"/>
  <c r="G17"/>
  <c r="E17"/>
  <c r="I56"/>
  <c r="H56"/>
  <c r="E56"/>
  <c r="I54"/>
  <c r="H54"/>
  <c r="E54"/>
  <c r="F49"/>
  <c r="G49"/>
  <c r="H49"/>
  <c r="I49"/>
  <c r="E49"/>
  <c r="F46"/>
  <c r="G46"/>
  <c r="H46"/>
  <c r="I46"/>
  <c r="E46"/>
  <c r="F40"/>
  <c r="G40"/>
  <c r="H40"/>
  <c r="H17" s="1"/>
  <c r="I40"/>
  <c r="E40"/>
  <c r="F36"/>
  <c r="G36"/>
  <c r="H36"/>
  <c r="I36"/>
  <c r="E36"/>
  <c r="F32"/>
  <c r="G32"/>
  <c r="H32"/>
  <c r="I32"/>
  <c r="E32"/>
  <c r="F29"/>
  <c r="G29"/>
  <c r="H29"/>
  <c r="I29"/>
  <c r="E29"/>
  <c r="I27"/>
  <c r="H27"/>
  <c r="E27"/>
  <c r="F18"/>
  <c r="G18"/>
  <c r="H18"/>
  <c r="I18"/>
  <c r="E18"/>
  <c r="I17" l="1"/>
</calcChain>
</file>

<file path=xl/sharedStrings.xml><?xml version="1.0" encoding="utf-8"?>
<sst xmlns="http://schemas.openxmlformats.org/spreadsheetml/2006/main" count="116" uniqueCount="101">
  <si>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</si>
  <si>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</si>
  <si>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</si>
  <si>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</si>
  <si>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</si>
  <si>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</si>
  <si>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</si>
  <si>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</si>
  <si>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</si>
  <si>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</si>
  <si>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</si>
  <si>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</si>
  <si>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</si>
  <si>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</si>
  <si>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</si>
  <si>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</si>
  <si>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</si>
  <si>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</si>
  <si>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</si>
  <si>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</si>
  <si>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</si>
  <si>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</si>
  <si>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</si>
  <si>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</si>
  <si>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</si>
  <si>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</si>
  <si>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</si>
  <si>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</si>
  <si>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</si>
  <si>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</si>
  <si>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</si>
  <si>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</si>
  <si>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</si>
  <si>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</si>
  <si>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</si>
  <si>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</si>
  <si>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</si>
  <si>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</si>
  <si>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</si>
  <si>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</si>
  <si>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</si>
  <si>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</si>
  <si>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В019000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</si>
  <si>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</si>
  <si>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</si>
  <si>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</si>
  <si>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</si>
  <si>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</si>
  <si>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</si>
  <si>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</si>
  <si>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</si>
  <si>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</si>
  <si>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</si>
  <si>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</si>
  <si>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</si>
  <si>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</si>
  <si>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</si>
  <si>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Другие вопросы в области культуры, кинематографии</t>
  </si>
  <si>
    <t>КУЛЬТУРА, КИНЕМАТОГРАФИЯ</t>
  </si>
  <si>
    <t>Распределение бюджетных ассигнований местного бюджета по разделам</t>
  </si>
  <si>
    <t>Сумма руб.</t>
  </si>
  <si>
    <t>плановый период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</si>
  <si>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</si>
  <si>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</si>
  <si>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</si>
  <si>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</si>
  <si>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</si>
  <si>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</si>
  <si>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Молодежная политика</t>
  </si>
  <si>
    <t>0502</t>
  </si>
  <si>
    <t>Коммунальное хозяйство</t>
  </si>
  <si>
    <t>0501</t>
  </si>
  <si>
    <t>Жилищное хозяйство</t>
  </si>
  <si>
    <t>"О бюджете Весьегонского муниципального округа Тверской области</t>
  </si>
  <si>
    <t>0310</t>
  </si>
  <si>
    <t>1004</t>
  </si>
  <si>
    <t>Охрана семьи и детства</t>
  </si>
  <si>
    <t>0105</t>
  </si>
  <si>
    <t>Судебная система</t>
  </si>
  <si>
    <t>0200</t>
  </si>
  <si>
    <t>НАЦИОНАЛЬНАЯ ОБОРОНА</t>
  </si>
  <si>
    <t>0203</t>
  </si>
  <si>
    <t>Мобилизационная и вневойсковая подготовка</t>
  </si>
  <si>
    <t>0304</t>
  </si>
  <si>
    <t>Органы юстиции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</si>
  <si>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</si>
  <si>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муниципальной власти</t>
  </si>
  <si>
    <t xml:space="preserve">к решению Думы Весьегонского муниципального округа 
муниципального округа
 от 00.00.2019  №
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</si>
  <si>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</si>
  <si>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</si>
  <si>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Приложение 3</t>
  </si>
  <si>
    <t>2025 год</t>
  </si>
  <si>
    <t>и подразделам классификации расходов бюджетов на 2024 год и на плановый период 2025 и 2026 годов</t>
  </si>
  <si>
    <t>2026 год</t>
  </si>
  <si>
    <t xml:space="preserve">от </t>
  </si>
  <si>
    <t>на 2024 год и на плановый период 2025 и 2026 годов"</t>
  </si>
  <si>
    <t>0107</t>
  </si>
  <si>
    <t>Обеспечение проведения выборов и референдумов</t>
  </si>
  <si>
    <t>1006</t>
  </si>
  <si>
    <t>Другие вопросы в области национальной политики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</si>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</sst>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\ * #,##0.00&quot;р. &quot;;\-* #,##0.00&quot;р. &quot;;\ * \-#&quot;р. &quot;;\ @\ "/>
  </numFmts>
  <fonts count="39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333333"/>
      <name val="Calibri"/>
      <family val="2"/>
      <charset val="204"/>
    </font>
    <font>
      <i/>
      <sz val="10"/>
      <color rgb="FF80808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0066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b/>
      <sz val="10"/>
      <color rgb="FF000000"/>
      <name val="Arial CYR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2DCDB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878787"/>
      </patternFill>
    </fill>
    <fill>
      <patternFill patternType="solid">
        <fgColor rgb="FFDDDDDD"/>
        <bgColor rgb="FFF2DCDB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2">
    <xf numFmtId="0" fontId="0" fillId="0" borderId="0"/>
    <xf numFmtId="0" fontId="12" fillId="0" borderId="1">
      <alignment vertical="top" wrapText="1"/>
    </xf>
    <xf numFmtId="0" fontId="13" fillId="0" borderId="10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1" fillId="0" borderId="0"/>
    <xf numFmtId="0" fontId="14" fillId="0" borderId="0">
      <alignment vertical="top" wrapText="1"/>
    </xf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9" fillId="4" borderId="0"/>
    <xf numFmtId="0" fontId="16" fillId="0" borderId="10">
      <alignment horizontal="center" vertical="center" wrapText="1"/>
    </xf>
    <xf numFmtId="1" fontId="16" fillId="0" borderId="10">
      <alignment horizontal="left" vertical="top" wrapText="1" indent="2"/>
    </xf>
    <xf numFmtId="0" fontId="16" fillId="0" borderId="0"/>
    <xf numFmtId="1" fontId="16" fillId="0" borderId="10">
      <alignment horizontal="center" vertical="top" shrinkToFit="1"/>
    </xf>
    <xf numFmtId="0" fontId="13" fillId="0" borderId="10">
      <alignment horizontal="left"/>
    </xf>
    <xf numFmtId="4" fontId="16" fillId="0" borderId="10">
      <alignment horizontal="right" vertical="top" shrinkToFit="1"/>
    </xf>
    <xf numFmtId="4" fontId="13" fillId="2" borderId="10">
      <alignment horizontal="right" vertical="top" shrinkToFit="1"/>
    </xf>
    <xf numFmtId="0" fontId="16" fillId="0" borderId="0">
      <alignment wrapText="1"/>
    </xf>
    <xf numFmtId="0" fontId="16" fillId="0" borderId="0">
      <alignment horizontal="left" wrapText="1"/>
    </xf>
    <xf numFmtId="10" fontId="16" fillId="0" borderId="10">
      <alignment horizontal="right" vertical="top" shrinkToFit="1"/>
    </xf>
    <xf numFmtId="10" fontId="13" fillId="2" borderId="10">
      <alignment horizontal="right" vertical="top" shrinkToFit="1"/>
    </xf>
    <xf numFmtId="0" fontId="17" fillId="0" borderId="0">
      <alignment horizontal="center" wrapText="1"/>
    </xf>
    <xf numFmtId="0" fontId="17" fillId="0" borderId="0">
      <alignment horizontal="center"/>
    </xf>
    <xf numFmtId="0" fontId="16" fillId="0" borderId="0">
      <alignment horizontal="right"/>
    </xf>
    <xf numFmtId="0" fontId="16" fillId="0" borderId="0">
      <alignment vertical="top"/>
    </xf>
    <xf numFmtId="0" fontId="13" fillId="0" borderId="10">
      <alignment vertical="top" wrapText="1"/>
    </xf>
    <xf numFmtId="4" fontId="13" fillId="3" borderId="10">
      <alignment horizontal="right" vertical="top" shrinkToFit="1"/>
    </xf>
    <xf numFmtId="10" fontId="13" fillId="3" borderId="10">
      <alignment horizontal="right" vertical="top" shrinkToFit="1"/>
    </xf>
    <xf numFmtId="0" fontId="15" fillId="0" borderId="0"/>
    <xf numFmtId="0" fontId="20" fillId="0" borderId="0"/>
    <xf numFmtId="0" fontId="21" fillId="4" borderId="0"/>
    <xf numFmtId="0" fontId="20" fillId="0" borderId="0"/>
    <xf numFmtId="0" fontId="33" fillId="0" borderId="0" applyBorder="0" applyProtection="0"/>
    <xf numFmtId="0" fontId="34" fillId="9" borderId="0" applyBorder="0" applyProtection="0"/>
    <xf numFmtId="0" fontId="34" fillId="10" borderId="0" applyBorder="0" applyProtection="0"/>
    <xf numFmtId="0" fontId="33" fillId="11" borderId="0" applyBorder="0" applyProtection="0"/>
    <xf numFmtId="0" fontId="31" fillId="7" borderId="0" applyBorder="0" applyProtection="0"/>
    <xf numFmtId="0" fontId="32" fillId="8" borderId="0" applyBorder="0" applyProtection="0"/>
    <xf numFmtId="0" fontId="27" fillId="0" borderId="0" applyBorder="0" applyProtection="0"/>
    <xf numFmtId="0" fontId="29" fillId="6" borderId="0" applyBorder="0" applyProtection="0"/>
    <xf numFmtId="0" fontId="23" fillId="0" borderId="0" applyBorder="0" applyProtection="0"/>
    <xf numFmtId="0" fontId="24" fillId="0" borderId="0" applyBorder="0" applyProtection="0"/>
    <xf numFmtId="0" fontId="25" fillId="0" borderId="0" applyBorder="0" applyProtection="0"/>
    <xf numFmtId="0" fontId="28" fillId="0" borderId="0" applyBorder="0" applyProtection="0"/>
    <xf numFmtId="0" fontId="30" fillId="5" borderId="0" applyBorder="0" applyProtection="0"/>
    <xf numFmtId="0" fontId="26" fillId="5" borderId="18" applyProtection="0"/>
    <xf numFmtId="0" fontId="22" fillId="0" borderId="0" applyBorder="0" applyProtection="0"/>
    <xf numFmtId="0" fontId="22" fillId="0" borderId="0" applyBorder="0" applyProtection="0"/>
    <xf numFmtId="0" fontId="31" fillId="0" borderId="0" applyBorder="0" applyProtection="0"/>
    <xf numFmtId="0" fontId="12" fillId="0" borderId="1">
      <alignment vertical="top" wrapText="1"/>
    </xf>
    <xf numFmtId="0" fontId="35" fillId="0" borderId="3">
      <alignment vertical="top" wrapText="1"/>
    </xf>
    <xf numFmtId="164" fontId="8" fillId="0" borderId="0" applyFont="0" applyFill="0" applyBorder="0" applyAlignment="0" applyProtection="0"/>
    <xf numFmtId="165" fontId="22" fillId="0" borderId="0" applyBorder="0" applyProtection="0"/>
    <xf numFmtId="0" fontId="8" fillId="0" borderId="0"/>
    <xf numFmtId="0" fontId="22" fillId="0" borderId="0"/>
    <xf numFmtId="0" fontId="11" fillId="0" borderId="0"/>
    <xf numFmtId="0" fontId="22" fillId="0" borderId="0"/>
    <xf numFmtId="0" fontId="11" fillId="0" borderId="0"/>
    <xf numFmtId="0" fontId="22" fillId="0" borderId="0"/>
  </cellStyleXfs>
  <cellXfs count="66">
    <xf numFmtId="0" fontId="0" fillId="0" borderId="0" xfId="0"/>
    <xf numFmtId="0" fontId="1" fillId="0" borderId="0" xfId="0" applyFont="1"/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/>
    <xf numFmtId="4" fontId="4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8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37" fillId="0" borderId="0" xfId="0" applyFont="1"/>
    <xf numFmtId="0" fontId="36" fillId="0" borderId="0" xfId="0" applyFont="1"/>
    <xf numFmtId="4" fontId="4" fillId="0" borderId="3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4" fontId="4" fillId="0" borderId="22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right" wrapText="1"/>
    </xf>
    <xf numFmtId="0" fontId="3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3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/>
    </xf>
  </cellXfs>
  <cellStyles count="62">
    <cellStyle name="Accent" xfId="35"/>
    <cellStyle name="Accent 1" xfId="36"/>
    <cellStyle name="Accent 2" xfId="37"/>
    <cellStyle name="Accent 3" xfId="38"/>
    <cellStyle name="Bad" xfId="39"/>
    <cellStyle name="br" xfId="7"/>
    <cellStyle name="col" xfId="8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9"/>
    <cellStyle name="style0 2" xfId="34"/>
    <cellStyle name="td" xfId="10"/>
    <cellStyle name="td 2" xfId="32"/>
    <cellStyle name="Text" xfId="50"/>
    <cellStyle name="tr" xfId="11"/>
    <cellStyle name="Warning" xfId="51"/>
    <cellStyle name="xl21" xfId="12"/>
    <cellStyle name="xl21 2" xfId="33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40 2" xfId="52"/>
    <cellStyle name="xl40 3" xfId="53"/>
    <cellStyle name="xl60" xfId="2"/>
    <cellStyle name="Денежный 2" xfId="3"/>
    <cellStyle name="Денежный 2 2" xfId="54"/>
    <cellStyle name="Денежный 2 3" xfId="55"/>
    <cellStyle name="Обычный" xfId="0" builtinId="0"/>
    <cellStyle name="Обычный 2" xfId="4"/>
    <cellStyle name="Обычный 2 2" xfId="56"/>
    <cellStyle name="Обычный 2 3" xfId="57"/>
    <cellStyle name="Обычный 3" xfId="5"/>
    <cellStyle name="Обычный 3 2" xfId="58"/>
    <cellStyle name="Обычный 3 3" xfId="59"/>
    <cellStyle name="Обычный 4" xfId="6"/>
    <cellStyle name="Обычный 5" xfId="31"/>
    <cellStyle name="Обычный 5 2" xfId="60"/>
    <cellStyle name="Обычный 6" xfId="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24" workbookViewId="0">
      <selection activeCell="I41" sqref="I41"/>
    </sheetView>
  </sheetViews>
  <sheetFormatPr defaultRowHeight="15"/>
  <cols>
    <col min="1" max="1" width="9" customWidth="1"/>
    <col min="2" max="2" width="0.28515625" hidden="1" customWidth="1"/>
    <col min="3" max="3" width="9.140625" hidden="1" customWidth="1"/>
    <col min="4" max="4" width="94.140625" customWidth="1"/>
    <col min="5" max="5" width="22.140625" customWidth="1"/>
    <col min="6" max="6" width="0.5703125" hidden="1" customWidth="1"/>
    <col min="7" max="7" width="15.42578125" hidden="1" customWidth="1"/>
    <col min="8" max="8" width="19.85546875" customWidth="1"/>
    <col min="9" max="9" width="19.28515625" customWidth="1"/>
  </cols>
  <sheetData>
    <row r="1" spans="1:9">
      <c r="A1" s="60"/>
      <c r="B1" s="60"/>
      <c r="C1" s="60"/>
      <c r="D1" s="60"/>
      <c r="E1" s="60"/>
      <c r="F1" s="60"/>
      <c r="G1" s="60"/>
      <c r="H1" s="60"/>
      <c r="I1" s="60"/>
    </row>
    <row r="2" spans="1:9">
      <c r="A2" s="59"/>
      <c r="B2" s="60"/>
      <c r="C2" s="60"/>
      <c r="D2" s="60"/>
      <c r="E2" s="60"/>
      <c r="F2" s="60"/>
      <c r="G2" s="60"/>
      <c r="H2" s="60"/>
      <c r="I2" s="60"/>
    </row>
    <row r="3" spans="1:9" ht="15.75">
      <c r="A3" s="61" t="s">
        <v>90</v>
      </c>
      <c r="B3" s="61"/>
      <c r="C3" s="61"/>
      <c r="D3" s="61"/>
      <c r="E3" s="61"/>
      <c r="F3" s="61"/>
      <c r="G3" s="61"/>
      <c r="H3" s="61"/>
      <c r="I3" s="61"/>
    </row>
    <row r="4" spans="1:9" ht="15.75">
      <c r="A4" s="62" t="s">
        <v>87</v>
      </c>
      <c r="B4" s="61"/>
      <c r="C4" s="61"/>
      <c r="D4" s="61"/>
      <c r="E4" s="61"/>
      <c r="F4" s="61"/>
      <c r="G4" s="61"/>
      <c r="H4" s="61"/>
      <c r="I4" s="61"/>
    </row>
    <row r="5" spans="1:9" ht="15.75">
      <c r="A5" s="61" t="s">
        <v>94</v>
      </c>
      <c r="B5" s="61"/>
      <c r="C5" s="61"/>
      <c r="D5" s="61"/>
      <c r="E5" s="61"/>
      <c r="F5" s="61"/>
      <c r="G5" s="61"/>
      <c r="H5" s="61"/>
      <c r="I5" s="61"/>
    </row>
    <row r="6" spans="1:9" ht="15.75">
      <c r="A6" s="61" t="s">
        <v>73</v>
      </c>
      <c r="B6" s="61"/>
      <c r="C6" s="61"/>
      <c r="D6" s="61"/>
      <c r="E6" s="61"/>
      <c r="F6" s="61"/>
      <c r="G6" s="61"/>
      <c r="H6" s="61"/>
      <c r="I6" s="61"/>
    </row>
    <row r="7" spans="1:9" ht="15.75">
      <c r="A7" s="61" t="s">
        <v>95</v>
      </c>
      <c r="B7" s="61"/>
      <c r="C7" s="61"/>
      <c r="D7" s="61"/>
      <c r="E7" s="61"/>
      <c r="F7" s="61"/>
      <c r="G7" s="61"/>
      <c r="H7" s="61"/>
      <c r="I7" s="61"/>
    </row>
    <row r="8" spans="1:9" ht="18.75">
      <c r="A8" s="65"/>
      <c r="B8" s="65"/>
      <c r="C8" s="65"/>
      <c r="D8" s="65"/>
      <c r="E8" s="65"/>
      <c r="F8" s="65"/>
      <c r="G8" s="65"/>
      <c r="H8" s="65"/>
      <c r="I8" s="65"/>
    </row>
    <row r="9" spans="1:9" ht="18.75" customHeight="1">
      <c r="A9" s="64"/>
      <c r="B9" s="64"/>
      <c r="C9" s="64"/>
      <c r="D9" s="64"/>
      <c r="E9" s="64"/>
      <c r="F9" s="13"/>
      <c r="G9" s="13"/>
    </row>
    <row r="10" spans="1:9" ht="18.75" customHeight="1">
      <c r="A10" s="64" t="s">
        <v>59</v>
      </c>
      <c r="B10" s="64"/>
      <c r="C10" s="64"/>
      <c r="D10" s="64"/>
      <c r="E10" s="64"/>
      <c r="F10" s="13"/>
      <c r="G10" s="13"/>
    </row>
    <row r="11" spans="1:9" ht="18.75" customHeight="1">
      <c r="A11" s="64" t="s">
        <v>92</v>
      </c>
      <c r="B11" s="64"/>
      <c r="C11" s="64"/>
      <c r="D11" s="64"/>
      <c r="E11" s="64"/>
      <c r="F11" s="13"/>
      <c r="G11" s="13"/>
    </row>
    <row r="12" spans="1:9" ht="15.75" customHeight="1">
      <c r="A12" s="63"/>
      <c r="B12" s="63"/>
      <c r="C12" s="63"/>
      <c r="D12" s="63"/>
      <c r="E12" s="63"/>
      <c r="F12" s="63"/>
      <c r="G12" s="63"/>
    </row>
    <row r="13" spans="1:9" ht="19.5" customHeight="1">
      <c r="A13" s="54" t="s">
        <v>0</v>
      </c>
      <c r="B13" s="54" t="s">
        <v>1</v>
      </c>
      <c r="C13" s="54" t="s">
        <v>2</v>
      </c>
      <c r="D13" s="55" t="s">
        <v>3</v>
      </c>
      <c r="E13" s="56" t="s">
        <v>60</v>
      </c>
      <c r="F13" s="57"/>
      <c r="G13" s="57"/>
      <c r="H13" s="57"/>
      <c r="I13" s="58"/>
    </row>
    <row r="14" spans="1:9" ht="15" customHeight="1">
      <c r="A14" s="54" t="s">
        <v>4</v>
      </c>
      <c r="B14" s="54" t="s">
        <v>4</v>
      </c>
      <c r="C14" s="54" t="s">
        <v>4</v>
      </c>
      <c r="D14" s="55" t="s">
        <v>4</v>
      </c>
      <c r="E14" s="52" t="s">
        <v>89</v>
      </c>
      <c r="H14" s="50" t="s">
        <v>61</v>
      </c>
      <c r="I14" s="51"/>
    </row>
    <row r="15" spans="1:9" ht="15" customHeight="1">
      <c r="A15" s="54" t="s">
        <v>4</v>
      </c>
      <c r="B15" s="54" t="s">
        <v>4</v>
      </c>
      <c r="C15" s="54" t="s">
        <v>4</v>
      </c>
      <c r="D15" s="55" t="s">
        <v>4</v>
      </c>
      <c r="E15" s="53"/>
      <c r="H15" s="15" t="s">
        <v>91</v>
      </c>
      <c r="I15" s="15" t="s">
        <v>93</v>
      </c>
    </row>
    <row r="16" spans="1:9" ht="18.75">
      <c r="A16" s="3">
        <v>1</v>
      </c>
      <c r="B16" s="3" t="s">
        <v>5</v>
      </c>
      <c r="C16" s="3" t="s">
        <v>6</v>
      </c>
      <c r="D16" s="3">
        <v>2</v>
      </c>
      <c r="E16" s="35">
        <v>3</v>
      </c>
      <c r="F16" s="14"/>
      <c r="G16" s="14"/>
      <c r="H16" s="36">
        <v>4</v>
      </c>
      <c r="I16" s="36">
        <v>5</v>
      </c>
    </row>
    <row r="17" spans="1:9" ht="18.75">
      <c r="A17" s="4" t="s">
        <v>4</v>
      </c>
      <c r="B17" s="4" t="s">
        <v>4</v>
      </c>
      <c r="C17" s="4" t="s">
        <v>4</v>
      </c>
      <c r="D17" s="34" t="s">
        <v>7</v>
      </c>
      <c r="E17" s="30">
        <f>E18+E27+E29+E32+E36+E40+E46+E49+E54+E56</f>
        <v>437813495</v>
      </c>
      <c r="F17" s="30">
        <f t="shared" ref="F17:I17" si="0">F18+F27+F29+F32+F36+F40+F46+F49+F54+F56</f>
        <v>0</v>
      </c>
      <c r="G17" s="30">
        <f t="shared" si="0"/>
        <v>0</v>
      </c>
      <c r="H17" s="30">
        <f t="shared" si="0"/>
        <v>428918999</v>
      </c>
      <c r="I17" s="30">
        <f t="shared" si="0"/>
        <v>426409520</v>
      </c>
    </row>
    <row r="18" spans="1:9" ht="18.75">
      <c r="A18" s="6" t="s">
        <v>8</v>
      </c>
      <c r="B18" s="4" t="s">
        <v>4</v>
      </c>
      <c r="C18" s="4" t="s">
        <v>4</v>
      </c>
      <c r="D18" s="27" t="s">
        <v>9</v>
      </c>
      <c r="E18" s="30">
        <f>E19+E20+E21+E22+E23+E24+E25+E26</f>
        <v>62081944</v>
      </c>
      <c r="F18" s="30">
        <f t="shared" ref="F18:I18" si="1">F19+F20+F21+F22+F23+F24+F25+F26</f>
        <v>0</v>
      </c>
      <c r="G18" s="30">
        <f t="shared" si="1"/>
        <v>0</v>
      </c>
      <c r="H18" s="30">
        <f t="shared" si="1"/>
        <v>60690987</v>
      </c>
      <c r="I18" s="30">
        <f t="shared" si="1"/>
        <v>59588388</v>
      </c>
    </row>
    <row r="19" spans="1:9" ht="37.5">
      <c r="A19" s="3" t="s">
        <v>10</v>
      </c>
      <c r="B19" s="4" t="s">
        <v>4</v>
      </c>
      <c r="C19" s="4" t="s">
        <v>4</v>
      </c>
      <c r="D19" s="8" t="s">
        <v>11</v>
      </c>
      <c r="E19" s="26">
        <v>2508756</v>
      </c>
      <c r="F19" s="26"/>
      <c r="G19" s="41"/>
      <c r="H19" s="26">
        <v>2508756</v>
      </c>
      <c r="I19" s="41">
        <v>2254256</v>
      </c>
    </row>
    <row r="20" spans="1:9" ht="37.5">
      <c r="A20" s="16" t="s">
        <v>85</v>
      </c>
      <c r="B20" s="4"/>
      <c r="C20" s="4"/>
      <c r="D20" s="17" t="s">
        <v>86</v>
      </c>
      <c r="E20" s="19">
        <v>1123910</v>
      </c>
      <c r="F20" s="40"/>
      <c r="G20" s="40"/>
      <c r="H20" s="19">
        <v>1123910</v>
      </c>
      <c r="I20" s="33">
        <v>1123910</v>
      </c>
    </row>
    <row r="21" spans="1:9" ht="74.25" customHeight="1">
      <c r="A21" s="9" t="s">
        <v>12</v>
      </c>
      <c r="B21" s="3"/>
      <c r="C21" s="3"/>
      <c r="D21" s="17" t="s">
        <v>100</v>
      </c>
      <c r="E21" s="19">
        <v>37614016</v>
      </c>
      <c r="F21" s="40"/>
      <c r="G21" s="40"/>
      <c r="H21" s="26">
        <v>37710316</v>
      </c>
      <c r="I21" s="25">
        <v>36810516</v>
      </c>
    </row>
    <row r="22" spans="1:9" ht="29.25" customHeight="1">
      <c r="A22" s="16" t="s">
        <v>77</v>
      </c>
      <c r="B22" s="22"/>
      <c r="C22" s="22"/>
      <c r="D22" s="17" t="s">
        <v>78</v>
      </c>
      <c r="E22" s="19">
        <v>4800</v>
      </c>
      <c r="F22" s="40"/>
      <c r="G22" s="40"/>
      <c r="H22" s="19">
        <v>5000</v>
      </c>
      <c r="I22" s="19">
        <v>56000</v>
      </c>
    </row>
    <row r="23" spans="1:9" ht="37.5">
      <c r="A23" s="9" t="s">
        <v>13</v>
      </c>
      <c r="B23" s="3"/>
      <c r="C23" s="3"/>
      <c r="D23" s="8" t="s">
        <v>14</v>
      </c>
      <c r="E23" s="19">
        <v>9684371</v>
      </c>
      <c r="F23" s="40"/>
      <c r="G23" s="40"/>
      <c r="H23" s="26">
        <v>9684374</v>
      </c>
      <c r="I23" s="25">
        <v>9684375</v>
      </c>
    </row>
    <row r="24" spans="1:9" ht="18.75">
      <c r="A24" s="16" t="s">
        <v>96</v>
      </c>
      <c r="B24" s="48"/>
      <c r="C24" s="48"/>
      <c r="D24" s="17" t="s">
        <v>97</v>
      </c>
      <c r="E24" s="19">
        <v>1488160</v>
      </c>
      <c r="F24" s="40"/>
      <c r="G24" s="40"/>
      <c r="H24" s="26">
        <v>0</v>
      </c>
      <c r="I24" s="26">
        <v>0</v>
      </c>
    </row>
    <row r="25" spans="1:9" ht="18.75">
      <c r="A25" s="9" t="s">
        <v>15</v>
      </c>
      <c r="B25" s="3"/>
      <c r="C25" s="3"/>
      <c r="D25" s="8" t="s">
        <v>16</v>
      </c>
      <c r="E25" s="19">
        <v>500000</v>
      </c>
      <c r="F25" s="40"/>
      <c r="G25" s="40"/>
      <c r="H25" s="19">
        <v>500000</v>
      </c>
      <c r="I25" s="19">
        <v>500000</v>
      </c>
    </row>
    <row r="26" spans="1:9" ht="18.75">
      <c r="A26" s="9" t="s">
        <v>17</v>
      </c>
      <c r="B26" s="3"/>
      <c r="C26" s="10" t="s">
        <v>4</v>
      </c>
      <c r="D26" s="8" t="s">
        <v>18</v>
      </c>
      <c r="E26" s="19">
        <v>9157931</v>
      </c>
      <c r="F26" s="40"/>
      <c r="G26" s="40"/>
      <c r="H26" s="26">
        <v>9158631</v>
      </c>
      <c r="I26" s="25">
        <v>9159331</v>
      </c>
    </row>
    <row r="27" spans="1:9" s="23" customFormat="1" ht="18.75">
      <c r="A27" s="11" t="s">
        <v>79</v>
      </c>
      <c r="B27" s="6"/>
      <c r="C27" s="4"/>
      <c r="D27" s="7" t="s">
        <v>80</v>
      </c>
      <c r="E27" s="5">
        <f>E28</f>
        <v>763700</v>
      </c>
      <c r="F27" s="39"/>
      <c r="G27" s="39"/>
      <c r="H27" s="5">
        <f>H28</f>
        <v>790200</v>
      </c>
      <c r="I27" s="5">
        <f>I28</f>
        <v>790400</v>
      </c>
    </row>
    <row r="28" spans="1:9" ht="18.75">
      <c r="A28" s="16" t="s">
        <v>81</v>
      </c>
      <c r="B28" s="22"/>
      <c r="C28" s="10"/>
      <c r="D28" s="17" t="s">
        <v>82</v>
      </c>
      <c r="E28" s="37">
        <v>763700</v>
      </c>
      <c r="F28" s="40"/>
      <c r="G28" s="40"/>
      <c r="H28" s="37">
        <v>790200</v>
      </c>
      <c r="I28" s="37">
        <v>790400</v>
      </c>
    </row>
    <row r="29" spans="1:9" ht="65.25" customHeight="1">
      <c r="A29" s="11" t="s">
        <v>19</v>
      </c>
      <c r="B29" s="6"/>
      <c r="C29" s="12"/>
      <c r="D29" s="27" t="s">
        <v>20</v>
      </c>
      <c r="E29" s="30">
        <f>E30+E31</f>
        <v>6671857</v>
      </c>
      <c r="F29" s="30">
        <f t="shared" ref="F29:I29" si="2">F30+F31</f>
        <v>0</v>
      </c>
      <c r="G29" s="30">
        <f t="shared" si="2"/>
        <v>0</v>
      </c>
      <c r="H29" s="30">
        <f t="shared" si="2"/>
        <v>6671857</v>
      </c>
      <c r="I29" s="30">
        <f t="shared" si="2"/>
        <v>6671857</v>
      </c>
    </row>
    <row r="30" spans="1:9" s="2" customFormat="1" ht="28.5" customHeight="1">
      <c r="A30" s="16" t="s">
        <v>83</v>
      </c>
      <c r="B30" s="18"/>
      <c r="C30" s="24"/>
      <c r="D30" s="17" t="s">
        <v>84</v>
      </c>
      <c r="E30" s="33">
        <v>430900</v>
      </c>
      <c r="F30" s="40"/>
      <c r="G30" s="40"/>
      <c r="H30" s="33">
        <v>430900</v>
      </c>
      <c r="I30" s="33">
        <v>430900</v>
      </c>
    </row>
    <row r="31" spans="1:9" ht="37.5">
      <c r="A31" s="16" t="s">
        <v>74</v>
      </c>
      <c r="B31" s="3"/>
      <c r="C31" s="3"/>
      <c r="D31" s="17" t="s">
        <v>88</v>
      </c>
      <c r="E31" s="37">
        <v>6240957</v>
      </c>
      <c r="F31" s="40"/>
      <c r="G31" s="40"/>
      <c r="H31" s="37">
        <v>6240957</v>
      </c>
      <c r="I31" s="37">
        <v>6240957</v>
      </c>
    </row>
    <row r="32" spans="1:9" ht="18.75">
      <c r="A32" s="11" t="s">
        <v>21</v>
      </c>
      <c r="B32" s="6"/>
      <c r="C32" s="6"/>
      <c r="D32" s="27" t="s">
        <v>22</v>
      </c>
      <c r="E32" s="30">
        <f>E33+E34+E35</f>
        <v>70648215</v>
      </c>
      <c r="F32" s="30">
        <f t="shared" ref="F32:I32" si="3">F33+F34+F35</f>
        <v>0</v>
      </c>
      <c r="G32" s="30">
        <f t="shared" si="3"/>
        <v>0</v>
      </c>
      <c r="H32" s="30">
        <f t="shared" si="3"/>
        <v>72917126</v>
      </c>
      <c r="I32" s="30">
        <f t="shared" si="3"/>
        <v>75056437</v>
      </c>
    </row>
    <row r="33" spans="1:9" ht="18.75">
      <c r="A33" s="9" t="s">
        <v>23</v>
      </c>
      <c r="B33" s="3"/>
      <c r="C33" s="3"/>
      <c r="D33" s="8" t="s">
        <v>24</v>
      </c>
      <c r="E33" s="33">
        <v>6426400</v>
      </c>
      <c r="F33" s="40"/>
      <c r="G33" s="40"/>
      <c r="H33" s="28">
        <v>6444300</v>
      </c>
      <c r="I33" s="29">
        <v>6447800</v>
      </c>
    </row>
    <row r="34" spans="1:9" ht="18.75">
      <c r="A34" s="9" t="s">
        <v>25</v>
      </c>
      <c r="B34" s="3"/>
      <c r="C34" s="3"/>
      <c r="D34" s="8" t="s">
        <v>26</v>
      </c>
      <c r="E34" s="19">
        <v>62526815</v>
      </c>
      <c r="F34" s="40"/>
      <c r="G34" s="40"/>
      <c r="H34" s="26">
        <v>64224526</v>
      </c>
      <c r="I34" s="25">
        <v>66360337</v>
      </c>
    </row>
    <row r="35" spans="1:9" ht="18.75">
      <c r="A35" s="9" t="s">
        <v>27</v>
      </c>
      <c r="B35" s="3"/>
      <c r="C35" s="3"/>
      <c r="D35" s="8" t="s">
        <v>28</v>
      </c>
      <c r="E35" s="37">
        <v>1695000</v>
      </c>
      <c r="F35" s="40"/>
      <c r="G35" s="40"/>
      <c r="H35" s="37">
        <v>2248300</v>
      </c>
      <c r="I35" s="37">
        <v>2248300</v>
      </c>
    </row>
    <row r="36" spans="1:9" ht="18.75">
      <c r="A36" s="11" t="s">
        <v>62</v>
      </c>
      <c r="B36" s="3"/>
      <c r="C36" s="3"/>
      <c r="D36" s="27" t="s">
        <v>63</v>
      </c>
      <c r="E36" s="30">
        <f>E37+E38+E39</f>
        <v>29968180</v>
      </c>
      <c r="F36" s="30">
        <f t="shared" ref="F36:I36" si="4">F37+F38+F39</f>
        <v>0</v>
      </c>
      <c r="G36" s="30">
        <f t="shared" si="4"/>
        <v>0</v>
      </c>
      <c r="H36" s="30">
        <f t="shared" si="4"/>
        <v>19627300</v>
      </c>
      <c r="I36" s="30">
        <f t="shared" si="4"/>
        <v>17647300</v>
      </c>
    </row>
    <row r="37" spans="1:9" s="20" customFormat="1" ht="18.75">
      <c r="A37" s="16" t="s">
        <v>71</v>
      </c>
      <c r="B37" s="18"/>
      <c r="C37" s="18"/>
      <c r="D37" s="17" t="s">
        <v>72</v>
      </c>
      <c r="E37" s="33">
        <v>1415700</v>
      </c>
      <c r="F37" s="38"/>
      <c r="G37" s="38"/>
      <c r="H37" s="33">
        <v>1415700</v>
      </c>
      <c r="I37" s="33">
        <v>1415700</v>
      </c>
    </row>
    <row r="38" spans="1:9" s="2" customFormat="1" ht="18.75">
      <c r="A38" s="16" t="s">
        <v>69</v>
      </c>
      <c r="B38" s="18"/>
      <c r="C38" s="18"/>
      <c r="D38" s="17" t="s">
        <v>70</v>
      </c>
      <c r="E38" s="19">
        <v>9026000</v>
      </c>
      <c r="F38" s="40"/>
      <c r="G38" s="40"/>
      <c r="H38" s="19">
        <v>2026000</v>
      </c>
      <c r="I38" s="25">
        <v>2026000</v>
      </c>
    </row>
    <row r="39" spans="1:9" ht="18.75">
      <c r="A39" s="16" t="s">
        <v>64</v>
      </c>
      <c r="B39" s="3"/>
      <c r="C39" s="3"/>
      <c r="D39" s="17" t="s">
        <v>65</v>
      </c>
      <c r="E39" s="37">
        <v>19526480</v>
      </c>
      <c r="F39" s="40"/>
      <c r="G39" s="40"/>
      <c r="H39" s="31">
        <v>16185600</v>
      </c>
      <c r="I39" s="32">
        <v>14205600</v>
      </c>
    </row>
    <row r="40" spans="1:9" ht="18.75">
      <c r="A40" s="11" t="s">
        <v>29</v>
      </c>
      <c r="B40" s="6"/>
      <c r="C40" s="6"/>
      <c r="D40" s="27" t="s">
        <v>30</v>
      </c>
      <c r="E40" s="30">
        <f>E41+E42+E43+E44+E45</f>
        <v>213443608</v>
      </c>
      <c r="F40" s="30">
        <f t="shared" ref="F40:I40" si="5">F41+F42+F43+F44+F45</f>
        <v>0</v>
      </c>
      <c r="G40" s="30">
        <f t="shared" si="5"/>
        <v>0</v>
      </c>
      <c r="H40" s="30">
        <f t="shared" si="5"/>
        <v>215952628</v>
      </c>
      <c r="I40" s="30">
        <f t="shared" si="5"/>
        <v>211861848</v>
      </c>
    </row>
    <row r="41" spans="1:9" ht="18.75">
      <c r="A41" s="9" t="s">
        <v>31</v>
      </c>
      <c r="B41" s="3"/>
      <c r="C41" s="3"/>
      <c r="D41" s="8" t="s">
        <v>32</v>
      </c>
      <c r="E41" s="28">
        <v>55277110</v>
      </c>
      <c r="F41" s="40"/>
      <c r="G41" s="40"/>
      <c r="H41" s="28">
        <v>56722610</v>
      </c>
      <c r="I41" s="42">
        <v>54702610</v>
      </c>
    </row>
    <row r="42" spans="1:9" ht="18.75">
      <c r="A42" s="9" t="s">
        <v>33</v>
      </c>
      <c r="B42" s="3"/>
      <c r="C42" s="3"/>
      <c r="D42" s="8" t="s">
        <v>34</v>
      </c>
      <c r="E42" s="41">
        <v>124342917</v>
      </c>
      <c r="F42" s="40"/>
      <c r="G42" s="40"/>
      <c r="H42" s="41">
        <v>126494307</v>
      </c>
      <c r="I42" s="41">
        <v>124423527</v>
      </c>
    </row>
    <row r="43" spans="1:9" ht="18.75">
      <c r="A43" s="16" t="s">
        <v>66</v>
      </c>
      <c r="B43" s="3"/>
      <c r="C43" s="3"/>
      <c r="D43" s="17" t="s">
        <v>67</v>
      </c>
      <c r="E43" s="47">
        <v>21505089</v>
      </c>
      <c r="F43" s="40"/>
      <c r="G43" s="40"/>
      <c r="H43" s="47">
        <v>20417219</v>
      </c>
      <c r="I43" s="45">
        <v>20417219</v>
      </c>
    </row>
    <row r="44" spans="1:9" ht="18.75">
      <c r="A44" s="9" t="s">
        <v>35</v>
      </c>
      <c r="B44" s="3"/>
      <c r="C44" s="3"/>
      <c r="D44" s="17" t="s">
        <v>68</v>
      </c>
      <c r="E44" s="44">
        <v>3859682</v>
      </c>
      <c r="F44" s="40"/>
      <c r="G44" s="40"/>
      <c r="H44" s="44">
        <v>3859682</v>
      </c>
      <c r="I44" s="41">
        <v>3859682</v>
      </c>
    </row>
    <row r="45" spans="1:9" ht="18.75">
      <c r="A45" s="9" t="s">
        <v>36</v>
      </c>
      <c r="B45" s="3"/>
      <c r="C45" s="3"/>
      <c r="D45" s="8" t="s">
        <v>37</v>
      </c>
      <c r="E45" s="43">
        <v>8458810</v>
      </c>
      <c r="F45" s="40"/>
      <c r="G45" s="40"/>
      <c r="H45" s="43">
        <v>8458810</v>
      </c>
      <c r="I45" s="41">
        <v>8458810</v>
      </c>
    </row>
    <row r="46" spans="1:9" ht="18.75">
      <c r="A46" s="11" t="s">
        <v>38</v>
      </c>
      <c r="B46" s="6"/>
      <c r="C46" s="6"/>
      <c r="D46" s="27" t="s">
        <v>58</v>
      </c>
      <c r="E46" s="30">
        <f>E47+E48</f>
        <v>46883848</v>
      </c>
      <c r="F46" s="30">
        <f t="shared" ref="F46:I46" si="6">F47+F48</f>
        <v>0</v>
      </c>
      <c r="G46" s="30">
        <f t="shared" si="6"/>
        <v>0</v>
      </c>
      <c r="H46" s="30">
        <f t="shared" si="6"/>
        <v>45540121</v>
      </c>
      <c r="I46" s="30">
        <f t="shared" si="6"/>
        <v>44441410</v>
      </c>
    </row>
    <row r="47" spans="1:9" ht="18.75">
      <c r="A47" s="9" t="s">
        <v>39</v>
      </c>
      <c r="B47" s="3"/>
      <c r="C47" s="3"/>
      <c r="D47" s="8" t="s">
        <v>40</v>
      </c>
      <c r="E47" s="46">
        <v>43905517</v>
      </c>
      <c r="F47" s="40"/>
      <c r="G47" s="40"/>
      <c r="H47" s="46">
        <v>42561790</v>
      </c>
      <c r="I47" s="41">
        <v>41463079</v>
      </c>
    </row>
    <row r="48" spans="1:9" ht="45" customHeight="1">
      <c r="A48" s="9" t="s">
        <v>41</v>
      </c>
      <c r="B48" s="3" t="s">
        <v>42</v>
      </c>
      <c r="C48" s="3"/>
      <c r="D48" s="8" t="s">
        <v>57</v>
      </c>
      <c r="E48" s="41">
        <v>2978331</v>
      </c>
      <c r="F48" s="40"/>
      <c r="G48" s="40"/>
      <c r="H48" s="37">
        <v>2978331</v>
      </c>
      <c r="I48" s="37">
        <v>2978331</v>
      </c>
    </row>
    <row r="49" spans="1:9" ht="18.75">
      <c r="A49" s="11" t="s">
        <v>43</v>
      </c>
      <c r="B49" s="6"/>
      <c r="C49" s="6"/>
      <c r="D49" s="27" t="s">
        <v>44</v>
      </c>
      <c r="E49" s="30">
        <f>E50+E51+E52+E53</f>
        <v>4806843</v>
      </c>
      <c r="F49" s="30">
        <f t="shared" ref="F49:I49" si="7">F50+F51+F52+F53</f>
        <v>0</v>
      </c>
      <c r="G49" s="30">
        <f t="shared" si="7"/>
        <v>0</v>
      </c>
      <c r="H49" s="30">
        <f t="shared" si="7"/>
        <v>4183480</v>
      </c>
      <c r="I49" s="30">
        <f t="shared" si="7"/>
        <v>7806580</v>
      </c>
    </row>
    <row r="50" spans="1:9" ht="18.75">
      <c r="A50" s="9" t="s">
        <v>45</v>
      </c>
      <c r="B50" s="3"/>
      <c r="C50" s="3"/>
      <c r="D50" s="8" t="s">
        <v>46</v>
      </c>
      <c r="E50" s="33">
        <v>424500</v>
      </c>
      <c r="F50" s="40"/>
      <c r="G50" s="40"/>
      <c r="H50" s="33">
        <v>424500</v>
      </c>
      <c r="I50" s="33">
        <v>424500</v>
      </c>
    </row>
    <row r="51" spans="1:9" ht="18.75">
      <c r="A51" s="9" t="s">
        <v>47</v>
      </c>
      <c r="B51" s="3"/>
      <c r="C51" s="3"/>
      <c r="D51" s="8" t="s">
        <v>48</v>
      </c>
      <c r="E51" s="44">
        <v>1782000</v>
      </c>
      <c r="F51" s="40"/>
      <c r="G51" s="40"/>
      <c r="H51" s="44">
        <v>1782000</v>
      </c>
      <c r="I51" s="44">
        <v>1782000</v>
      </c>
    </row>
    <row r="52" spans="1:9" ht="18.75">
      <c r="A52" s="16" t="s">
        <v>75</v>
      </c>
      <c r="B52" s="21"/>
      <c r="C52" s="21"/>
      <c r="D52" s="17" t="s">
        <v>76</v>
      </c>
      <c r="E52" s="41">
        <v>2340343</v>
      </c>
      <c r="F52" s="40"/>
      <c r="G52" s="40"/>
      <c r="H52" s="41">
        <v>1716980</v>
      </c>
      <c r="I52" s="41">
        <v>5340080</v>
      </c>
    </row>
    <row r="53" spans="1:9" ht="18.75">
      <c r="A53" s="16" t="s">
        <v>98</v>
      </c>
      <c r="B53" s="48"/>
      <c r="C53" s="48"/>
      <c r="D53" s="17" t="s">
        <v>99</v>
      </c>
      <c r="E53" s="49">
        <v>260000</v>
      </c>
      <c r="F53" s="40"/>
      <c r="G53" s="40"/>
      <c r="H53" s="49">
        <v>260000</v>
      </c>
      <c r="I53" s="49">
        <v>260000</v>
      </c>
    </row>
    <row r="54" spans="1:9" ht="18.75">
      <c r="A54" s="11" t="s">
        <v>49</v>
      </c>
      <c r="B54" s="6"/>
      <c r="C54" s="6"/>
      <c r="D54" s="7" t="s">
        <v>50</v>
      </c>
      <c r="E54" s="5">
        <f>E55</f>
        <v>603000</v>
      </c>
      <c r="F54" s="40"/>
      <c r="G54" s="40"/>
      <c r="H54" s="5">
        <f>H55</f>
        <v>603000</v>
      </c>
      <c r="I54" s="5">
        <f>I55</f>
        <v>603000</v>
      </c>
    </row>
    <row r="55" spans="1:9" ht="18.75">
      <c r="A55" s="9" t="s">
        <v>51</v>
      </c>
      <c r="B55" s="3"/>
      <c r="C55" s="3"/>
      <c r="D55" s="8" t="s">
        <v>52</v>
      </c>
      <c r="E55" s="19">
        <v>603000</v>
      </c>
      <c r="F55" s="40"/>
      <c r="G55" s="40"/>
      <c r="H55" s="19">
        <v>603000</v>
      </c>
      <c r="I55" s="19">
        <v>603000</v>
      </c>
    </row>
    <row r="56" spans="1:9" ht="18.75">
      <c r="A56" s="11" t="s">
        <v>53</v>
      </c>
      <c r="B56" s="6"/>
      <c r="C56" s="6"/>
      <c r="D56" s="7" t="s">
        <v>54</v>
      </c>
      <c r="E56" s="5">
        <f>E57</f>
        <v>1942300</v>
      </c>
      <c r="F56" s="40"/>
      <c r="G56" s="40"/>
      <c r="H56" s="5">
        <f>H57</f>
        <v>1942300</v>
      </c>
      <c r="I56" s="5">
        <f>I57</f>
        <v>1942300</v>
      </c>
    </row>
    <row r="57" spans="1:9" ht="18.75">
      <c r="A57" s="9" t="s">
        <v>55</v>
      </c>
      <c r="B57" s="3"/>
      <c r="C57" s="3"/>
      <c r="D57" s="8" t="s">
        <v>56</v>
      </c>
      <c r="E57" s="41">
        <v>1942300</v>
      </c>
      <c r="F57" s="40"/>
      <c r="G57" s="40"/>
      <c r="H57" s="19">
        <v>1942300</v>
      </c>
      <c r="I57" s="19">
        <v>1942300</v>
      </c>
    </row>
    <row r="58" spans="1:9">
      <c r="A58" s="1"/>
      <c r="B58" s="1"/>
      <c r="C58" s="1"/>
      <c r="D58" s="1"/>
      <c r="E58" s="1"/>
      <c r="F58" s="1"/>
      <c r="G58" s="1"/>
    </row>
    <row r="60" spans="1:9" s="1" customFormat="1">
      <c r="A60"/>
      <c r="B60"/>
      <c r="C60"/>
      <c r="D60"/>
      <c r="E60"/>
      <c r="F60"/>
      <c r="G60"/>
    </row>
  </sheetData>
  <mergeCells count="19">
    <mergeCell ref="A2:I2"/>
    <mergeCell ref="A1:I1"/>
    <mergeCell ref="A3:I3"/>
    <mergeCell ref="A4:I4"/>
    <mergeCell ref="A12:G12"/>
    <mergeCell ref="A9:E9"/>
    <mergeCell ref="A10:E10"/>
    <mergeCell ref="A11:E11"/>
    <mergeCell ref="A5:I5"/>
    <mergeCell ref="A6:I6"/>
    <mergeCell ref="A7:I7"/>
    <mergeCell ref="A8:I8"/>
    <mergeCell ref="H14:I14"/>
    <mergeCell ref="E14:E15"/>
    <mergeCell ref="A13:A15"/>
    <mergeCell ref="B13:B15"/>
    <mergeCell ref="C13:C15"/>
    <mergeCell ref="D13:D15"/>
    <mergeCell ref="E13:I1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2023-11-14T08:44:17Z</dcterms:modified>
</cp:coreProperties>
</file>