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<sst xmlns="http://schemas.openxmlformats.org/spreadsheetml/2006/main" count="1825" uniqueCount="745">
  <si>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</si>
  <si>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</si>
  <si>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</si>
  <si>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</si>
  <si>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</si>
  <si>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</si>
  <si>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</si>
  <si>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</si>
  <si>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</si>
  <si>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</si>
  <si>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</si>
  <si>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</si>
  <si>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</si>
  <si>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</si>
  <si>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0104</t>
  </si>
  <si>
    <t>0113</t>
  </si>
  <si>
    <t>Другие общегосударственные вопросы</t>
  </si>
  <si>
    <t>Сумма руб.</t>
  </si>
  <si>
    <t>Центральный аппарат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</si>
  <si>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</si>
  <si>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</si>
  <si>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</si>
  <si>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</si>
  <si>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</si>
  <si>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</si>
  <si>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</si>
  <si>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</si>
  <si>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</si>
  <si>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</si>
  <si>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</si>
  <si>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</si>
  <si>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</si>
  <si>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</si>
  <si>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</si>
  <si>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</si>
  <si>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</si>
  <si>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</si>
  <si>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</si>
  <si>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</si>
  <si>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</si>
  <si>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</si>
  <si>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</si>
  <si>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</si>
  <si>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</si>
  <si>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</si>
  <si>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</si>
  <si>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</si>
  <si>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</si>
  <si>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</si>
  <si>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</si>
  <si>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</si>
  <si>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</si>
  <si>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</si>
  <si>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</si>
  <si>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</si>
  <si>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</si>
  <si>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</si>
  <si>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</si>
  <si>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</si>
  <si>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</si>
  <si>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</si>
  <si>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</si>
  <si>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</si>
  <si>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</si>
  <si>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</si>
  <si>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</si>
  <si>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</si>
  <si>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</si>
  <si>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Обеспечение деятельности учреждений культуры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</si>
  <si>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</si>
  <si>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</si>
  <si>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</si>
  <si>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</si>
  <si>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</si>
  <si>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</si>
  <si>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</si>
  <si>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</si>
  <si>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</si>
  <si>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</si>
  <si>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</si>
  <si>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Резервные средства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</si>
  <si>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</si>
  <si>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</si>
  <si>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</si>
  <si>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</si>
  <si>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</si>
  <si>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</si>
  <si>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</si>
  <si>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мероприятий с несовершеннолетними, находящимися в трудной жизненной ситуации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</si>
  <si>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</si>
  <si>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Муниципальные доплаты врачам-специалистам</t>
  </si>
  <si>
    <t xml:space="preserve"> Приобретение спортивного инвентаря и оборудования</t>
  </si>
  <si>
    <t>Расходы по центральному аппарату</t>
  </si>
  <si>
    <t xml:space="preserve"> Расходы на обеспечение деятельности администратора программы</t>
  </si>
  <si>
    <t>Организация питания  в дошкольных образовательных организациях</t>
  </si>
  <si>
    <t xml:space="preserve"> Организация питания в дошкольной группе</t>
  </si>
  <si>
    <t>Расходы обеспечение деятельности  администратора муниципальной программы</t>
  </si>
  <si>
    <t>Содержание автомобильных дорог местного значения</t>
  </si>
  <si>
    <t>Субсидии некоммерческим организациям (за исключением государственных 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</si>
  <si>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</si>
  <si>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</si>
  <si>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</si>
  <si>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</si>
  <si>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>0100000000</t>
  </si>
  <si>
    <t>0190000000</t>
  </si>
  <si>
    <t>1000000000</t>
  </si>
  <si>
    <t>1030000000</t>
  </si>
  <si>
    <t>0120000000</t>
  </si>
  <si>
    <t>9900000000</t>
  </si>
  <si>
    <t>0130000000</t>
  </si>
  <si>
    <t>0900000000</t>
  </si>
  <si>
    <t>0920000000</t>
  </si>
  <si>
    <t>0910000000</t>
  </si>
  <si>
    <t>0400000000</t>
  </si>
  <si>
    <t>0410000000</t>
  </si>
  <si>
    <t>0600000000</t>
  </si>
  <si>
    <t>0610000000</t>
  </si>
  <si>
    <t>Участие в областных мерориятиях и спартакиадах молодежи</t>
  </si>
  <si>
    <t>0800000000</t>
  </si>
  <si>
    <t>0840000000</t>
  </si>
  <si>
    <t>0820000000</t>
  </si>
  <si>
    <t>0830000000</t>
  </si>
  <si>
    <t>0700000000</t>
  </si>
  <si>
    <t>0710000000</t>
  </si>
  <si>
    <t>0300000000</t>
  </si>
  <si>
    <t>0310000000</t>
  </si>
  <si>
    <t>1300000000</t>
  </si>
  <si>
    <t>1390000000</t>
  </si>
  <si>
    <t>1010000000</t>
  </si>
  <si>
    <t>1600000000</t>
  </si>
  <si>
    <t>1610000000</t>
  </si>
  <si>
    <t>1400000000</t>
  </si>
  <si>
    <t>1430000000</t>
  </si>
  <si>
    <t>1500000000</t>
  </si>
  <si>
    <t>1510000000</t>
  </si>
  <si>
    <t>1410000000</t>
  </si>
  <si>
    <t>1420000000</t>
  </si>
  <si>
    <t>1700000000</t>
  </si>
  <si>
    <t>1710000000</t>
  </si>
  <si>
    <t>1020000000</t>
  </si>
  <si>
    <t>1720000000</t>
  </si>
  <si>
    <t>1730000000</t>
  </si>
  <si>
    <t>1750000000</t>
  </si>
  <si>
    <t>1790000000</t>
  </si>
  <si>
    <t>Иные закупки товаров, работ и услуг для обеспечения государственных (муниципальных) нужд</t>
  </si>
  <si>
    <t>Уплата налогв, сборов и иных платежей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</si>
  <si>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</si>
  <si>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</si>
  <si>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Расходы на выплаты персоналу государственных (муниципальных) органов</t>
  </si>
  <si>
    <t>Субсидии бюджетным учреждениям</t>
  </si>
  <si>
    <t>Расходы на выплаты персоналу казенных учреждений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</si>
  <si>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</si>
  <si>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</si>
  <si>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1030200000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</si>
  <si>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</si>
  <si>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0130100000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</si>
  <si>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</si>
  <si>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</si>
  <si>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</si>
  <si>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</si>
  <si>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Иные закупки товаров, работ  и услуг для обеспечения государственных (муниципальных) нужд</t>
  </si>
  <si>
    <t>0920100000</t>
  </si>
  <si>
    <t>Задача " Текущее содержание автомобильных дорог местного значения и регионального значения 3 класса"</t>
  </si>
  <si>
    <t>0910100000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</si>
  <si>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</si>
  <si>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</si>
  <si>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</si>
  <si>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</si>
  <si>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</si>
  <si>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</si>
  <si>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</si>
  <si>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0840200000</t>
  </si>
  <si>
    <t>0820100000</t>
  </si>
  <si>
    <t>0840100000</t>
  </si>
  <si>
    <t>0840300000</t>
  </si>
  <si>
    <t>0710100000</t>
  </si>
  <si>
    <t>0310100000</t>
  </si>
  <si>
    <t>плановый период</t>
  </si>
  <si>
    <t>1100000000</t>
  </si>
  <si>
    <t>111000000</t>
  </si>
  <si>
    <t>Подпрограмма "Формирование земельных участков для индивидуального жилищного строительства"</t>
  </si>
  <si>
    <t>111020000</t>
  </si>
  <si>
    <t>Организация и проведение кадастровых работ по образованию земельных участков для ИЖС</t>
  </si>
  <si>
    <t>1120000000</t>
  </si>
  <si>
    <t>1120200000</t>
  </si>
  <si>
    <t>1130000000</t>
  </si>
  <si>
    <t>0500</t>
  </si>
  <si>
    <t>ЖИЛИЩНО-КОММУНАЛЬНОЕ ХОЗЯЙСТВО</t>
  </si>
  <si>
    <t>0503</t>
  </si>
  <si>
    <t>Благоустройство</t>
  </si>
  <si>
    <t>104000000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</si>
  <si>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</si>
  <si>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</si>
  <si>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</si>
  <si>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</si>
  <si>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0703</t>
  </si>
  <si>
    <t>Дополнительное образование детей</t>
  </si>
  <si>
    <t>1710100000</t>
  </si>
  <si>
    <t>1710200000</t>
  </si>
  <si>
    <t>1720200000</t>
  </si>
  <si>
    <t>1720100000</t>
  </si>
  <si>
    <t>1720300000</t>
  </si>
  <si>
    <t>1730100000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</si>
  <si>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</si>
  <si>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</si>
  <si>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</si>
  <si>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</si>
  <si>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</si>
  <si>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</si>
  <si>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</si>
  <si>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 xml:space="preserve">Молодежная политика </t>
  </si>
  <si>
    <t>1020200000</t>
  </si>
  <si>
    <t>1610200000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</si>
  <si>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</si>
  <si>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Оказание содействия по организации ритуальных услуг при погребении</t>
  </si>
  <si>
    <t>0120200000</t>
  </si>
  <si>
    <t>Уплата налогов, сборов и иных платежей</t>
  </si>
  <si>
    <t>1030300000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</si>
  <si>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</si>
  <si>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</si>
  <si>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0105</t>
  </si>
  <si>
    <t>Судебная система</t>
  </si>
  <si>
    <t>0120100000</t>
  </si>
  <si>
    <t>1130100000</t>
  </si>
  <si>
    <t>Издание информационно методических материалов по вопросам деятельности малого и среднего предпринимательства;</t>
  </si>
  <si>
    <t>0410100000</t>
  </si>
  <si>
    <t>0502</t>
  </si>
  <si>
    <t>Коммунальное хозяйство</t>
  </si>
  <si>
    <t>1800000000</t>
  </si>
  <si>
    <t>1430100000</t>
  </si>
  <si>
    <t>Задача " Предоставление услуг дополнительного образования детей"</t>
  </si>
  <si>
    <t>1410100000</t>
  </si>
  <si>
    <t>1410300000</t>
  </si>
  <si>
    <t>Задача "Комплектование книжных фондов библиотек муниципальных образований"</t>
  </si>
  <si>
    <t>1420100000</t>
  </si>
  <si>
    <t>Задача"Предоставление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основе"</t>
  </si>
  <si>
    <t>17501S0240</t>
  </si>
  <si>
    <t>1030310510</t>
  </si>
  <si>
    <t>0130110540</t>
  </si>
  <si>
    <t>0910110520</t>
  </si>
  <si>
    <t>0830110820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</si>
  <si>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</si>
  <si>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1710110740</t>
  </si>
  <si>
    <t>1720210750</t>
  </si>
  <si>
    <t>Субсидия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</si>
  <si>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0501</t>
  </si>
  <si>
    <t>Жилищное хозяйство</t>
  </si>
  <si>
    <t>1760110560</t>
  </si>
  <si>
    <t>1710110500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</si>
  <si>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</si>
  <si>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"О бюджете Весьегонского муниципального округа Тверской области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</si>
  <si>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</si>
  <si>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</si>
  <si>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0103</t>
  </si>
  <si>
    <t>Администрация Весьегонского муниципального округа Тверской области</t>
  </si>
  <si>
    <t>Расходы на обеспечение деятельности контрольно-счетных органов</t>
  </si>
  <si>
    <t>0190320310</t>
  </si>
  <si>
    <t>0190320330</t>
  </si>
  <si>
    <t>9920020900</t>
  </si>
  <si>
    <t>Расходы на оплату членских взносов в АМО</t>
  </si>
  <si>
    <t>0190320340</t>
  </si>
  <si>
    <t>НАЦИОНАЛЬНАЯ ОБОРОНА</t>
  </si>
  <si>
    <t>Мобилизационная и вневойсковая подготовка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</si>
  <si>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</si>
  <si>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</si>
  <si>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</si>
  <si>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0200</t>
  </si>
  <si>
    <t>0203</t>
  </si>
  <si>
    <t>0160000000</t>
  </si>
  <si>
    <t>0160100000</t>
  </si>
  <si>
    <t>0160151180</t>
  </si>
  <si>
    <t>0120259302</t>
  </si>
  <si>
    <t>09201S0300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</si>
  <si>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</si>
  <si>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</si>
  <si>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</si>
  <si>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</si>
  <si>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</si>
  <si>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</si>
  <si>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</si>
  <si>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</si>
  <si>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</si>
  <si>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</si>
  <si>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</si>
  <si>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</si>
  <si>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Подпрограмма "Установление на местности границ земельных участков,предоставленных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</si>
  <si>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</si>
  <si>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1130120110</t>
  </si>
  <si>
    <t>0410120130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</si>
  <si>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</si>
  <si>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</si>
  <si>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</si>
  <si>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</si>
  <si>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</si>
  <si>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</si>
  <si>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</si>
  <si>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</si>
  <si>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</si>
  <si>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0840220210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</si>
  <si>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</si>
  <si>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</si>
  <si>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</si>
  <si>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</si>
  <si>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</si>
  <si>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</si>
  <si>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0820120110</t>
  </si>
  <si>
    <t>0820120120</t>
  </si>
  <si>
    <t>Задача " Привлечение  врачей-специалистов с целью улучшения медицинского обслуживания населения "</t>
  </si>
  <si>
    <t>0840120140</t>
  </si>
  <si>
    <t>0840120160</t>
  </si>
  <si>
    <t>0840320330</t>
  </si>
  <si>
    <t>Иные выплаты населению</t>
  </si>
  <si>
    <t>0710220210</t>
  </si>
  <si>
    <t>0710120160</t>
  </si>
  <si>
    <t>0710120140</t>
  </si>
  <si>
    <t>0710120130</t>
  </si>
  <si>
    <t>0710120120</t>
  </si>
  <si>
    <t>0710120110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</si>
  <si>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</si>
  <si>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</si>
  <si>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Субсидии некоммерческим организациям (за исключением государственных(муниципальных) учреждений)</t>
  </si>
  <si>
    <t>0310200000</t>
  </si>
  <si>
    <t>0310210320</t>
  </si>
  <si>
    <t>03101S0320</t>
  </si>
  <si>
    <t>1390120110</t>
  </si>
  <si>
    <t>1510100000</t>
  </si>
  <si>
    <t>1510120110</t>
  </si>
  <si>
    <t>Задача "Обеспечение сотрудничества и взаимодействия АТО, ОМСУ, ГУ МЧС"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</si>
  <si>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</si>
  <si>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1900000000</t>
  </si>
  <si>
    <t>1910000000</t>
  </si>
  <si>
    <t>1010200000</t>
  </si>
  <si>
    <t>1010220210</t>
  </si>
  <si>
    <t>1010220220</t>
  </si>
  <si>
    <t>1610220210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</si>
  <si>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</si>
  <si>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</si>
  <si>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</si>
  <si>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</si>
  <si>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</si>
  <si>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1410120110</t>
  </si>
  <si>
    <t>14101S0680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</si>
  <si>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</si>
  <si>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1420120110</t>
  </si>
  <si>
    <t>14201S0680</t>
  </si>
  <si>
    <t>1490120110</t>
  </si>
  <si>
    <t>1710220210</t>
  </si>
  <si>
    <t>1710220230</t>
  </si>
  <si>
    <t>1020220210</t>
  </si>
  <si>
    <t>1710220240</t>
  </si>
  <si>
    <t>1720120110</t>
  </si>
  <si>
    <t>1720320320</t>
  </si>
  <si>
    <t>17203S0250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</si>
  <si>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</si>
  <si>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</si>
  <si>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1730120110</t>
  </si>
  <si>
    <t>17301S0690</t>
  </si>
  <si>
    <t>1730200000</t>
  </si>
  <si>
    <t>1730210690</t>
  </si>
  <si>
    <t>Задача "Повышение заработной платы педагогическим работникам муниципальных организаций дополнительного образования"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</si>
  <si>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</si>
  <si>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</si>
  <si>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</si>
  <si>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</si>
  <si>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</si>
  <si>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0310</t>
  </si>
  <si>
    <t>Обеспечение первичных мер пожарной безопасности</t>
  </si>
  <si>
    <t>1080000000</t>
  </si>
  <si>
    <t>1080100000</t>
  </si>
  <si>
    <t>240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</si>
  <si>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</si>
  <si>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</si>
  <si>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</si>
  <si>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</si>
  <si>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</si>
  <si>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</si>
  <si>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</si>
  <si>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</si>
  <si>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</si>
  <si>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</si>
  <si>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</si>
  <si>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</si>
  <si>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0190120110</t>
  </si>
  <si>
    <t xml:space="preserve">к решению Думы Весьегонского муниципального округа </t>
  </si>
  <si>
    <t xml:space="preserve">Дума Весьегонского муниципального округа </t>
  </si>
  <si>
    <t xml:space="preserve">Расходы на обеспечение деятельности Думы Весьегонского муниципального округа 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</si>
  <si>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</si>
  <si>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</si>
  <si>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</si>
  <si>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</si>
  <si>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</si>
  <si>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Тверской области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</si>
  <si>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</si>
  <si>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</si>
  <si>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Подпрограмма "Повышение правопорядка и общественной безопасности в Весьегонском муниципальном округе Тверской области "</t>
  </si>
  <si>
    <t>Задача "Межведомственное взаимодействие в целях профилактики правонарушений в Весьегонском муниципальном округе Тверской области"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</si>
  <si>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</si>
  <si>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</si>
  <si>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</si>
  <si>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</si>
  <si>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</si>
  <si>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</si>
  <si>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</si>
  <si>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</si>
  <si>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</si>
  <si>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</si>
  <si>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</si>
  <si>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</si>
  <si>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</si>
  <si>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</si>
  <si>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</si>
  <si>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 xml:space="preserve"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 </t>
  </si>
  <si>
    <t>Подпрограмма "Совершенствование структуры муниципального имущества Весьегонского муниципального округа Тверской области , обеспечивающего выполнение полномочий муниципального округа и повышение эффективности его использования"</t>
  </si>
  <si>
    <t>Наем транспортных средств для участия молодежи  в областных мероприятиях и соревнованиях</t>
  </si>
  <si>
    <t>Поощрение участников молодежых творческих коллективов  в межрайонных, областных конкурсах и фестивалях</t>
  </si>
  <si>
    <t>Проведение конкурса среди образовательных учреждений на лучшую постановку воспитательной работы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</si>
  <si>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области"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</si>
  <si>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</si>
  <si>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</si>
  <si>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</t>
  </si>
  <si>
    <t xml:space="preserve"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</t>
  </si>
  <si>
    <t>01900000000</t>
  </si>
  <si>
    <t>0190320350</t>
  </si>
  <si>
    <t>120</t>
  </si>
  <si>
    <t>Ремонт водопроводных и канализационных  сетей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</si>
  <si>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</si>
  <si>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</si>
  <si>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</si>
  <si>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</si>
  <si>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этапа и обеспечение участия в региональном конкурсе "Безопасное колесо"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</si>
  <si>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</si>
  <si>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</si>
  <si>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</si>
  <si>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 xml:space="preserve">Финансовый отдел Администрации Весьегонского муниципального округа Тверской области </t>
  </si>
  <si>
    <t xml:space="preserve">Отдел культуры Администрации Весьегонского муниципального округа Тверской области 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</si>
  <si>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</si>
  <si>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 территории Весьегонского муниципального округа Тверской области</t>
  </si>
  <si>
    <t>1410400000</t>
  </si>
  <si>
    <t>1410410680</t>
  </si>
  <si>
    <t>1420300000</t>
  </si>
  <si>
    <t>14203L4670</t>
  </si>
  <si>
    <t>0120151200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</si>
  <si>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</si>
  <si>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</si>
  <si>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0830100000</t>
  </si>
  <si>
    <t>410</t>
  </si>
  <si>
    <t>Расходы на выплату персоналу казенных учреждений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</si>
  <si>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</si>
  <si>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</si>
  <si>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1810000000</t>
  </si>
  <si>
    <t>1810100000</t>
  </si>
  <si>
    <t>1810120110</t>
  </si>
  <si>
    <t>1910300000</t>
  </si>
  <si>
    <t>1910320310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</si>
  <si>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</si>
  <si>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</si>
  <si>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</si>
  <si>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</si>
  <si>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</si>
  <si>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</si>
  <si>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</si>
  <si>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</si>
  <si>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1920120150</t>
  </si>
  <si>
    <t>192F255550</t>
  </si>
  <si>
    <t>Защита населения и территории от чрезвычайных ситуаций природного и техногенного характера, пожарная безопасность</t>
  </si>
  <si>
    <t>1720253031</t>
  </si>
  <si>
    <t>1920120160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</si>
  <si>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</si>
  <si>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Задача"Предоставление дополнительного образования муниципальными образовательными организациями"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</si>
  <si>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</si>
  <si>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r>
      <t xml:space="preserve">Финансовое обеспечение деятельности </t>
    </r>
    <r>
      <rPr>
        <sz val="11"/>
        <rFont val="Times New Roman"/>
        <family val="1"/>
      </rPr>
      <t>МКУ</t>
    </r>
    <r>
      <rPr>
        <sz val="11"/>
        <color indexed="8"/>
        <rFont val="Times New Roman"/>
        <family val="1"/>
      </rPr>
      <t xml:space="preserve"> "Единая дежурно-диспетчерская служба Весьегонского муниципального округа Тверской области"</t>
    </r>
  </si>
  <si>
    <r>
      <t xml:space="preserve">Задача "Профилактика дорожно-транспортных происшествий на территории Весьегонского муниципального округа Тверской области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  </r>
  </si>
  <si>
    <t>1140000000</t>
  </si>
  <si>
    <t>1140100000</t>
  </si>
  <si>
    <t>1140120110</t>
  </si>
  <si>
    <t>Проведение  первенства Весьегонскуого муниципального округа по туризму среди малодежи и других спортивных мероприятий среди молодежи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</si>
  <si>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области, в том числе спортивной направленности 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</si>
  <si>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</si>
  <si>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 xml:space="preserve"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</si>
  <si>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мунипального округа Тверской области на базе МБУ МСПЦ "Кировец""</t>
    </r>
  </si>
  <si>
    <t>Подпрограмма "Развитие МБУ МСПЦ "Кировец""</t>
  </si>
  <si>
    <t>Обеспечение деятельности МБУ МСПЦ"Кировец""</t>
  </si>
  <si>
    <t>Задача " Ежемесячная выплата пенсии за выслугу лет к страховой пенсии по старости(инвалидности) муниципальным служащим"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</si>
  <si>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 в части обеспечения подвоза учащихся проживающих в сельской местности к мету обучения и обратно за счет средств местного бюджета</t>
  </si>
  <si>
    <t>Выплата пенсии за выслугу лет к страховой пенсии по старости(инвалидности) муниципальных служащим</t>
  </si>
  <si>
    <t>Подпрограмма "Формирование приусадебных  и полевых  земельных участков для ведения личного подсобного хозяйства"</t>
  </si>
  <si>
    <t>Организация и проведение кадастровых работ по образованию приусадебных и полевых земельных участков для ведения ЛПХ</t>
  </si>
  <si>
    <t>Задача   "Социальная поддержка людей, внёсших значительный вклад в развитие территории Весьегонского муниципального округа Тверской области"</t>
  </si>
  <si>
    <t>Задача "Предоставление субсидий на поддержку отрасли "Культура"</t>
  </si>
  <si>
    <t>Задача " Предоставление субсидий на поддержку отрасли "Культура"</t>
  </si>
  <si>
    <t>1420310680</t>
  </si>
  <si>
    <t>141А255194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</si>
  <si>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</si>
  <si>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141А255193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</si>
  <si>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</si>
  <si>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142А255194</t>
  </si>
  <si>
    <t>142А255193</t>
  </si>
  <si>
    <t>1910600000</t>
  </si>
  <si>
    <t>Задача "Содержание и ремонт муниципального жилого фонда"</t>
  </si>
  <si>
    <t>Организация проведения спортивно-массовых мероприятий для населения старшего возраста в  рамках календарного плана  Весьегонского муниципального округа Тверской области</t>
  </si>
  <si>
    <t>1910620620</t>
  </si>
  <si>
    <t>Содержание муниципального жилого фонда</t>
  </si>
  <si>
    <t>2024 год</t>
  </si>
  <si>
    <t>Задача" 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</si>
  <si>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Подпрограмма" Снижение рисков и смягчение последствий чрезвычайных ситуаций"</t>
  </si>
  <si>
    <t>Задача "Обеспечение пожарной безопасности"</t>
  </si>
  <si>
    <t>0920300000</t>
  </si>
  <si>
    <t>0920320110</t>
  </si>
  <si>
    <t>Задача "Активизировать работы по формированию приусадебных и полевых земельных участков для ведения ЛПХ"</t>
  </si>
  <si>
    <t>Задача "Активизировать работы по формированию земельных участков для ИЖС в сельской местности"</t>
  </si>
  <si>
    <t>1910220270</t>
  </si>
  <si>
    <t>Ремонт объектов коммунального хозяйства</t>
  </si>
  <si>
    <t>Приложение 5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</si>
  <si>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</si>
  <si>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 xml:space="preserve"> Оказание адресной материальной помощи гражданам,в том числе 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</si>
  <si>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</si>
  <si>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</si>
  <si>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местным бюджетам на осуществление  государственных полномочий  Тверской области по созданию и организации деятельности комиссий по делам несовершеннолетних и защите их прав</t>
  </si>
  <si>
    <t>1080120110</t>
  </si>
  <si>
    <t>Субвенции органам местного самоуправления  на осуществление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</si>
  <si>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</si>
  <si>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</si>
  <si>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</si>
  <si>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</si>
  <si>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</si>
  <si>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</si>
  <si>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</si>
  <si>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</si>
  <si>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r>
      <t>Субвенции бюджетам муниципальных образований</t>
    </r>
    <r>
      <rPr>
        <sz val="11"/>
        <color indexed="6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на осуществление отдельных государственных полномочий по  компенсаций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  </r>
  </si>
  <si>
    <t>Субвенции местным бюджетам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</si>
  <si>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Оплата НДС за аренду помещения 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</si>
  <si>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</si>
  <si>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</si>
  <si>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</si>
  <si>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</si>
  <si>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</si>
  <si>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Организация просмотра патриотических фильмов несовершеннолетними, состоящими на учете</t>
  </si>
  <si>
    <t>1030120170</t>
  </si>
  <si>
    <t>Организация психологических тренингов для подростков</t>
  </si>
  <si>
    <t>1910220290</t>
  </si>
  <si>
    <t>08301R0820</t>
  </si>
  <si>
    <t>2025 год</t>
  </si>
  <si>
    <t>1110220210</t>
  </si>
  <si>
    <t>0610220230</t>
  </si>
  <si>
    <t>Проведение групповых развивающих программ и тренингов для молодежи</t>
  </si>
  <si>
    <t>0610220240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</si>
  <si>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</si>
  <si>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</si>
  <si>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1730300000</t>
  </si>
  <si>
    <t xml:space="preserve">Задача "Реализация системы персонифицированного финансирования  дополнительного образования детей» </t>
  </si>
  <si>
    <t>1730320310</t>
  </si>
  <si>
    <t>Проведение полевых кадастровых работ по установлению на местности границ земельных участков</t>
  </si>
  <si>
    <t>Субсидии местным бюджетам на подготовку проектов межевания земельных участков и на проведение кадастровых работ</t>
  </si>
  <si>
    <t>1010220230</t>
  </si>
  <si>
    <t xml:space="preserve"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</si>
  <si>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</si>
  <si>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</si>
  <si>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</si>
  <si>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</si>
  <si>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Подпрограмма "Подготовка проектов межевания земельных участков и проведение кадастровых работ"</t>
  </si>
  <si>
    <t>Задача" Подготовка проектов межевания земельных участков и проведение кадастровых работ"</t>
  </si>
  <si>
    <t>1150000000</t>
  </si>
  <si>
    <t>1150100000</t>
  </si>
  <si>
    <t>1150120510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</si>
  <si>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</si>
  <si>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</si>
  <si>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Проведение работ по обработке земель, уничтожение от произростания борщевика Сосновского</t>
  </si>
  <si>
    <t>12301L5990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</si>
  <si>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</si>
  <si>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</si>
  <si>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t>Задача "Капитальный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</si>
  <si>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</si>
  <si>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</si>
  <si>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14103L5192</t>
  </si>
  <si>
    <t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</t>
  </si>
  <si>
    <t>1740000000</t>
  </si>
  <si>
    <t>Подпрограмма "Комплексная безопасность образовательных организаций"</t>
  </si>
  <si>
    <t>1740100000</t>
  </si>
  <si>
    <t>Задача "Мероприятия в рамках муниципальных программ направленных на ремонт образовательных организаций"</t>
  </si>
  <si>
    <t>807</t>
  </si>
  <si>
    <t>1940000000</t>
  </si>
  <si>
    <t>Подпрограмма "Обеспечение жилыми помещениями малоимущих многодетных семей"</t>
  </si>
  <si>
    <t>1940100000</t>
  </si>
  <si>
    <t>Задача "Содействие в решении жилищных проблем малоимущих многодетных семей"</t>
  </si>
  <si>
    <t>19401S0290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</si>
  <si>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</si>
  <si>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</si>
  <si>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Выявление бесхозных объектов недвижимости и объектов недвижимости, не прошедших государственный кадастровый учет и подлежащих списанию, проведение кадастровых работ для постановки объектов на государственный кадастровый учет и снятие с государственного кадастрового учета объектов</t>
  </si>
  <si>
    <t>Задача" Совершенствование системы обращения с отходами производства и потребления"</t>
  </si>
  <si>
    <t>Ликвидация мест несанкционированного размещения отходов</t>
  </si>
  <si>
    <t>0410200000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</si>
  <si>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</si>
  <si>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0410220230</t>
  </si>
  <si>
    <t>Организация работпо благоустройству и озеленению территорий населенных пунктов Весьегонского муниципального округа</t>
  </si>
  <si>
    <t>1740120110</t>
  </si>
  <si>
    <t>Укрепление технического состояния дошкольных образовательных организаций</t>
  </si>
  <si>
    <t>1740120120</t>
  </si>
  <si>
    <t>Укрепление технического состояния общеобразовательных организаций</t>
  </si>
  <si>
    <t>Подпрограмма "Формирование земельных участков для устройства  контейнерных площадок, детской игровой площадки, колодцев и иных объектов"</t>
  </si>
  <si>
    <t>Задача   "Проведение кадастровых работ для устройства  объектов, необходимых джля жизнеобеспечения населения Весьегонского муниципального округа"</t>
  </si>
  <si>
    <t xml:space="preserve"> Организация и проведение кадастровых работ для устройства объектов</t>
  </si>
  <si>
    <t>Проведение тура "Летние каникулы в г. Санкт - Петербурге"</t>
  </si>
  <si>
    <t>172EB51790</t>
  </si>
  <si>
    <t>Субвенции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</si>
  <si>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0630000000</t>
  </si>
  <si>
    <t>Подпрограмма " Поддержка семьи и детей"</t>
  </si>
  <si>
    <t>0630100000</t>
  </si>
  <si>
    <t>Задача " Выявление и поощрение одаренных детей.Поддержка семей с детьми"</t>
  </si>
  <si>
    <t>0630120310</t>
  </si>
  <si>
    <t>0630120320</t>
  </si>
  <si>
    <t>0630120330</t>
  </si>
  <si>
    <t>Проведение мероприятий и конкурсов для реализации творческого потенциала одаренных детей</t>
  </si>
  <si>
    <t>Выплата частичной компенсации (арендной платы) по договору аренды (найма) жилья медицинским работникам</t>
  </si>
  <si>
    <t>1490100000</t>
  </si>
  <si>
    <t>Проведение мероприятий по работе с талантливой и способной молодежью</t>
  </si>
  <si>
    <t>Проведение мероприятий среди молодежи для вовлечения в профессию</t>
  </si>
  <si>
    <t>Подпрограмма "Оказание социальной помощи "</t>
  </si>
  <si>
    <t>Задача "Оказание адресной материальной помощи гражданам.Организация ритуальных услуг"</t>
  </si>
  <si>
    <t>Задача "Проведение государственных и муниципальных праздников"</t>
  </si>
  <si>
    <t>Проведение мероприятий к государственным праздникам, посвященным семье и детям</t>
  </si>
  <si>
    <t>Проведение массовых мероприятий к государственным праздникам</t>
  </si>
  <si>
    <t xml:space="preserve">от  </t>
  </si>
  <si>
    <t>на 2024 год и на плановый период 2025 и 2026 годов"</t>
  </si>
  <si>
    <t>расходов классификации расходов бюджета на 2024 год и на плановый период 2025 и 2026 годов</t>
  </si>
  <si>
    <t>2026 год</t>
  </si>
  <si>
    <t>Муниципальная программа Весьегонского муниципального округа  "Совершенствование муниципального управления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</si>
  <si>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 "Обеспечение правопорядка и безопасности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</si>
  <si>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</si>
  <si>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2024-2029 годы</t>
  </si>
  <si>
    <t>0107</t>
  </si>
  <si>
    <t>Обеспечение проведения выборов и референдумов</t>
  </si>
  <si>
    <t>Непрограммные расходы</t>
  </si>
  <si>
    <t>9980020900</t>
  </si>
  <si>
    <t>Проведение выборов</t>
  </si>
  <si>
    <t>Специальные расходы</t>
  </si>
  <si>
    <t>Муниципальная программа Весьегонского муниципального округа Тверской области  "Совершенствование муниципального управления в Весьегонском  муниципальном округе Тверской области на 2024-2029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</si>
  <si>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2024-2029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</si>
  <si>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</si>
  <si>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</si>
  <si>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</si>
  <si>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2024-2029 годы</t>
  </si>
  <si>
    <t>Подпрограмма "Оформление права муниципальной собственности на землю под объектами недвижимости, находящимися в собственности Весьегонского муниципального округа Тверской области"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</si>
  <si>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2024-2029 годы"</t>
  </si>
  <si>
    <t>1910120130</t>
  </si>
  <si>
    <t>1910100000</t>
  </si>
  <si>
    <t>Задача "Развитие системы жилищно-коммунального хорзяйства в населенных пунктах Весьегонского муниципального округа Тверской области"</t>
  </si>
  <si>
    <t>Субсидии юридическим лицам и индивидуальным предпринимателям в целях компенсации недополученных доходов и(или) возмещения фактически понесенных затрат в связи с оказанием услуг по теплоснабжению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</si>
  <si>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</si>
  <si>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</si>
  <si>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</si>
  <si>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2024-2029 годы"</t>
  </si>
  <si>
    <t>0610120110</t>
  </si>
  <si>
    <t>Поддержка молодежного волонтерского движения</t>
  </si>
  <si>
    <t>0630120340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</si>
  <si>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</si>
  <si>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2024-2029 годы"</t>
  </si>
  <si>
    <t>1440000000</t>
  </si>
  <si>
    <t>Реализация социально значимых проектов в сфере культуры</t>
  </si>
  <si>
    <t>1440200000</t>
  </si>
  <si>
    <t>1440220210</t>
  </si>
  <si>
    <t>1440220220</t>
  </si>
  <si>
    <t>Муниципальная программа 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</si>
  <si>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области"О дополнительных мерах по социальной поддержке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</si>
  <si>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</si>
  <si>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 "Развитие физической культуры и спорта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</si>
  <si>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 "Информационное обеспечение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</si>
  <si>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2024-2029 годы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</si>
  <si>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2024-2029 годы"</t>
  </si>
  <si>
    <t>1430500000</t>
  </si>
  <si>
    <t>14305S9042</t>
  </si>
  <si>
    <t>14305S9043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</si>
  <si>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(Текущий ремонт помещений МБУ ДО "Весьегонская ДШИ")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</si>
  <si>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(Благоустройство территории МБУ ДО "Весьегонская ДШИ")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</si>
  <si>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</si>
  <si>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2024-2029 годы"</t>
  </si>
  <si>
    <t>1410320310</t>
  </si>
  <si>
    <t>Комплектование книжных фондов за счет средств местного бюджета</t>
  </si>
  <si>
    <t>1410500000</t>
  </si>
  <si>
    <t>14105S9034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</si>
  <si>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фасадов и внутренних дверных заполнений здания Муниципального учреждения культуры "Весьегонская централизованная библиотечная система" по адресу:Тверская обл., г.Весьегонск, ул.Карла Маркса, д.95)</t>
  </si>
  <si>
    <t>142A155196</t>
  </si>
  <si>
    <t>Государственная поддержка отрасли культуры (в части обеспечения учреждений культуры специализированным автотранспортом для обслуживания населения, в том числе сельского населения)</t>
  </si>
  <si>
    <t>1420400000</t>
  </si>
  <si>
    <t>14204S9035</t>
  </si>
  <si>
    <t>14204S9036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</si>
  <si>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граждан("Благоустройство прилегающей территории, расположенной по адресу:г.Весьегонск, ул. Карла Маркса д.143")  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</si>
  <si>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граждан(Капитальный ремонт лестницы, оконных блоков и сантехнических узлов в здании МУК "Весьегонский центральный дом культуры" по адресу: 171720 Тверская область, г.Весьегонск, ул.Карла Маркса, дом 143")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</si>
  <si>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</si>
  <si>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2024-2029 годы"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</si>
  <si>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Весьегонская СОШ)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</si>
  <si>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Чамеровская СОШ)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</si>
  <si>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Кесемская  СОШ)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</si>
  <si>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Большеовсяниковская  СОШ)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</si>
  <si>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МБУДО "Весьегонская спортивная школа" (ремонт ограждения спортивной площадки)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</si>
  <si>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граждан(Приобретение оборудования для МБУ ДО "Дом детского творчества")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</si>
  <si>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граждан(Приобретение оборудования для МБУДО "Весьегонская спортивная школа")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</si>
  <si>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         ( Устройство малой спортивной площадки ГТО)  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</si>
  <si>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2024-2029 годы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</si>
  <si>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2024-2029 годы"</t>
  </si>
  <si>
    <t>Обслуживание станции обезжелезивания</t>
  </si>
  <si>
    <t>Разработка проектно-сметной документации для оборудования газовых котельных</t>
  </si>
  <si>
    <t>19201S1450</t>
  </si>
  <si>
    <t>Субсидии на поддержку обустройства мест массового отдыха населения (городских парков)</t>
  </si>
  <si>
    <t>Софинансирование  на поддержку обустройства мест массового отдыха населения (городских парков)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</si>
  <si>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тротуара по ул.Правды, г.Весьегонск)</t>
  </si>
  <si>
    <t>19202S9028</t>
  </si>
  <si>
    <t>19202S9029</t>
  </si>
  <si>
    <t>19202S9030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</si>
  <si>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Ремонт ограждения кладбища в г.Весьегонск Весьегонского муниципального окрга)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</si>
  <si>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ограждения кладбища с.Чернецкое Весьегонского муниципального округа)</t>
  </si>
  <si>
    <t>19202S9031</t>
  </si>
  <si>
    <t>19202S9032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</si>
  <si>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(Приобретение специализированной техники (Трактор МТЗ 82.1 (или эквивалент)) для нужд Отдела ЖКХ и благоустройства территории Весьегонского муниципального округа)</t>
  </si>
  <si>
    <t>19202S9033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</si>
  <si>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(Приобретение специализированной техники (измельчитель пней) для нужд Отдела ЖКХ и благоустройства территории Весьегонского муниципального округа)</t>
  </si>
  <si>
    <t>19202S9046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</si>
  <si>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(Обустройство детской площадки в д.Дюдиково Весьегонского муниципального округа)</t>
  </si>
  <si>
    <t>19202S9048</t>
  </si>
  <si>
    <t>Задача "Программа поддержки местных инициатив"</t>
  </si>
  <si>
    <t>1740300000</t>
  </si>
  <si>
    <t>17403S9037</t>
  </si>
  <si>
    <t>17403S9038</t>
  </si>
  <si>
    <t>17403S9039</t>
  </si>
  <si>
    <t>17403S9040</t>
  </si>
  <si>
    <t>17403S9041</t>
  </si>
  <si>
    <t>17403S9044</t>
  </si>
  <si>
    <t>17403S9045</t>
  </si>
  <si>
    <t>17403S9047</t>
  </si>
  <si>
    <t>1006</t>
  </si>
  <si>
    <t>Другие вопросы в области национальной политики</t>
  </si>
  <si>
    <t>0170000000</t>
  </si>
  <si>
    <t>Подпрограмма "Поддержка общественного сектора и обеспечение информационной открытости деятельности органов местного самоуправления Весьегонского муниципального органа Тверской области"</t>
  </si>
  <si>
    <t>0170100000</t>
  </si>
  <si>
    <t>Задача "Сохранение развития общественного сектора и обеспечение эффективного взаимодействия Администрации Весьегонского муниципального округа с некоммерческими общественными организациями"</t>
  </si>
  <si>
    <t>0170120110</t>
  </si>
  <si>
    <t>Предоставление субсидий некоммерческим организациям</t>
  </si>
  <si>
    <t>1910120120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</si>
  <si>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</si>
  <si>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(Благоустройство территорий Весьегонского муниципального округа)</t>
  </si>
  <si>
    <t xml:space="preserve">Ведомственная структура расходов местного бюджета по главным распорядителям </t>
  </si>
  <si>
    <t>Задача"Проведение кадастровых работ по формированию земельных участков под объектами недвижимости, находящимися в муниципальной собственности Весьегонского муниципального округа Тверской области"</t>
  </si>
  <si>
    <t>Проведение кадастровых работ для постановки земельного участка на государственный кадастровый учет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</si>
  <si>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колодцев на территории Весьегонского муниципального округа Тверской области )</t>
  </si>
  <si>
    <t>Обеспечение функционирования модели персонифицированного финансирования дополнительного образования детей</t>
  </si>
  <si>
    <t>17202L3041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</si>
</sst>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00000"/>
    <numFmt numFmtId="182" formatCode="#,##0.000"/>
    <numFmt numFmtId="183" formatCode="\ * #,##0.00&quot;р. &quot;;\-* #,##0.00&quot;р. &quot;;\ * \-#&quot;р. &quot;;\ @\ "/>
    <numFmt numFmtId="184" formatCode="#,##0.0\ ;[Red]\-#,##0.0\ "/>
    <numFmt numFmtId="185" formatCode="#,##0.00&quot;   &quot;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11"/>
      <color indexed="6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Border="0" applyProtection="0">
      <alignment/>
    </xf>
    <xf numFmtId="0" fontId="48" fillId="20" borderId="0" applyBorder="0" applyProtection="0">
      <alignment/>
    </xf>
    <xf numFmtId="0" fontId="48" fillId="21" borderId="0" applyBorder="0" applyProtection="0">
      <alignment/>
    </xf>
    <xf numFmtId="0" fontId="47" fillId="22" borderId="0" applyBorder="0" applyProtection="0">
      <alignment/>
    </xf>
    <xf numFmtId="0" fontId="49" fillId="23" borderId="0" applyBorder="0" applyProtection="0">
      <alignment/>
    </xf>
    <xf numFmtId="0" fontId="16" fillId="0" borderId="0">
      <alignment/>
      <protection/>
    </xf>
    <xf numFmtId="0" fontId="16" fillId="0" borderId="0">
      <alignment/>
      <protection/>
    </xf>
    <xf numFmtId="0" fontId="50" fillId="24" borderId="0" applyBorder="0" applyProtection="0">
      <alignment/>
    </xf>
    <xf numFmtId="0" fontId="51" fillId="0" borderId="0" applyBorder="0" applyProtection="0">
      <alignment/>
    </xf>
    <xf numFmtId="0" fontId="52" fillId="25" borderId="0" applyBorder="0" applyProtection="0">
      <alignment/>
    </xf>
    <xf numFmtId="0" fontId="53" fillId="0" borderId="0" applyBorder="0" applyProtection="0">
      <alignment/>
    </xf>
    <xf numFmtId="0" fontId="54" fillId="0" borderId="0" applyBorder="0" applyProtection="0">
      <alignment/>
    </xf>
    <xf numFmtId="0" fontId="55" fillId="0" borderId="0" applyBorder="0" applyProtection="0">
      <alignment/>
    </xf>
    <xf numFmtId="0" fontId="56" fillId="0" borderId="0" applyBorder="0" applyProtection="0">
      <alignment/>
    </xf>
    <xf numFmtId="0" fontId="57" fillId="26" borderId="0" applyBorder="0" applyProtection="0">
      <alignment/>
    </xf>
    <xf numFmtId="0" fontId="58" fillId="26" borderId="1" applyProtection="0">
      <alignment/>
    </xf>
    <xf numFmtId="0" fontId="59" fillId="0" borderId="0" applyBorder="0" applyProtection="0">
      <alignment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 applyBorder="0" applyProtection="0">
      <alignment/>
    </xf>
    <xf numFmtId="0" fontId="16" fillId="0" borderId="0">
      <alignment/>
      <protection/>
    </xf>
    <xf numFmtId="0" fontId="49" fillId="0" borderId="0" applyBorder="0" applyProtection="0">
      <alignment/>
    </xf>
    <xf numFmtId="0" fontId="60" fillId="27" borderId="0">
      <alignment/>
      <protection/>
    </xf>
    <xf numFmtId="0" fontId="60" fillId="27" borderId="0">
      <alignment/>
      <protection/>
    </xf>
    <xf numFmtId="0" fontId="61" fillId="0" borderId="2">
      <alignment horizontal="center" vertical="center" wrapText="1"/>
      <protection/>
    </xf>
    <xf numFmtId="1" fontId="61" fillId="0" borderId="2">
      <alignment horizontal="left" vertical="top" wrapText="1" indent="2"/>
      <protection/>
    </xf>
    <xf numFmtId="0" fontId="61" fillId="0" borderId="0">
      <alignment/>
      <protection/>
    </xf>
    <xf numFmtId="1" fontId="61" fillId="0" borderId="2">
      <alignment horizontal="center" vertical="top" shrinkToFit="1"/>
      <protection/>
    </xf>
    <xf numFmtId="0" fontId="62" fillId="0" borderId="2">
      <alignment horizontal="left"/>
      <protection/>
    </xf>
    <xf numFmtId="4" fontId="61" fillId="0" borderId="2">
      <alignment horizontal="right" vertical="top" shrinkToFit="1"/>
      <protection/>
    </xf>
    <xf numFmtId="4" fontId="62" fillId="28" borderId="2">
      <alignment horizontal="right" vertical="top" shrinkToFit="1"/>
      <protection/>
    </xf>
    <xf numFmtId="0" fontId="61" fillId="0" borderId="0">
      <alignment wrapText="1"/>
      <protection/>
    </xf>
    <xf numFmtId="0" fontId="61" fillId="0" borderId="0">
      <alignment horizontal="left" wrapText="1"/>
      <protection/>
    </xf>
    <xf numFmtId="10" fontId="61" fillId="0" borderId="2">
      <alignment horizontal="right" vertical="top" shrinkToFit="1"/>
      <protection/>
    </xf>
    <xf numFmtId="10" fontId="62" fillId="28" borderId="2">
      <alignment horizontal="right" vertical="top" shrinkToFit="1"/>
      <protection/>
    </xf>
    <xf numFmtId="0" fontId="63" fillId="0" borderId="0">
      <alignment horizontal="center" wrapText="1"/>
      <protection/>
    </xf>
    <xf numFmtId="0" fontId="63" fillId="0" borderId="0">
      <alignment horizontal="center"/>
      <protection/>
    </xf>
    <xf numFmtId="0" fontId="61" fillId="0" borderId="0">
      <alignment horizontal="right"/>
      <protection/>
    </xf>
    <xf numFmtId="0" fontId="61" fillId="0" borderId="0">
      <alignment vertical="top"/>
      <protection/>
    </xf>
    <xf numFmtId="0" fontId="62" fillId="0" borderId="2">
      <alignment vertical="top" wrapText="1"/>
      <protection/>
    </xf>
    <xf numFmtId="4" fontId="62" fillId="29" borderId="2">
      <alignment horizontal="right" vertical="top" shrinkToFit="1"/>
      <protection/>
    </xf>
    <xf numFmtId="10" fontId="62" fillId="29" borderId="2">
      <alignment horizontal="right" vertical="top" shrinkToFit="1"/>
      <protection/>
    </xf>
    <xf numFmtId="0" fontId="8" fillId="0" borderId="3">
      <alignment vertical="top" wrapText="1"/>
      <protection/>
    </xf>
    <xf numFmtId="0" fontId="8" fillId="0" borderId="3">
      <alignment vertical="top" wrapText="1"/>
      <protection/>
    </xf>
    <xf numFmtId="0" fontId="62" fillId="0" borderId="4">
      <alignment vertical="top" wrapText="1"/>
      <protection/>
    </xf>
    <xf numFmtId="0" fontId="62" fillId="0" borderId="2">
      <alignment vertical="top" wrapText="1"/>
      <protection/>
    </xf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64" fillId="36" borderId="5" applyNumberFormat="0" applyAlignment="0" applyProtection="0"/>
    <xf numFmtId="0" fontId="65" fillId="37" borderId="6" applyNumberFormat="0" applyAlignment="0" applyProtection="0"/>
    <xf numFmtId="0" fontId="66" fillId="37" borderId="5" applyNumberFormat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3" fontId="59" fillId="0" borderId="0" applyBorder="0" applyProtection="0">
      <alignment/>
    </xf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38" borderId="11" applyNumberFormat="0" applyAlignment="0" applyProtection="0"/>
    <xf numFmtId="0" fontId="73" fillId="0" borderId="0" applyNumberFormat="0" applyFill="0" applyBorder="0" applyAlignment="0" applyProtection="0"/>
    <xf numFmtId="0" fontId="74" fillId="3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75" fillId="0" borderId="0">
      <alignment vertical="top" wrapText="1"/>
      <protection/>
    </xf>
    <xf numFmtId="0" fontId="16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76" fillId="0" borderId="0" applyNumberFormat="0" applyFill="0" applyBorder="0" applyAlignment="0" applyProtection="0"/>
    <xf numFmtId="0" fontId="77" fillId="4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8" borderId="12" applyNumberFormat="0" applyFont="0" applyAlignment="0" applyProtection="0"/>
    <xf numFmtId="9" fontId="0" fillId="0" borderId="0" applyFont="0" applyFill="0" applyBorder="0" applyAlignment="0" applyProtection="0"/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41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0" fillId="0" borderId="3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" fillId="0" borderId="14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6" fillId="42" borderId="15" xfId="0" applyFont="1" applyFill="1" applyBorder="1" applyAlignment="1">
      <alignment vertical="top" wrapText="1"/>
    </xf>
    <xf numFmtId="0" fontId="6" fillId="43" borderId="4" xfId="0" applyFont="1" applyFill="1" applyBorder="1" applyAlignment="1">
      <alignment horizontal="justify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4" borderId="3" xfId="104" applyNumberFormat="1" applyFont="1" applyFill="1" applyBorder="1" applyAlignment="1">
      <alignment vertical="top" wrapText="1"/>
      <protection/>
    </xf>
    <xf numFmtId="0" fontId="82" fillId="0" borderId="0" xfId="0" applyFont="1" applyAlignment="1">
      <alignment/>
    </xf>
    <xf numFmtId="0" fontId="82" fillId="0" borderId="4" xfId="0" applyFont="1" applyBorder="1" applyAlignment="1">
      <alignment horizontal="center"/>
    </xf>
    <xf numFmtId="0" fontId="82" fillId="0" borderId="3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82" fillId="0" borderId="3" xfId="0" applyFont="1" applyFill="1" applyBorder="1" applyAlignment="1">
      <alignment horizontal="center" vertical="center" wrapText="1"/>
    </xf>
    <xf numFmtId="49" fontId="4" fillId="43" borderId="3" xfId="0" applyNumberFormat="1" applyFont="1" applyFill="1" applyBorder="1" applyAlignment="1">
      <alignment horizontal="center" vertical="center" wrapText="1"/>
    </xf>
    <xf numFmtId="0" fontId="82" fillId="43" borderId="3" xfId="0" applyFont="1" applyFill="1" applyBorder="1" applyAlignment="1">
      <alignment horizontal="center"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6" fillId="43" borderId="15" xfId="0" applyFont="1" applyFill="1" applyBorder="1" applyAlignment="1">
      <alignment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2" fillId="0" borderId="4" xfId="0" applyFont="1" applyBorder="1" applyAlignment="1">
      <alignment horizontal="center"/>
    </xf>
    <xf numFmtId="0" fontId="4" fillId="0" borderId="3" xfId="110" applyFont="1" applyFill="1" applyBorder="1" applyAlignment="1">
      <alignment horizontal="left" vertical="center" wrapText="1"/>
      <protection/>
    </xf>
    <xf numFmtId="0" fontId="6" fillId="43" borderId="4" xfId="110" applyFont="1" applyFill="1" applyBorder="1" applyAlignment="1">
      <alignment horizontal="justify" vertical="top" wrapText="1"/>
      <protection/>
    </xf>
    <xf numFmtId="0" fontId="4" fillId="0" borderId="14" xfId="110" applyFont="1" applyFill="1" applyBorder="1" applyAlignment="1">
      <alignment horizontal="left" vertical="center" wrapText="1"/>
      <protection/>
    </xf>
    <xf numFmtId="0" fontId="82" fillId="0" borderId="0" xfId="110" applyFont="1" applyFill="1" applyAlignment="1">
      <alignment horizontal="justify" wrapText="1"/>
      <protection/>
    </xf>
    <xf numFmtId="0" fontId="82" fillId="0" borderId="4" xfId="0" applyFont="1" applyBorder="1" applyAlignment="1">
      <alignment horizontal="justify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right" vertical="center" wrapText="1"/>
    </xf>
    <xf numFmtId="0" fontId="83" fillId="0" borderId="0" xfId="0" applyFont="1" applyAlignment="1">
      <alignment horizontal="justify"/>
    </xf>
    <xf numFmtId="0" fontId="83" fillId="0" borderId="4" xfId="0" applyFont="1" applyBorder="1" applyAlignment="1">
      <alignment horizontal="justify"/>
    </xf>
    <xf numFmtId="0" fontId="6" fillId="43" borderId="15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43" borderId="3" xfId="0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3" xfId="0" applyFont="1" applyFill="1" applyBorder="1" applyAlignment="1">
      <alignment wrapText="1"/>
    </xf>
    <xf numFmtId="4" fontId="4" fillId="0" borderId="17" xfId="0" applyNumberFormat="1" applyFont="1" applyFill="1" applyBorder="1" applyAlignment="1">
      <alignment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4" xfId="0" applyFont="1" applyFill="1" applyBorder="1" applyAlignment="1">
      <alignment horizontal="justify" vertical="top" wrapText="1"/>
    </xf>
    <xf numFmtId="4" fontId="4" fillId="0" borderId="2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4" xfId="0" applyFont="1" applyFill="1" applyBorder="1" applyAlignment="1">
      <alignment vertical="center" wrapText="1"/>
    </xf>
    <xf numFmtId="0" fontId="6" fillId="43" borderId="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3" xfId="0" applyFont="1" applyFill="1" applyBorder="1" applyAlignment="1">
      <alignment horizontal="left" vertical="center" wrapText="1"/>
    </xf>
    <xf numFmtId="0" fontId="71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4" fillId="42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6" fillId="0" borderId="2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top" wrapText="1"/>
    </xf>
    <xf numFmtId="0" fontId="82" fillId="0" borderId="4" xfId="0" applyFont="1" applyBorder="1" applyAlignment="1">
      <alignment/>
    </xf>
    <xf numFmtId="0" fontId="82" fillId="0" borderId="4" xfId="0" applyFont="1" applyBorder="1" applyAlignment="1">
      <alignment horizontal="center" vertical="center"/>
    </xf>
    <xf numFmtId="49" fontId="82" fillId="0" borderId="4" xfId="0" applyNumberFormat="1" applyFont="1" applyBorder="1" applyAlignment="1">
      <alignment/>
    </xf>
    <xf numFmtId="49" fontId="82" fillId="0" borderId="4" xfId="0" applyNumberFormat="1" applyFont="1" applyBorder="1" applyAlignment="1">
      <alignment horizontal="center" vertical="center"/>
    </xf>
    <xf numFmtId="4" fontId="82" fillId="0" borderId="4" xfId="0" applyNumberFormat="1" applyFont="1" applyBorder="1" applyAlignment="1">
      <alignment/>
    </xf>
    <xf numFmtId="4" fontId="3" fillId="0" borderId="4" xfId="0" applyNumberFormat="1" applyFont="1" applyFill="1" applyBorder="1" applyAlignment="1">
      <alignment horizontal="right" vertical="center" wrapText="1"/>
    </xf>
    <xf numFmtId="0" fontId="6" fillId="43" borderId="4" xfId="0" applyFont="1" applyFill="1" applyBorder="1" applyAlignment="1">
      <alignment horizontal="left"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horizontal="justify" vertical="top" wrapText="1"/>
    </xf>
    <xf numFmtId="0" fontId="0" fillId="0" borderId="0" xfId="0" applyFont="1" applyAlignment="1">
      <alignment/>
    </xf>
    <xf numFmtId="0" fontId="6" fillId="43" borderId="4" xfId="0" applyFont="1" applyFill="1" applyBorder="1" applyAlignment="1">
      <alignment vertical="top" wrapText="1"/>
    </xf>
    <xf numFmtId="4" fontId="4" fillId="0" borderId="25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/>
    </xf>
    <xf numFmtId="0" fontId="9" fillId="0" borderId="4" xfId="0" applyFont="1" applyFill="1" applyBorder="1" applyAlignment="1">
      <alignment horizontal="left" vertical="center" wrapText="1"/>
    </xf>
    <xf numFmtId="0" fontId="82" fillId="43" borderId="4" xfId="0" applyFont="1" applyFill="1" applyBorder="1" applyAlignment="1">
      <alignment horizontal="justify" vertical="top" wrapText="1"/>
    </xf>
    <xf numFmtId="0" fontId="6" fillId="43" borderId="4" xfId="0" applyFont="1" applyFill="1" applyBorder="1" applyAlignment="1">
      <alignment vertical="top" wrapText="1"/>
    </xf>
    <xf numFmtId="0" fontId="82" fillId="0" borderId="21" xfId="0" applyFont="1" applyBorder="1" applyAlignment="1">
      <alignment horizontal="center" vertical="center"/>
    </xf>
    <xf numFmtId="49" fontId="82" fillId="0" borderId="21" xfId="0" applyNumberFormat="1" applyFont="1" applyBorder="1" applyAlignment="1">
      <alignment horizontal="center" vertical="center"/>
    </xf>
    <xf numFmtId="4" fontId="82" fillId="0" borderId="21" xfId="0" applyNumberFormat="1" applyFont="1" applyBorder="1" applyAlignment="1">
      <alignment/>
    </xf>
    <xf numFmtId="4" fontId="4" fillId="0" borderId="26" xfId="0" applyNumberFormat="1" applyFont="1" applyFill="1" applyBorder="1" applyAlignment="1">
      <alignment horizontal="right" vertical="center" wrapText="1"/>
    </xf>
    <xf numFmtId="49" fontId="6" fillId="43" borderId="4" xfId="0" applyNumberFormat="1" applyFont="1" applyFill="1" applyBorder="1" applyAlignment="1">
      <alignment vertical="top" wrapText="1"/>
    </xf>
    <xf numFmtId="0" fontId="4" fillId="0" borderId="27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" fontId="3" fillId="0" borderId="20" xfId="0" applyNumberFormat="1" applyFont="1" applyFill="1" applyBorder="1" applyAlignment="1">
      <alignment horizontal="right" vertical="center" wrapText="1"/>
    </xf>
    <xf numFmtId="4" fontId="4" fillId="0" borderId="28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43" borderId="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4" xfId="107" applyNumberFormat="1" applyFont="1" applyFill="1" applyBorder="1" applyAlignment="1">
      <alignment horizontal="center" vertical="center" wrapText="1"/>
      <protection/>
    </xf>
    <xf numFmtId="0" fontId="4" fillId="0" borderId="4" xfId="0" applyFont="1" applyFill="1" applyBorder="1" applyAlignment="1">
      <alignment horizontal="center" vertical="center" wrapText="1"/>
    </xf>
    <xf numFmtId="4" fontId="83" fillId="0" borderId="4" xfId="110" applyNumberFormat="1" applyFont="1" applyFill="1" applyBorder="1" applyAlignment="1">
      <alignment horizontal="right" vertical="center" wrapText="1" indent="1"/>
      <protection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4" fillId="0" borderId="4" xfId="107" applyFont="1" applyFill="1" applyBorder="1" applyAlignment="1">
      <alignment horizontal="justify" vertical="center" wrapText="1"/>
      <protection/>
    </xf>
    <xf numFmtId="0" fontId="82" fillId="0" borderId="4" xfId="0" applyFont="1" applyBorder="1" applyAlignment="1">
      <alignment horizontal="justify"/>
    </xf>
    <xf numFmtId="0" fontId="4" fillId="0" borderId="16" xfId="0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left" vertical="center" wrapText="1"/>
    </xf>
    <xf numFmtId="4" fontId="4" fillId="0" borderId="31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82" fillId="0" borderId="4" xfId="0" applyNumberFormat="1" applyFont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 vertical="center" wrapText="1"/>
    </xf>
    <xf numFmtId="4" fontId="4" fillId="0" borderId="33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83" fillId="0" borderId="0" xfId="0" applyFont="1" applyAlignment="1">
      <alignment horizontal="justify" vertical="top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vertical="top" wrapText="1"/>
    </xf>
    <xf numFmtId="49" fontId="4" fillId="0" borderId="21" xfId="107" applyNumberFormat="1" applyFont="1" applyFill="1" applyBorder="1" applyAlignment="1">
      <alignment horizontal="center" vertical="center" wrapText="1"/>
      <protection/>
    </xf>
    <xf numFmtId="4" fontId="83" fillId="0" borderId="21" xfId="110" applyNumberFormat="1" applyFont="1" applyFill="1" applyBorder="1" applyAlignment="1">
      <alignment horizontal="right" vertical="center" wrapText="1" indent="1"/>
      <protection/>
    </xf>
    <xf numFmtId="0" fontId="0" fillId="0" borderId="21" xfId="0" applyFont="1" applyBorder="1" applyAlignment="1">
      <alignment/>
    </xf>
    <xf numFmtId="49" fontId="82" fillId="0" borderId="4" xfId="0" applyNumberFormat="1" applyFont="1" applyBorder="1" applyAlignment="1">
      <alignment horizontal="justify"/>
    </xf>
    <xf numFmtId="0" fontId="0" fillId="0" borderId="0" xfId="0" applyFont="1" applyFill="1" applyAlignment="1">
      <alignment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horizontal="justify"/>
    </xf>
    <xf numFmtId="0" fontId="4" fillId="0" borderId="33" xfId="0" applyFont="1" applyFill="1" applyBorder="1" applyAlignment="1">
      <alignment horizontal="center" vertical="center" wrapText="1"/>
    </xf>
    <xf numFmtId="0" fontId="4" fillId="43" borderId="16" xfId="0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 vertical="center" wrapText="1"/>
    </xf>
    <xf numFmtId="4" fontId="4" fillId="0" borderId="35" xfId="0" applyNumberFormat="1" applyFont="1" applyFill="1" applyBorder="1" applyAlignment="1">
      <alignment horizontal="right" vertical="center" wrapText="1"/>
    </xf>
    <xf numFmtId="0" fontId="4" fillId="0" borderId="36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6" fillId="43" borderId="14" xfId="0" applyFont="1" applyFill="1" applyBorder="1" applyAlignment="1">
      <alignment horizontal="left" vertical="center" wrapText="1"/>
    </xf>
    <xf numFmtId="4" fontId="4" fillId="0" borderId="30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wrapText="1"/>
    </xf>
    <xf numFmtId="4" fontId="82" fillId="0" borderId="4" xfId="0" applyNumberFormat="1" applyFont="1" applyFill="1" applyBorder="1" applyAlignment="1">
      <alignment/>
    </xf>
    <xf numFmtId="49" fontId="82" fillId="0" borderId="4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right"/>
    </xf>
    <xf numFmtId="0" fontId="7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 vertical="center" wrapText="1"/>
    </xf>
    <xf numFmtId="0" fontId="82" fillId="0" borderId="0" xfId="0" applyFont="1" applyAlignment="1">
      <alignment horizontal="right"/>
    </xf>
    <xf numFmtId="0" fontId="4" fillId="0" borderId="3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82" fillId="0" borderId="15" xfId="0" applyFont="1" applyBorder="1" applyAlignment="1">
      <alignment horizontal="center"/>
    </xf>
    <xf numFmtId="0" fontId="82" fillId="0" borderId="38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0"/>
  <sheetViews>
    <sheetView tabSelected="1" view="pageBreakPreview" zoomScale="60" zoomScaleNormal="98" workbookViewId="0" topLeftCell="A388">
      <selection activeCell="E250" sqref="E250"/>
    </sheetView>
  </sheetViews>
  <sheetFormatPr defaultColWidth="9.140625" defaultRowHeight="15"/>
  <cols>
    <col min="1" max="2" width="9.140625" style="3" customWidth="1"/>
    <col min="3" max="3" width="13.28125" style="3" customWidth="1"/>
    <col min="4" max="4" width="8.140625" style="3" customWidth="1"/>
    <col min="5" max="5" width="53.00390625" style="3" customWidth="1"/>
    <col min="6" max="6" width="19.7109375" style="3" customWidth="1"/>
    <col min="7" max="8" width="16.00390625" style="3" hidden="1" customWidth="1"/>
    <col min="9" max="9" width="17.57421875" style="3" customWidth="1"/>
    <col min="10" max="10" width="15.140625" style="3" customWidth="1"/>
    <col min="11" max="16384" width="9.140625" style="3" customWidth="1"/>
  </cols>
  <sheetData>
    <row r="1" spans="1:10" s="152" customFormat="1" ht="15">
      <c r="A1" s="199"/>
      <c r="B1" s="199"/>
      <c r="C1" s="199"/>
      <c r="D1" s="199"/>
      <c r="E1" s="199"/>
      <c r="F1" s="199"/>
      <c r="G1" s="199"/>
      <c r="H1" s="199"/>
      <c r="I1" s="199"/>
      <c r="J1" s="199"/>
    </row>
    <row r="2" spans="1:10" s="152" customFormat="1" ht="15">
      <c r="A2" s="199"/>
      <c r="B2" s="199"/>
      <c r="C2" s="199"/>
      <c r="D2" s="199"/>
      <c r="E2" s="199"/>
      <c r="F2" s="199"/>
      <c r="G2" s="199"/>
      <c r="H2" s="199"/>
      <c r="I2" s="199"/>
      <c r="J2" s="199"/>
    </row>
    <row r="3" spans="1:10" s="147" customFormat="1" ht="15.75">
      <c r="A3" s="196" t="s">
        <v>512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0" s="147" customFormat="1" ht="15.75">
      <c r="A4" s="196" t="s">
        <v>383</v>
      </c>
      <c r="B4" s="196"/>
      <c r="C4" s="196"/>
      <c r="D4" s="196"/>
      <c r="E4" s="196"/>
      <c r="F4" s="196"/>
      <c r="G4" s="196"/>
      <c r="H4" s="196"/>
      <c r="I4" s="196"/>
      <c r="J4" s="196"/>
    </row>
    <row r="5" spans="1:10" s="147" customFormat="1" ht="15.75">
      <c r="A5" s="196" t="s">
        <v>621</v>
      </c>
      <c r="B5" s="196"/>
      <c r="C5" s="196"/>
      <c r="D5" s="196"/>
      <c r="E5" s="196"/>
      <c r="F5" s="196"/>
      <c r="G5" s="196"/>
      <c r="H5" s="196"/>
      <c r="I5" s="196"/>
      <c r="J5" s="196"/>
    </row>
    <row r="6" spans="1:10" s="125" customFormat="1" ht="15.75">
      <c r="A6" s="198" t="s">
        <v>250</v>
      </c>
      <c r="B6" s="198"/>
      <c r="C6" s="198"/>
      <c r="D6" s="198"/>
      <c r="E6" s="198"/>
      <c r="F6" s="198"/>
      <c r="G6" s="198"/>
      <c r="H6" s="198"/>
      <c r="I6" s="198"/>
      <c r="J6" s="198"/>
    </row>
    <row r="7" spans="1:10" s="125" customFormat="1" ht="15.75">
      <c r="A7" s="198" t="s">
        <v>622</v>
      </c>
      <c r="B7" s="198"/>
      <c r="C7" s="198"/>
      <c r="D7" s="198"/>
      <c r="E7" s="198"/>
      <c r="F7" s="198"/>
      <c r="G7" s="198"/>
      <c r="H7" s="198"/>
      <c r="I7" s="198"/>
      <c r="J7" s="198"/>
    </row>
    <row r="8" spans="1:10" s="125" customFormat="1" ht="15.75">
      <c r="A8" s="198"/>
      <c r="B8" s="198"/>
      <c r="C8" s="198"/>
      <c r="D8" s="198"/>
      <c r="E8" s="198"/>
      <c r="F8" s="198"/>
      <c r="G8" s="198"/>
      <c r="H8" s="198"/>
      <c r="I8" s="198"/>
      <c r="J8" s="198"/>
    </row>
    <row r="9" spans="1:10" ht="18.75">
      <c r="A9" s="197" t="s">
        <v>739</v>
      </c>
      <c r="B9" s="197"/>
      <c r="C9" s="197"/>
      <c r="D9" s="197"/>
      <c r="E9" s="197"/>
      <c r="F9" s="197"/>
      <c r="G9" s="197"/>
      <c r="H9" s="197"/>
      <c r="I9" s="197"/>
      <c r="J9" s="197"/>
    </row>
    <row r="10" spans="1:10" ht="18.75">
      <c r="A10" s="197" t="s">
        <v>101</v>
      </c>
      <c r="B10" s="197"/>
      <c r="C10" s="197"/>
      <c r="D10" s="197"/>
      <c r="E10" s="197"/>
      <c r="F10" s="197"/>
      <c r="G10" s="197"/>
      <c r="H10" s="197"/>
      <c r="I10" s="197"/>
      <c r="J10" s="197"/>
    </row>
    <row r="11" spans="1:10" ht="18.75">
      <c r="A11" s="197" t="s">
        <v>102</v>
      </c>
      <c r="B11" s="197"/>
      <c r="C11" s="197"/>
      <c r="D11" s="197"/>
      <c r="E11" s="197"/>
      <c r="F11" s="197"/>
      <c r="G11" s="197"/>
      <c r="H11" s="197"/>
      <c r="I11" s="197"/>
      <c r="J11" s="197"/>
    </row>
    <row r="12" spans="1:10" ht="18.75" customHeight="1">
      <c r="A12" s="197" t="s">
        <v>623</v>
      </c>
      <c r="B12" s="197"/>
      <c r="C12" s="197"/>
      <c r="D12" s="197"/>
      <c r="E12" s="197"/>
      <c r="F12" s="197"/>
      <c r="G12" s="197"/>
      <c r="H12" s="197"/>
      <c r="I12" s="197"/>
      <c r="J12" s="197"/>
    </row>
    <row r="13" spans="1:10" ht="27.75" customHeight="1">
      <c r="A13" s="195" t="s">
        <v>0</v>
      </c>
      <c r="B13" s="195" t="s">
        <v>1</v>
      </c>
      <c r="C13" s="195" t="s">
        <v>2</v>
      </c>
      <c r="D13" s="195" t="s">
        <v>3</v>
      </c>
      <c r="E13" s="204" t="s">
        <v>4</v>
      </c>
      <c r="F13" s="192" t="s">
        <v>17</v>
      </c>
      <c r="G13" s="193"/>
      <c r="H13" s="193"/>
      <c r="I13" s="193"/>
      <c r="J13" s="194"/>
    </row>
    <row r="14" spans="1:10" ht="24" customHeight="1">
      <c r="A14" s="195" t="s">
        <v>5</v>
      </c>
      <c r="B14" s="195" t="s">
        <v>5</v>
      </c>
      <c r="C14" s="195" t="s">
        <v>5</v>
      </c>
      <c r="D14" s="195" t="s">
        <v>5</v>
      </c>
      <c r="E14" s="195" t="s">
        <v>5</v>
      </c>
      <c r="F14" s="200" t="s">
        <v>502</v>
      </c>
      <c r="G14" s="44"/>
      <c r="H14" s="44"/>
      <c r="I14" s="202" t="s">
        <v>177</v>
      </c>
      <c r="J14" s="203"/>
    </row>
    <row r="15" spans="1:10" ht="24.75" customHeight="1">
      <c r="A15" s="195" t="s">
        <v>5</v>
      </c>
      <c r="B15" s="195" t="s">
        <v>5</v>
      </c>
      <c r="C15" s="195" t="s">
        <v>5</v>
      </c>
      <c r="D15" s="195" t="s">
        <v>5</v>
      </c>
      <c r="E15" s="195" t="s">
        <v>5</v>
      </c>
      <c r="F15" s="201"/>
      <c r="G15" s="44"/>
      <c r="H15" s="44"/>
      <c r="I15" s="56" t="s">
        <v>541</v>
      </c>
      <c r="J15" s="56" t="s">
        <v>624</v>
      </c>
    </row>
    <row r="16" spans="1:10" ht="21" customHeight="1">
      <c r="A16" s="4" t="s">
        <v>6</v>
      </c>
      <c r="B16" s="4" t="s">
        <v>7</v>
      </c>
      <c r="C16" s="4" t="s">
        <v>8</v>
      </c>
      <c r="D16" s="4" t="s">
        <v>9</v>
      </c>
      <c r="E16" s="4" t="s">
        <v>10</v>
      </c>
      <c r="F16" s="4">
        <v>6</v>
      </c>
      <c r="G16" s="44"/>
      <c r="H16" s="44"/>
      <c r="I16" s="45">
        <v>7</v>
      </c>
      <c r="J16" s="45">
        <v>8</v>
      </c>
    </row>
    <row r="17" spans="1:10" ht="22.5" customHeight="1">
      <c r="A17" s="5" t="s">
        <v>5</v>
      </c>
      <c r="B17" s="5" t="s">
        <v>5</v>
      </c>
      <c r="C17" s="5" t="s">
        <v>5</v>
      </c>
      <c r="D17" s="5" t="s">
        <v>5</v>
      </c>
      <c r="E17" s="5" t="s">
        <v>11</v>
      </c>
      <c r="F17" s="31">
        <f>F18+F29+F323+F332+F341+F436+F555</f>
        <v>437813495</v>
      </c>
      <c r="G17" s="31"/>
      <c r="H17" s="31"/>
      <c r="I17" s="31">
        <f>I18+I29+I323+I332+I341+I436+I555</f>
        <v>428918999</v>
      </c>
      <c r="J17" s="31">
        <f>J18+J29+J323+J332+J341+J436+J555</f>
        <v>426409520</v>
      </c>
    </row>
    <row r="18" spans="1:10" ht="26.25" customHeight="1">
      <c r="A18" s="6">
        <v>806</v>
      </c>
      <c r="B18" s="5" t="s">
        <v>5</v>
      </c>
      <c r="C18" s="5" t="s">
        <v>5</v>
      </c>
      <c r="D18" s="5" t="s">
        <v>5</v>
      </c>
      <c r="E18" s="7" t="s">
        <v>384</v>
      </c>
      <c r="F18" s="31">
        <f>F19</f>
        <v>1454681</v>
      </c>
      <c r="G18" s="35"/>
      <c r="I18" s="31">
        <f>I19</f>
        <v>1454684</v>
      </c>
      <c r="J18" s="141">
        <f>J19</f>
        <v>1454685</v>
      </c>
    </row>
    <row r="19" spans="1:10" ht="15">
      <c r="A19" s="4">
        <v>806</v>
      </c>
      <c r="B19" s="4" t="s">
        <v>12</v>
      </c>
      <c r="C19" s="4" t="s">
        <v>5</v>
      </c>
      <c r="D19" s="4" t="s">
        <v>5</v>
      </c>
      <c r="E19" s="73" t="s">
        <v>13</v>
      </c>
      <c r="F19" s="74">
        <f>F20+F25</f>
        <v>1454681</v>
      </c>
      <c r="G19" s="74">
        <f>G20+G25</f>
        <v>1454682</v>
      </c>
      <c r="H19" s="74">
        <f>H20+H25</f>
        <v>1454683</v>
      </c>
      <c r="I19" s="74">
        <f>I20+I25</f>
        <v>1454684</v>
      </c>
      <c r="J19" s="189">
        <f>J20+J25</f>
        <v>1454685</v>
      </c>
    </row>
    <row r="20" spans="1:10" ht="45">
      <c r="A20" s="4">
        <v>806</v>
      </c>
      <c r="B20" s="10" t="s">
        <v>253</v>
      </c>
      <c r="C20" s="4"/>
      <c r="D20" s="4"/>
      <c r="E20" s="73" t="s">
        <v>251</v>
      </c>
      <c r="F20" s="74">
        <f>F21</f>
        <v>1123910</v>
      </c>
      <c r="G20" s="74">
        <f aca="true" t="shared" si="0" ref="G20:J21">G21</f>
        <v>1123910</v>
      </c>
      <c r="H20" s="74">
        <f t="shared" si="0"/>
        <v>1123910</v>
      </c>
      <c r="I20" s="74">
        <f t="shared" si="0"/>
        <v>1123910</v>
      </c>
      <c r="J20" s="189">
        <f t="shared" si="0"/>
        <v>1123910</v>
      </c>
    </row>
    <row r="21" spans="1:10" ht="45">
      <c r="A21" s="4">
        <v>806</v>
      </c>
      <c r="B21" s="10" t="s">
        <v>253</v>
      </c>
      <c r="C21" s="4">
        <v>9900000000</v>
      </c>
      <c r="D21" s="4"/>
      <c r="E21" s="73" t="s">
        <v>252</v>
      </c>
      <c r="F21" s="74">
        <f>F22</f>
        <v>1123910</v>
      </c>
      <c r="G21" s="74">
        <f t="shared" si="0"/>
        <v>1123910</v>
      </c>
      <c r="H21" s="74">
        <f t="shared" si="0"/>
        <v>1123910</v>
      </c>
      <c r="I21" s="74">
        <f t="shared" si="0"/>
        <v>1123910</v>
      </c>
      <c r="J21" s="189">
        <f t="shared" si="0"/>
        <v>1123910</v>
      </c>
    </row>
    <row r="22" spans="1:10" ht="30">
      <c r="A22" s="4">
        <v>806</v>
      </c>
      <c r="B22" s="10" t="s">
        <v>253</v>
      </c>
      <c r="C22" s="4">
        <v>9990020900</v>
      </c>
      <c r="D22" s="4"/>
      <c r="E22" s="73" t="s">
        <v>385</v>
      </c>
      <c r="F22" s="74">
        <f>F23+F24</f>
        <v>1123910</v>
      </c>
      <c r="G22" s="74">
        <f>G23+G24</f>
        <v>1123910</v>
      </c>
      <c r="H22" s="74">
        <f>H23+H24</f>
        <v>1123910</v>
      </c>
      <c r="I22" s="74">
        <f>I23+I24</f>
        <v>1123910</v>
      </c>
      <c r="J22" s="189">
        <f>J23+J24</f>
        <v>1123910</v>
      </c>
    </row>
    <row r="23" spans="1:10" s="152" customFormat="1" ht="30">
      <c r="A23" s="4">
        <v>806</v>
      </c>
      <c r="B23" s="10" t="s">
        <v>253</v>
      </c>
      <c r="C23" s="4">
        <v>9990020900</v>
      </c>
      <c r="D23" s="4">
        <v>120</v>
      </c>
      <c r="E23" s="8" t="s">
        <v>148</v>
      </c>
      <c r="F23" s="74">
        <v>1016550</v>
      </c>
      <c r="G23" s="74">
        <v>1016550</v>
      </c>
      <c r="H23" s="74">
        <v>1016550</v>
      </c>
      <c r="I23" s="74">
        <v>1016550</v>
      </c>
      <c r="J23" s="189">
        <v>1016550</v>
      </c>
    </row>
    <row r="24" spans="1:10" ht="30">
      <c r="A24" s="4">
        <v>806</v>
      </c>
      <c r="B24" s="10" t="s">
        <v>253</v>
      </c>
      <c r="C24" s="4">
        <v>9990020900</v>
      </c>
      <c r="D24" s="4">
        <v>240</v>
      </c>
      <c r="E24" s="8" t="s">
        <v>144</v>
      </c>
      <c r="F24" s="74">
        <v>107360</v>
      </c>
      <c r="G24" s="74">
        <v>107360</v>
      </c>
      <c r="H24" s="74">
        <v>107360</v>
      </c>
      <c r="I24" s="74">
        <v>107360</v>
      </c>
      <c r="J24" s="189">
        <v>107360</v>
      </c>
    </row>
    <row r="25" spans="1:10" ht="46.5" customHeight="1">
      <c r="A25" s="4">
        <v>806</v>
      </c>
      <c r="B25" s="10" t="s">
        <v>56</v>
      </c>
      <c r="C25" s="5" t="s">
        <v>5</v>
      </c>
      <c r="D25" s="5" t="s">
        <v>5</v>
      </c>
      <c r="E25" s="8" t="s">
        <v>57</v>
      </c>
      <c r="F25" s="20">
        <f>F26</f>
        <v>330771</v>
      </c>
      <c r="G25" s="20">
        <f aca="true" t="shared" si="1" ref="G25:J27">G26</f>
        <v>330772</v>
      </c>
      <c r="H25" s="20">
        <f t="shared" si="1"/>
        <v>330773</v>
      </c>
      <c r="I25" s="20">
        <f t="shared" si="1"/>
        <v>330774</v>
      </c>
      <c r="J25" s="32">
        <f t="shared" si="1"/>
        <v>330775</v>
      </c>
    </row>
    <row r="26" spans="1:10" s="72" customFormat="1" ht="48" customHeight="1">
      <c r="A26" s="4">
        <v>806</v>
      </c>
      <c r="B26" s="10" t="s">
        <v>56</v>
      </c>
      <c r="C26" s="4">
        <v>99000000000</v>
      </c>
      <c r="D26" s="1" t="s">
        <v>5</v>
      </c>
      <c r="E26" s="8" t="s">
        <v>409</v>
      </c>
      <c r="F26" s="20">
        <f>F27</f>
        <v>330771</v>
      </c>
      <c r="G26" s="20">
        <f t="shared" si="1"/>
        <v>330772</v>
      </c>
      <c r="H26" s="20">
        <f t="shared" si="1"/>
        <v>330773</v>
      </c>
      <c r="I26" s="20">
        <f t="shared" si="1"/>
        <v>330774</v>
      </c>
      <c r="J26" s="20">
        <f t="shared" si="1"/>
        <v>330775</v>
      </c>
    </row>
    <row r="27" spans="1:10" s="72" customFormat="1" ht="60.75" customHeight="1">
      <c r="A27" s="4">
        <v>806</v>
      </c>
      <c r="B27" s="10" t="s">
        <v>56</v>
      </c>
      <c r="C27" s="4">
        <v>9960020900</v>
      </c>
      <c r="D27" s="9" t="s">
        <v>5</v>
      </c>
      <c r="E27" s="8" t="s">
        <v>255</v>
      </c>
      <c r="F27" s="20">
        <f>F28</f>
        <v>330771</v>
      </c>
      <c r="G27" s="20">
        <f t="shared" si="1"/>
        <v>330772</v>
      </c>
      <c r="H27" s="20">
        <f t="shared" si="1"/>
        <v>330773</v>
      </c>
      <c r="I27" s="20">
        <f t="shared" si="1"/>
        <v>330774</v>
      </c>
      <c r="J27" s="20">
        <f t="shared" si="1"/>
        <v>330775</v>
      </c>
    </row>
    <row r="28" spans="1:10" s="72" customFormat="1" ht="39.75" customHeight="1">
      <c r="A28" s="4">
        <v>806</v>
      </c>
      <c r="B28" s="10" t="s">
        <v>56</v>
      </c>
      <c r="C28" s="4">
        <v>9960020900</v>
      </c>
      <c r="D28" s="4">
        <v>120</v>
      </c>
      <c r="E28" s="8" t="s">
        <v>148</v>
      </c>
      <c r="F28" s="20">
        <v>330771</v>
      </c>
      <c r="G28" s="20">
        <v>330772</v>
      </c>
      <c r="H28" s="20">
        <v>330773</v>
      </c>
      <c r="I28" s="20">
        <v>330774</v>
      </c>
      <c r="J28" s="20">
        <v>330775</v>
      </c>
    </row>
    <row r="29" spans="1:10" s="72" customFormat="1" ht="47.25" customHeight="1">
      <c r="A29" s="12">
        <v>800</v>
      </c>
      <c r="B29" s="13"/>
      <c r="C29" s="13"/>
      <c r="D29" s="13"/>
      <c r="E29" s="13" t="s">
        <v>254</v>
      </c>
      <c r="F29" s="30">
        <f>F30+F82+F90+F103+F169+F190+F241+F250+F293+F313</f>
        <v>126054655</v>
      </c>
      <c r="G29" s="30"/>
      <c r="H29" s="30"/>
      <c r="I29" s="30">
        <f>I30+I82+I90+I103+I169+I190+I241+I250+I293+I313</f>
        <v>124457438</v>
      </c>
      <c r="J29" s="30">
        <f>J30+J82+J90+J103+J169+J190+J241+J250+J293+J313</f>
        <v>129117449</v>
      </c>
    </row>
    <row r="30" spans="1:10" s="72" customFormat="1" ht="46.5" customHeight="1">
      <c r="A30" s="14">
        <v>800</v>
      </c>
      <c r="B30" s="15" t="s">
        <v>12</v>
      </c>
      <c r="C30" s="14"/>
      <c r="D30" s="16" t="s">
        <v>5</v>
      </c>
      <c r="E30" s="17" t="s">
        <v>13</v>
      </c>
      <c r="F30" s="32">
        <f>F31+F36+F51+F57+F61+F65</f>
        <v>42441182</v>
      </c>
      <c r="G30" s="32"/>
      <c r="H30" s="32"/>
      <c r="I30" s="32">
        <f>I31+I36+I51+I57+I61+I65</f>
        <v>41050222</v>
      </c>
      <c r="J30" s="32">
        <f>J31+J36+J51+J57+J61+J65</f>
        <v>39947622</v>
      </c>
    </row>
    <row r="31" spans="1:10" s="72" customFormat="1" ht="46.5" customHeight="1">
      <c r="A31" s="14">
        <v>800</v>
      </c>
      <c r="B31" s="15" t="s">
        <v>379</v>
      </c>
      <c r="C31" s="14"/>
      <c r="D31" s="16"/>
      <c r="E31" s="8" t="s">
        <v>380</v>
      </c>
      <c r="F31" s="32">
        <f>F32</f>
        <v>2508756</v>
      </c>
      <c r="G31" s="35"/>
      <c r="H31" s="121"/>
      <c r="I31" s="32">
        <f aca="true" t="shared" si="2" ref="I31:J34">I32</f>
        <v>2508756</v>
      </c>
      <c r="J31" s="123">
        <f t="shared" si="2"/>
        <v>2254256</v>
      </c>
    </row>
    <row r="32" spans="1:10" ht="80.25" customHeight="1">
      <c r="A32" s="14">
        <v>800</v>
      </c>
      <c r="B32" s="15" t="s">
        <v>379</v>
      </c>
      <c r="C32" s="15" t="s">
        <v>103</v>
      </c>
      <c r="D32" s="16"/>
      <c r="E32" s="8" t="s">
        <v>628</v>
      </c>
      <c r="F32" s="32">
        <f>F33</f>
        <v>2508756</v>
      </c>
      <c r="G32" s="35"/>
      <c r="H32" s="121"/>
      <c r="I32" s="32">
        <f t="shared" si="2"/>
        <v>2508756</v>
      </c>
      <c r="J32" s="123">
        <f t="shared" si="2"/>
        <v>2254256</v>
      </c>
    </row>
    <row r="33" spans="1:10" ht="90.75" customHeight="1">
      <c r="A33" s="14">
        <v>800</v>
      </c>
      <c r="B33" s="15" t="s">
        <v>379</v>
      </c>
      <c r="C33" s="15" t="s">
        <v>104</v>
      </c>
      <c r="D33" s="16"/>
      <c r="E33" s="8" t="s">
        <v>19</v>
      </c>
      <c r="F33" s="32">
        <f>F34</f>
        <v>2508756</v>
      </c>
      <c r="G33" s="35"/>
      <c r="H33" s="121"/>
      <c r="I33" s="32">
        <f t="shared" si="2"/>
        <v>2508756</v>
      </c>
      <c r="J33" s="123">
        <f t="shared" si="2"/>
        <v>2254256</v>
      </c>
    </row>
    <row r="34" spans="1:10" ht="32.25" customHeight="1">
      <c r="A34" s="14">
        <v>800</v>
      </c>
      <c r="B34" s="15" t="s">
        <v>379</v>
      </c>
      <c r="C34" s="15" t="s">
        <v>382</v>
      </c>
      <c r="D34" s="16"/>
      <c r="E34" s="8" t="s">
        <v>381</v>
      </c>
      <c r="F34" s="32">
        <f>F35</f>
        <v>2508756</v>
      </c>
      <c r="G34" s="35"/>
      <c r="H34" s="121"/>
      <c r="I34" s="32">
        <f t="shared" si="2"/>
        <v>2508756</v>
      </c>
      <c r="J34" s="123">
        <f t="shared" si="2"/>
        <v>2254256</v>
      </c>
    </row>
    <row r="35" spans="1:10" ht="48" customHeight="1">
      <c r="A35" s="14">
        <v>800</v>
      </c>
      <c r="B35" s="15" t="s">
        <v>379</v>
      </c>
      <c r="C35" s="15" t="s">
        <v>382</v>
      </c>
      <c r="D35" s="16">
        <v>120</v>
      </c>
      <c r="E35" s="8" t="s">
        <v>148</v>
      </c>
      <c r="F35" s="32">
        <v>2508756</v>
      </c>
      <c r="G35" s="35"/>
      <c r="H35" s="121"/>
      <c r="I35" s="32">
        <v>2508756</v>
      </c>
      <c r="J35" s="32">
        <v>2254256</v>
      </c>
    </row>
    <row r="36" spans="1:10" s="2" customFormat="1" ht="45">
      <c r="A36" s="14">
        <v>800</v>
      </c>
      <c r="B36" s="10" t="s">
        <v>14</v>
      </c>
      <c r="C36" s="10"/>
      <c r="D36" s="4"/>
      <c r="E36" s="8" t="s">
        <v>737</v>
      </c>
      <c r="F36" s="20">
        <f>F37+F45</f>
        <v>37614016</v>
      </c>
      <c r="G36" s="3"/>
      <c r="H36" s="3"/>
      <c r="I36" s="20">
        <f>I37+I45</f>
        <v>37710316</v>
      </c>
      <c r="J36" s="70">
        <f>J37+J45</f>
        <v>36810516</v>
      </c>
    </row>
    <row r="37" spans="1:10" ht="75">
      <c r="A37" s="14">
        <v>800</v>
      </c>
      <c r="B37" s="10" t="s">
        <v>14</v>
      </c>
      <c r="C37" s="10" t="s">
        <v>103</v>
      </c>
      <c r="D37" s="5" t="s">
        <v>5</v>
      </c>
      <c r="E37" s="8" t="s">
        <v>625</v>
      </c>
      <c r="F37" s="20">
        <f>F38</f>
        <v>37195316</v>
      </c>
      <c r="I37" s="20">
        <f>I38</f>
        <v>37288016</v>
      </c>
      <c r="J37" s="70">
        <f>J38</f>
        <v>36384416</v>
      </c>
    </row>
    <row r="38" spans="1:10" s="121" customFormat="1" ht="15">
      <c r="A38" s="14">
        <v>800</v>
      </c>
      <c r="B38" s="10" t="s">
        <v>14</v>
      </c>
      <c r="C38" s="10" t="s">
        <v>104</v>
      </c>
      <c r="D38" s="4"/>
      <c r="E38" s="8" t="s">
        <v>19</v>
      </c>
      <c r="F38" s="20">
        <f>F39+F43</f>
        <v>37195316</v>
      </c>
      <c r="G38" s="3"/>
      <c r="H38" s="3"/>
      <c r="I38" s="20">
        <f>I39+I43</f>
        <v>37288016</v>
      </c>
      <c r="J38" s="20">
        <f>J39+J43</f>
        <v>36384416</v>
      </c>
    </row>
    <row r="39" spans="1:10" s="121" customFormat="1" ht="15">
      <c r="A39" s="14">
        <v>800</v>
      </c>
      <c r="B39" s="10" t="s">
        <v>14</v>
      </c>
      <c r="C39" s="10" t="s">
        <v>256</v>
      </c>
      <c r="D39" s="9" t="s">
        <v>5</v>
      </c>
      <c r="E39" s="8" t="s">
        <v>18</v>
      </c>
      <c r="F39" s="20">
        <f>F40+F41+F42</f>
        <v>34877116</v>
      </c>
      <c r="G39" s="20">
        <f>G40+G41+G42</f>
        <v>34877116</v>
      </c>
      <c r="H39" s="20">
        <f>H40+H41+H42</f>
        <v>34877116</v>
      </c>
      <c r="I39" s="20">
        <f>I40+I41+I42</f>
        <v>34877116</v>
      </c>
      <c r="J39" s="20">
        <f>J40+J41+J42</f>
        <v>33877116</v>
      </c>
    </row>
    <row r="40" spans="1:10" s="121" customFormat="1" ht="30">
      <c r="A40" s="14">
        <v>800</v>
      </c>
      <c r="B40" s="10" t="s">
        <v>14</v>
      </c>
      <c r="C40" s="10" t="s">
        <v>256</v>
      </c>
      <c r="D40" s="4">
        <v>120</v>
      </c>
      <c r="E40" s="8" t="s">
        <v>148</v>
      </c>
      <c r="F40" s="20">
        <v>27362140</v>
      </c>
      <c r="G40" s="20">
        <v>27362140</v>
      </c>
      <c r="H40" s="20">
        <v>27362140</v>
      </c>
      <c r="I40" s="20">
        <v>27362140</v>
      </c>
      <c r="J40" s="20">
        <v>27362140</v>
      </c>
    </row>
    <row r="41" spans="1:10" s="121" customFormat="1" ht="30">
      <c r="A41" s="14">
        <v>800</v>
      </c>
      <c r="B41" s="10" t="s">
        <v>14</v>
      </c>
      <c r="C41" s="10" t="s">
        <v>256</v>
      </c>
      <c r="D41" s="4">
        <v>240</v>
      </c>
      <c r="E41" s="8" t="s">
        <v>144</v>
      </c>
      <c r="F41" s="20">
        <v>7491476</v>
      </c>
      <c r="G41" s="20">
        <v>7491476</v>
      </c>
      <c r="H41" s="20">
        <v>7491476</v>
      </c>
      <c r="I41" s="20">
        <v>7491476</v>
      </c>
      <c r="J41" s="20">
        <v>6491476</v>
      </c>
    </row>
    <row r="42" spans="1:10" s="121" customFormat="1" ht="15">
      <c r="A42" s="14">
        <v>800</v>
      </c>
      <c r="B42" s="10" t="s">
        <v>14</v>
      </c>
      <c r="C42" s="10" t="s">
        <v>256</v>
      </c>
      <c r="D42" s="4">
        <v>850</v>
      </c>
      <c r="E42" s="8" t="s">
        <v>216</v>
      </c>
      <c r="F42" s="20">
        <v>23500</v>
      </c>
      <c r="G42" s="20">
        <v>23500</v>
      </c>
      <c r="H42" s="20">
        <v>23500</v>
      </c>
      <c r="I42" s="20">
        <v>23500</v>
      </c>
      <c r="J42" s="20">
        <v>23500</v>
      </c>
    </row>
    <row r="43" spans="1:10" ht="90.75" customHeight="1">
      <c r="A43" s="14">
        <v>800</v>
      </c>
      <c r="B43" s="10" t="s">
        <v>14</v>
      </c>
      <c r="C43" s="10" t="s">
        <v>257</v>
      </c>
      <c r="D43" s="4"/>
      <c r="E43" s="8" t="s">
        <v>420</v>
      </c>
      <c r="F43" s="20">
        <f>F44</f>
        <v>2318200</v>
      </c>
      <c r="I43" s="20">
        <f>I44</f>
        <v>2410900</v>
      </c>
      <c r="J43" s="70">
        <f>J44</f>
        <v>2507300</v>
      </c>
    </row>
    <row r="44" spans="1:10" ht="30">
      <c r="A44" s="14">
        <v>800</v>
      </c>
      <c r="B44" s="10" t="s">
        <v>14</v>
      </c>
      <c r="C44" s="10" t="s">
        <v>257</v>
      </c>
      <c r="D44" s="4">
        <v>240</v>
      </c>
      <c r="E44" s="8" t="s">
        <v>144</v>
      </c>
      <c r="F44" s="20">
        <v>2318200</v>
      </c>
      <c r="I44" s="20">
        <v>2410900</v>
      </c>
      <c r="J44" s="70">
        <v>2507300</v>
      </c>
    </row>
    <row r="45" spans="1:10" ht="75">
      <c r="A45" s="14">
        <v>800</v>
      </c>
      <c r="B45" s="10" t="s">
        <v>14</v>
      </c>
      <c r="C45" s="10" t="s">
        <v>105</v>
      </c>
      <c r="D45" s="4"/>
      <c r="E45" s="8" t="s">
        <v>626</v>
      </c>
      <c r="F45" s="20">
        <f aca="true" t="shared" si="3" ref="F45:J47">F46</f>
        <v>418700</v>
      </c>
      <c r="G45" s="20">
        <f t="shared" si="3"/>
        <v>0</v>
      </c>
      <c r="H45" s="20">
        <f t="shared" si="3"/>
        <v>0</v>
      </c>
      <c r="I45" s="20">
        <f t="shared" si="3"/>
        <v>422300</v>
      </c>
      <c r="J45" s="20">
        <f t="shared" si="3"/>
        <v>426100</v>
      </c>
    </row>
    <row r="46" spans="1:10" ht="45">
      <c r="A46" s="14">
        <v>800</v>
      </c>
      <c r="B46" s="10" t="s">
        <v>14</v>
      </c>
      <c r="C46" s="10" t="s">
        <v>106</v>
      </c>
      <c r="D46" s="4"/>
      <c r="E46" s="8" t="s">
        <v>410</v>
      </c>
      <c r="F46" s="20">
        <f t="shared" si="3"/>
        <v>418700</v>
      </c>
      <c r="G46" s="20">
        <f t="shared" si="3"/>
        <v>0</v>
      </c>
      <c r="H46" s="20">
        <f t="shared" si="3"/>
        <v>0</v>
      </c>
      <c r="I46" s="20">
        <f t="shared" si="3"/>
        <v>422300</v>
      </c>
      <c r="J46" s="20">
        <f t="shared" si="3"/>
        <v>426100</v>
      </c>
    </row>
    <row r="47" spans="1:10" ht="45">
      <c r="A47" s="14">
        <v>800</v>
      </c>
      <c r="B47" s="10" t="s">
        <v>14</v>
      </c>
      <c r="C47" s="10" t="s">
        <v>217</v>
      </c>
      <c r="D47" s="4"/>
      <c r="E47" s="38" t="s">
        <v>152</v>
      </c>
      <c r="F47" s="20">
        <f t="shared" si="3"/>
        <v>418700</v>
      </c>
      <c r="G47" s="20">
        <f t="shared" si="3"/>
        <v>0</v>
      </c>
      <c r="H47" s="20">
        <f t="shared" si="3"/>
        <v>0</v>
      </c>
      <c r="I47" s="20">
        <f t="shared" si="3"/>
        <v>422300</v>
      </c>
      <c r="J47" s="20">
        <f t="shared" si="3"/>
        <v>426100</v>
      </c>
    </row>
    <row r="48" spans="1:10" ht="60">
      <c r="A48" s="14">
        <v>800</v>
      </c>
      <c r="B48" s="10" t="s">
        <v>14</v>
      </c>
      <c r="C48" s="10" t="s">
        <v>237</v>
      </c>
      <c r="D48" s="4"/>
      <c r="E48" s="8" t="s">
        <v>517</v>
      </c>
      <c r="F48" s="20">
        <f>F49+F50</f>
        <v>418700</v>
      </c>
      <c r="I48" s="20">
        <f>I49+I50</f>
        <v>422300</v>
      </c>
      <c r="J48" s="70">
        <f>J49+J50</f>
        <v>426100</v>
      </c>
    </row>
    <row r="49" spans="1:10" s="125" customFormat="1" ht="30">
      <c r="A49" s="14">
        <v>800</v>
      </c>
      <c r="B49" s="10" t="s">
        <v>14</v>
      </c>
      <c r="C49" s="10" t="s">
        <v>237</v>
      </c>
      <c r="D49" s="4">
        <v>120</v>
      </c>
      <c r="E49" s="8" t="s">
        <v>148</v>
      </c>
      <c r="F49" s="20">
        <v>355700</v>
      </c>
      <c r="G49" s="3"/>
      <c r="H49" s="3"/>
      <c r="I49" s="20">
        <v>359300</v>
      </c>
      <c r="J49" s="70">
        <v>363100</v>
      </c>
    </row>
    <row r="50" spans="1:10" s="125" customFormat="1" ht="30">
      <c r="A50" s="14">
        <v>800</v>
      </c>
      <c r="B50" s="10" t="s">
        <v>14</v>
      </c>
      <c r="C50" s="10" t="s">
        <v>237</v>
      </c>
      <c r="D50" s="4">
        <v>240</v>
      </c>
      <c r="E50" s="11" t="s">
        <v>144</v>
      </c>
      <c r="F50" s="20">
        <v>63000</v>
      </c>
      <c r="G50" s="3"/>
      <c r="H50" s="3"/>
      <c r="I50" s="20">
        <v>63000</v>
      </c>
      <c r="J50" s="70">
        <v>63000</v>
      </c>
    </row>
    <row r="51" spans="1:10" s="125" customFormat="1" ht="15">
      <c r="A51" s="14">
        <v>800</v>
      </c>
      <c r="B51" s="10" t="s">
        <v>220</v>
      </c>
      <c r="C51" s="10"/>
      <c r="D51" s="4"/>
      <c r="E51" s="11" t="s">
        <v>221</v>
      </c>
      <c r="F51" s="20">
        <f>F52</f>
        <v>4800</v>
      </c>
      <c r="G51" s="55"/>
      <c r="H51" s="55"/>
      <c r="I51" s="20">
        <f aca="true" t="shared" si="4" ref="I51:J55">I52</f>
        <v>5000</v>
      </c>
      <c r="J51" s="70">
        <f t="shared" si="4"/>
        <v>56000</v>
      </c>
    </row>
    <row r="52" spans="1:10" s="152" customFormat="1" ht="75">
      <c r="A52" s="14">
        <v>800</v>
      </c>
      <c r="B52" s="10" t="s">
        <v>220</v>
      </c>
      <c r="C52" s="10" t="s">
        <v>103</v>
      </c>
      <c r="D52" s="9"/>
      <c r="E52" s="8" t="s">
        <v>627</v>
      </c>
      <c r="F52" s="20">
        <f>F53</f>
        <v>4800</v>
      </c>
      <c r="I52" s="20">
        <f t="shared" si="4"/>
        <v>5000</v>
      </c>
      <c r="J52" s="70">
        <f t="shared" si="4"/>
        <v>56000</v>
      </c>
    </row>
    <row r="53" spans="1:10" ht="75">
      <c r="A53" s="14">
        <v>800</v>
      </c>
      <c r="B53" s="10" t="s">
        <v>220</v>
      </c>
      <c r="C53" s="10" t="s">
        <v>107</v>
      </c>
      <c r="D53" s="4"/>
      <c r="E53" s="57" t="s">
        <v>75</v>
      </c>
      <c r="F53" s="20">
        <f>F54</f>
        <v>4800</v>
      </c>
      <c r="G53" s="55"/>
      <c r="H53" s="55"/>
      <c r="I53" s="20">
        <f t="shared" si="4"/>
        <v>5000</v>
      </c>
      <c r="J53" s="70">
        <f t="shared" si="4"/>
        <v>56000</v>
      </c>
    </row>
    <row r="54" spans="1:10" ht="60">
      <c r="A54" s="14">
        <v>800</v>
      </c>
      <c r="B54" s="10" t="s">
        <v>220</v>
      </c>
      <c r="C54" s="10" t="s">
        <v>222</v>
      </c>
      <c r="D54" s="4"/>
      <c r="E54" s="58" t="s">
        <v>218</v>
      </c>
      <c r="F54" s="20">
        <f>F55</f>
        <v>4800</v>
      </c>
      <c r="G54" s="55"/>
      <c r="H54" s="55"/>
      <c r="I54" s="20">
        <f t="shared" si="4"/>
        <v>5000</v>
      </c>
      <c r="J54" s="70">
        <f t="shared" si="4"/>
        <v>56000</v>
      </c>
    </row>
    <row r="55" spans="1:10" ht="60">
      <c r="A55" s="14">
        <v>800</v>
      </c>
      <c r="B55" s="10" t="s">
        <v>220</v>
      </c>
      <c r="C55" s="10" t="s">
        <v>441</v>
      </c>
      <c r="D55" s="4"/>
      <c r="E55" s="59" t="s">
        <v>219</v>
      </c>
      <c r="F55" s="20">
        <f>F56</f>
        <v>4800</v>
      </c>
      <c r="G55" s="55"/>
      <c r="H55" s="55"/>
      <c r="I55" s="20">
        <f t="shared" si="4"/>
        <v>5000</v>
      </c>
      <c r="J55" s="70">
        <f t="shared" si="4"/>
        <v>56000</v>
      </c>
    </row>
    <row r="56" spans="1:10" ht="30">
      <c r="A56" s="14">
        <v>800</v>
      </c>
      <c r="B56" s="10" t="s">
        <v>220</v>
      </c>
      <c r="C56" s="10" t="s">
        <v>441</v>
      </c>
      <c r="D56" s="4">
        <v>240</v>
      </c>
      <c r="E56" s="57" t="s">
        <v>160</v>
      </c>
      <c r="F56" s="20">
        <v>4800</v>
      </c>
      <c r="G56" s="55"/>
      <c r="H56" s="55"/>
      <c r="I56" s="20">
        <v>5000</v>
      </c>
      <c r="J56" s="70">
        <v>56000</v>
      </c>
    </row>
    <row r="57" spans="1:10" s="152" customFormat="1" ht="15">
      <c r="A57" s="14">
        <v>800</v>
      </c>
      <c r="B57" s="10" t="s">
        <v>629</v>
      </c>
      <c r="C57" s="10"/>
      <c r="D57" s="4"/>
      <c r="E57" s="57" t="s">
        <v>630</v>
      </c>
      <c r="F57" s="20">
        <f>F58</f>
        <v>1488160</v>
      </c>
      <c r="I57" s="20">
        <v>0</v>
      </c>
      <c r="J57" s="70">
        <v>0</v>
      </c>
    </row>
    <row r="58" spans="1:10" s="152" customFormat="1" ht="15">
      <c r="A58" s="14">
        <v>800</v>
      </c>
      <c r="B58" s="10" t="s">
        <v>629</v>
      </c>
      <c r="C58" s="10" t="s">
        <v>108</v>
      </c>
      <c r="D58" s="4"/>
      <c r="E58" s="57" t="s">
        <v>631</v>
      </c>
      <c r="F58" s="20">
        <f>F59</f>
        <v>1488160</v>
      </c>
      <c r="I58" s="20">
        <v>0</v>
      </c>
      <c r="J58" s="70">
        <v>0</v>
      </c>
    </row>
    <row r="59" spans="1:10" s="152" customFormat="1" ht="15">
      <c r="A59" s="14">
        <v>800</v>
      </c>
      <c r="B59" s="10" t="s">
        <v>629</v>
      </c>
      <c r="C59" s="10" t="s">
        <v>632</v>
      </c>
      <c r="D59" s="4"/>
      <c r="E59" s="57" t="s">
        <v>633</v>
      </c>
      <c r="F59" s="20">
        <f>F60</f>
        <v>1488160</v>
      </c>
      <c r="I59" s="20">
        <v>0</v>
      </c>
      <c r="J59" s="70">
        <v>0</v>
      </c>
    </row>
    <row r="60" spans="1:10" s="152" customFormat="1" ht="15">
      <c r="A60" s="14">
        <v>800</v>
      </c>
      <c r="B60" s="10" t="s">
        <v>629</v>
      </c>
      <c r="C60" s="10" t="s">
        <v>632</v>
      </c>
      <c r="D60" s="4">
        <v>880</v>
      </c>
      <c r="E60" s="57" t="s">
        <v>634</v>
      </c>
      <c r="F60" s="20">
        <v>1488160</v>
      </c>
      <c r="I60" s="20">
        <v>0</v>
      </c>
      <c r="J60" s="70">
        <v>0</v>
      </c>
    </row>
    <row r="61" spans="1:10" ht="15">
      <c r="A61" s="14">
        <v>800</v>
      </c>
      <c r="B61" s="10" t="s">
        <v>20</v>
      </c>
      <c r="C61" s="10"/>
      <c r="D61" s="4"/>
      <c r="E61" s="8" t="s">
        <v>21</v>
      </c>
      <c r="F61" s="20">
        <f>F62</f>
        <v>500000</v>
      </c>
      <c r="I61" s="20">
        <f aca="true" t="shared" si="5" ref="I61:J63">I62</f>
        <v>500000</v>
      </c>
      <c r="J61" s="70">
        <f t="shared" si="5"/>
        <v>500000</v>
      </c>
    </row>
    <row r="62" spans="1:10" ht="45">
      <c r="A62" s="14">
        <v>800</v>
      </c>
      <c r="B62" s="10" t="s">
        <v>20</v>
      </c>
      <c r="C62" s="10" t="s">
        <v>108</v>
      </c>
      <c r="D62" s="1" t="s">
        <v>5</v>
      </c>
      <c r="E62" s="8" t="s">
        <v>252</v>
      </c>
      <c r="F62" s="20">
        <f>F63</f>
        <v>500000</v>
      </c>
      <c r="I62" s="20">
        <f t="shared" si="5"/>
        <v>500000</v>
      </c>
      <c r="J62" s="70">
        <f t="shared" si="5"/>
        <v>500000</v>
      </c>
    </row>
    <row r="63" spans="1:10" s="55" customFormat="1" ht="15">
      <c r="A63" s="14">
        <v>800</v>
      </c>
      <c r="B63" s="10" t="s">
        <v>20</v>
      </c>
      <c r="C63" s="10" t="s">
        <v>258</v>
      </c>
      <c r="D63" s="5" t="s">
        <v>5</v>
      </c>
      <c r="E63" s="8" t="s">
        <v>22</v>
      </c>
      <c r="F63" s="20">
        <f>F64</f>
        <v>500000</v>
      </c>
      <c r="G63" s="3"/>
      <c r="H63" s="3"/>
      <c r="I63" s="20">
        <f t="shared" si="5"/>
        <v>500000</v>
      </c>
      <c r="J63" s="70">
        <f t="shared" si="5"/>
        <v>500000</v>
      </c>
    </row>
    <row r="64" spans="1:10" s="55" customFormat="1" ht="15">
      <c r="A64" s="14">
        <v>800</v>
      </c>
      <c r="B64" s="10" t="s">
        <v>20</v>
      </c>
      <c r="C64" s="10" t="s">
        <v>258</v>
      </c>
      <c r="D64" s="46">
        <v>870</v>
      </c>
      <c r="E64" s="8" t="s">
        <v>80</v>
      </c>
      <c r="F64" s="20">
        <v>500000</v>
      </c>
      <c r="G64" s="3"/>
      <c r="H64" s="3"/>
      <c r="I64" s="20">
        <v>500000</v>
      </c>
      <c r="J64" s="70">
        <v>500000</v>
      </c>
    </row>
    <row r="65" spans="1:10" s="55" customFormat="1" ht="62.25" customHeight="1">
      <c r="A65" s="14">
        <v>800</v>
      </c>
      <c r="B65" s="10" t="s">
        <v>15</v>
      </c>
      <c r="C65" s="10"/>
      <c r="D65" s="9" t="s">
        <v>5</v>
      </c>
      <c r="E65" s="8" t="s">
        <v>16</v>
      </c>
      <c r="F65" s="20">
        <f>F66+F75</f>
        <v>325450</v>
      </c>
      <c r="G65" s="20"/>
      <c r="H65" s="20"/>
      <c r="I65" s="20">
        <f>I66+I75</f>
        <v>326150</v>
      </c>
      <c r="J65" s="20">
        <f>J66+J75</f>
        <v>326850</v>
      </c>
    </row>
    <row r="66" spans="1:10" s="55" customFormat="1" ht="83.25" customHeight="1">
      <c r="A66" s="14">
        <v>800</v>
      </c>
      <c r="B66" s="10" t="s">
        <v>15</v>
      </c>
      <c r="C66" s="10" t="s">
        <v>103</v>
      </c>
      <c r="D66" s="9"/>
      <c r="E66" s="8" t="s">
        <v>627</v>
      </c>
      <c r="F66" s="20">
        <f>F67+F72</f>
        <v>165400</v>
      </c>
      <c r="G66" s="20"/>
      <c r="H66" s="20"/>
      <c r="I66" s="20">
        <f>I67+I72</f>
        <v>166100</v>
      </c>
      <c r="J66" s="20">
        <f>J67+J72</f>
        <v>166800</v>
      </c>
    </row>
    <row r="67" spans="1:10" s="55" customFormat="1" ht="78" customHeight="1">
      <c r="A67" s="14">
        <v>800</v>
      </c>
      <c r="B67" s="10" t="s">
        <v>15</v>
      </c>
      <c r="C67" s="10" t="s">
        <v>109</v>
      </c>
      <c r="D67" s="9"/>
      <c r="E67" s="8" t="s">
        <v>76</v>
      </c>
      <c r="F67" s="20">
        <f>F68</f>
        <v>90400</v>
      </c>
      <c r="G67" s="3"/>
      <c r="H67" s="3"/>
      <c r="I67" s="20">
        <f>I68</f>
        <v>91100</v>
      </c>
      <c r="J67" s="70">
        <f>J68</f>
        <v>91800</v>
      </c>
    </row>
    <row r="68" spans="1:10" ht="75">
      <c r="A68" s="14">
        <v>800</v>
      </c>
      <c r="B68" s="10" t="s">
        <v>15</v>
      </c>
      <c r="C68" s="10" t="s">
        <v>155</v>
      </c>
      <c r="D68" s="9"/>
      <c r="E68" s="39" t="s">
        <v>154</v>
      </c>
      <c r="F68" s="20">
        <f>F69</f>
        <v>90400</v>
      </c>
      <c r="I68" s="20">
        <f>I69</f>
        <v>91100</v>
      </c>
      <c r="J68" s="70">
        <f>J69</f>
        <v>91800</v>
      </c>
    </row>
    <row r="69" spans="1:10" ht="90">
      <c r="A69" s="14">
        <v>800</v>
      </c>
      <c r="B69" s="10" t="s">
        <v>15</v>
      </c>
      <c r="C69" s="10" t="s">
        <v>238</v>
      </c>
      <c r="D69" s="9" t="s">
        <v>5</v>
      </c>
      <c r="E69" s="8" t="s">
        <v>529</v>
      </c>
      <c r="F69" s="20">
        <f>F70+F71</f>
        <v>90400</v>
      </c>
      <c r="G69" s="20"/>
      <c r="H69" s="20"/>
      <c r="I69" s="20">
        <f>I70+I71</f>
        <v>91100</v>
      </c>
      <c r="J69" s="20">
        <f>J70+J71</f>
        <v>91800</v>
      </c>
    </row>
    <row r="70" spans="1:10" ht="30">
      <c r="A70" s="14">
        <v>800</v>
      </c>
      <c r="B70" s="10" t="s">
        <v>15</v>
      </c>
      <c r="C70" s="10" t="s">
        <v>238</v>
      </c>
      <c r="D70" s="4">
        <v>120</v>
      </c>
      <c r="E70" s="8" t="s">
        <v>148</v>
      </c>
      <c r="F70" s="20">
        <v>61900</v>
      </c>
      <c r="G70" s="20"/>
      <c r="H70" s="20"/>
      <c r="I70" s="20">
        <v>62600</v>
      </c>
      <c r="J70" s="20">
        <v>63300</v>
      </c>
    </row>
    <row r="71" spans="1:10" s="125" customFormat="1" ht="94.5" customHeight="1">
      <c r="A71" s="14">
        <v>800</v>
      </c>
      <c r="B71" s="10" t="s">
        <v>15</v>
      </c>
      <c r="C71" s="10" t="s">
        <v>238</v>
      </c>
      <c r="D71" s="4">
        <v>240</v>
      </c>
      <c r="E71" s="8" t="s">
        <v>144</v>
      </c>
      <c r="F71" s="20">
        <v>28500</v>
      </c>
      <c r="G71" s="152"/>
      <c r="H71" s="152"/>
      <c r="I71" s="20">
        <v>28500</v>
      </c>
      <c r="J71" s="70">
        <v>28500</v>
      </c>
    </row>
    <row r="72" spans="1:10" s="125" customFormat="1" ht="75" customHeight="1">
      <c r="A72" s="14">
        <v>800</v>
      </c>
      <c r="B72" s="10" t="s">
        <v>15</v>
      </c>
      <c r="C72" s="10" t="s">
        <v>104</v>
      </c>
      <c r="D72" s="4"/>
      <c r="E72" s="8" t="s">
        <v>19</v>
      </c>
      <c r="F72" s="20">
        <f>F73</f>
        <v>75000</v>
      </c>
      <c r="G72" s="78"/>
      <c r="H72" s="78"/>
      <c r="I72" s="20">
        <f>I73</f>
        <v>75000</v>
      </c>
      <c r="J72" s="70">
        <f>J73</f>
        <v>75000</v>
      </c>
    </row>
    <row r="73" spans="1:10" ht="15">
      <c r="A73" s="14">
        <v>800</v>
      </c>
      <c r="B73" s="10" t="s">
        <v>15</v>
      </c>
      <c r="C73" s="10" t="s">
        <v>260</v>
      </c>
      <c r="D73" s="4"/>
      <c r="E73" s="8" t="s">
        <v>259</v>
      </c>
      <c r="F73" s="20">
        <v>75000</v>
      </c>
      <c r="G73" s="78"/>
      <c r="H73" s="78"/>
      <c r="I73" s="20">
        <v>75000</v>
      </c>
      <c r="J73" s="70">
        <v>75000</v>
      </c>
    </row>
    <row r="74" spans="1:10" ht="49.5" customHeight="1">
      <c r="A74" s="14">
        <v>800</v>
      </c>
      <c r="B74" s="10" t="s">
        <v>15</v>
      </c>
      <c r="C74" s="10" t="s">
        <v>260</v>
      </c>
      <c r="D74" s="4">
        <v>850</v>
      </c>
      <c r="E74" s="8" t="s">
        <v>216</v>
      </c>
      <c r="F74" s="20">
        <v>75000</v>
      </c>
      <c r="G74" s="78"/>
      <c r="H74" s="78"/>
      <c r="I74" s="20">
        <v>75000</v>
      </c>
      <c r="J74" s="70">
        <v>75000</v>
      </c>
    </row>
    <row r="75" spans="1:10" s="78" customFormat="1" ht="73.5" customHeight="1">
      <c r="A75" s="14">
        <v>800</v>
      </c>
      <c r="B75" s="10" t="s">
        <v>15</v>
      </c>
      <c r="C75" s="4">
        <v>1200000000</v>
      </c>
      <c r="D75" s="4"/>
      <c r="E75" s="8" t="s">
        <v>637</v>
      </c>
      <c r="F75" s="20">
        <f>F76</f>
        <v>160050</v>
      </c>
      <c r="G75" s="20">
        <f>G76</f>
        <v>0</v>
      </c>
      <c r="H75" s="20">
        <f>H76</f>
        <v>0</v>
      </c>
      <c r="I75" s="20">
        <f>I76</f>
        <v>160050</v>
      </c>
      <c r="J75" s="20">
        <f>J76</f>
        <v>160050</v>
      </c>
    </row>
    <row r="76" spans="1:10" s="78" customFormat="1" ht="94.5" customHeight="1">
      <c r="A76" s="14">
        <v>800</v>
      </c>
      <c r="B76" s="10" t="s">
        <v>15</v>
      </c>
      <c r="C76" s="4">
        <v>1210000000</v>
      </c>
      <c r="D76" s="4"/>
      <c r="E76" s="8" t="s">
        <v>425</v>
      </c>
      <c r="F76" s="20">
        <f>F77+F80</f>
        <v>160050</v>
      </c>
      <c r="G76" s="20">
        <f>G77+G80</f>
        <v>0</v>
      </c>
      <c r="H76" s="20">
        <f>H77+H80</f>
        <v>0</v>
      </c>
      <c r="I76" s="20">
        <f>I77+I80</f>
        <v>160050</v>
      </c>
      <c r="J76" s="20">
        <f>J77+J80</f>
        <v>160050</v>
      </c>
    </row>
    <row r="77" spans="1:10" s="78" customFormat="1" ht="84.75" customHeight="1">
      <c r="A77" s="14">
        <v>800</v>
      </c>
      <c r="B77" s="10" t="s">
        <v>15</v>
      </c>
      <c r="C77" s="4">
        <v>1210300000</v>
      </c>
      <c r="D77" s="4"/>
      <c r="E77" s="40" t="s">
        <v>503</v>
      </c>
      <c r="F77" s="20">
        <f>F78</f>
        <v>145050</v>
      </c>
      <c r="G77" s="79"/>
      <c r="H77" s="79"/>
      <c r="I77" s="20">
        <f>I78</f>
        <v>145050</v>
      </c>
      <c r="J77" s="20">
        <f>J78</f>
        <v>145050</v>
      </c>
    </row>
    <row r="78" spans="1:10" s="78" customFormat="1" ht="48.75" customHeight="1">
      <c r="A78" s="14">
        <v>800</v>
      </c>
      <c r="B78" s="10" t="s">
        <v>15</v>
      </c>
      <c r="C78" s="4">
        <v>1210320320</v>
      </c>
      <c r="D78" s="4"/>
      <c r="E78" s="8" t="s">
        <v>516</v>
      </c>
      <c r="F78" s="20">
        <f>F79</f>
        <v>145050</v>
      </c>
      <c r="G78" s="79"/>
      <c r="H78" s="79"/>
      <c r="I78" s="20">
        <f>I79</f>
        <v>145050</v>
      </c>
      <c r="J78" s="70">
        <f>J79</f>
        <v>145050</v>
      </c>
    </row>
    <row r="79" spans="1:10" s="78" customFormat="1" ht="83.25" customHeight="1">
      <c r="A79" s="14">
        <v>800</v>
      </c>
      <c r="B79" s="10" t="s">
        <v>15</v>
      </c>
      <c r="C79" s="4">
        <v>1210320320</v>
      </c>
      <c r="D79" s="4">
        <v>240</v>
      </c>
      <c r="E79" s="8" t="s">
        <v>160</v>
      </c>
      <c r="F79" s="20">
        <v>145050</v>
      </c>
      <c r="G79" s="79"/>
      <c r="H79" s="79"/>
      <c r="I79" s="20">
        <v>145050</v>
      </c>
      <c r="J79" s="70">
        <v>145050</v>
      </c>
    </row>
    <row r="80" spans="1:10" s="152" customFormat="1" ht="35.25" customHeight="1">
      <c r="A80" s="14">
        <v>800</v>
      </c>
      <c r="B80" s="10" t="s">
        <v>15</v>
      </c>
      <c r="C80" s="4">
        <v>1210420440</v>
      </c>
      <c r="D80" s="4"/>
      <c r="E80" s="8" t="s">
        <v>530</v>
      </c>
      <c r="F80" s="20">
        <f>F81</f>
        <v>15000</v>
      </c>
      <c r="I80" s="20">
        <f>I81</f>
        <v>15000</v>
      </c>
      <c r="J80" s="70">
        <f>J81</f>
        <v>15000</v>
      </c>
    </row>
    <row r="81" spans="1:10" s="152" customFormat="1" ht="35.25" customHeight="1">
      <c r="A81" s="14">
        <v>800</v>
      </c>
      <c r="B81" s="10" t="s">
        <v>15</v>
      </c>
      <c r="C81" s="4">
        <v>1210420440</v>
      </c>
      <c r="D81" s="4">
        <v>850</v>
      </c>
      <c r="E81" s="8" t="s">
        <v>216</v>
      </c>
      <c r="F81" s="20">
        <v>15000</v>
      </c>
      <c r="I81" s="20">
        <v>15000</v>
      </c>
      <c r="J81" s="70">
        <v>15000</v>
      </c>
    </row>
    <row r="82" spans="1:10" s="152" customFormat="1" ht="65.25" customHeight="1">
      <c r="A82" s="14">
        <v>800</v>
      </c>
      <c r="B82" s="10" t="s">
        <v>266</v>
      </c>
      <c r="C82" s="4"/>
      <c r="D82" s="4"/>
      <c r="E82" s="8" t="s">
        <v>261</v>
      </c>
      <c r="F82" s="20">
        <f>F83</f>
        <v>763700</v>
      </c>
      <c r="G82" s="81"/>
      <c r="H82" s="81"/>
      <c r="I82" s="20">
        <f aca="true" t="shared" si="6" ref="I82:J86">I83</f>
        <v>790200</v>
      </c>
      <c r="J82" s="70">
        <f t="shared" si="6"/>
        <v>790400</v>
      </c>
    </row>
    <row r="83" spans="1:10" s="79" customFormat="1" ht="47.25" customHeight="1">
      <c r="A83" s="14">
        <v>800</v>
      </c>
      <c r="B83" s="10" t="s">
        <v>267</v>
      </c>
      <c r="C83" s="4"/>
      <c r="D83" s="4"/>
      <c r="E83" s="8" t="s">
        <v>262</v>
      </c>
      <c r="F83" s="20">
        <f>F84</f>
        <v>763700</v>
      </c>
      <c r="G83" s="80"/>
      <c r="H83" s="80"/>
      <c r="I83" s="20">
        <f t="shared" si="6"/>
        <v>790200</v>
      </c>
      <c r="J83" s="70">
        <f t="shared" si="6"/>
        <v>790400</v>
      </c>
    </row>
    <row r="84" spans="1:10" s="79" customFormat="1" ht="79.5" customHeight="1">
      <c r="A84" s="14">
        <v>800</v>
      </c>
      <c r="B84" s="10" t="s">
        <v>267</v>
      </c>
      <c r="C84" s="10" t="s">
        <v>103</v>
      </c>
      <c r="D84" s="4"/>
      <c r="E84" s="8" t="s">
        <v>636</v>
      </c>
      <c r="F84" s="20">
        <f>F85</f>
        <v>763700</v>
      </c>
      <c r="G84" s="80"/>
      <c r="H84" s="80"/>
      <c r="I84" s="20">
        <f t="shared" si="6"/>
        <v>790200</v>
      </c>
      <c r="J84" s="70">
        <f t="shared" si="6"/>
        <v>790400</v>
      </c>
    </row>
    <row r="85" spans="1:10" s="79" customFormat="1" ht="76.5" customHeight="1">
      <c r="A85" s="14">
        <v>800</v>
      </c>
      <c r="B85" s="10" t="s">
        <v>267</v>
      </c>
      <c r="C85" s="10" t="s">
        <v>268</v>
      </c>
      <c r="D85" s="4"/>
      <c r="E85" s="82" t="s">
        <v>263</v>
      </c>
      <c r="F85" s="20">
        <f>F86</f>
        <v>763700</v>
      </c>
      <c r="G85" s="80"/>
      <c r="H85" s="80"/>
      <c r="I85" s="20">
        <f t="shared" si="6"/>
        <v>790200</v>
      </c>
      <c r="J85" s="70">
        <f t="shared" si="6"/>
        <v>790400</v>
      </c>
    </row>
    <row r="86" spans="1:10" s="79" customFormat="1" ht="47.25" customHeight="1">
      <c r="A86" s="14">
        <v>800</v>
      </c>
      <c r="B86" s="10" t="s">
        <v>267</v>
      </c>
      <c r="C86" s="10" t="s">
        <v>269</v>
      </c>
      <c r="D86" s="4"/>
      <c r="E86" s="8" t="s">
        <v>264</v>
      </c>
      <c r="F86" s="20">
        <f>F87</f>
        <v>763700</v>
      </c>
      <c r="G86" s="80"/>
      <c r="H86" s="80"/>
      <c r="I86" s="20">
        <f t="shared" si="6"/>
        <v>790200</v>
      </c>
      <c r="J86" s="70">
        <f t="shared" si="6"/>
        <v>790400</v>
      </c>
    </row>
    <row r="87" spans="1:10" s="79" customFormat="1" ht="47.25" customHeight="1">
      <c r="A87" s="14">
        <v>800</v>
      </c>
      <c r="B87" s="10" t="s">
        <v>267</v>
      </c>
      <c r="C87" s="10" t="s">
        <v>270</v>
      </c>
      <c r="D87" s="4"/>
      <c r="E87" s="8" t="s">
        <v>265</v>
      </c>
      <c r="F87" s="20">
        <f>F88+F89</f>
        <v>763700</v>
      </c>
      <c r="G87" s="80"/>
      <c r="H87" s="80"/>
      <c r="I87" s="20">
        <f>I88+I89</f>
        <v>790200</v>
      </c>
      <c r="J87" s="70">
        <f>J88+J89</f>
        <v>790400</v>
      </c>
    </row>
    <row r="88" spans="1:10" s="79" customFormat="1" ht="89.25" customHeight="1">
      <c r="A88" s="14">
        <v>800</v>
      </c>
      <c r="B88" s="10" t="s">
        <v>267</v>
      </c>
      <c r="C88" s="10" t="s">
        <v>270</v>
      </c>
      <c r="D88" s="4">
        <v>120</v>
      </c>
      <c r="E88" s="8" t="s">
        <v>148</v>
      </c>
      <c r="F88" s="20">
        <v>601200</v>
      </c>
      <c r="G88" s="80"/>
      <c r="H88" s="80"/>
      <c r="I88" s="20">
        <v>627700</v>
      </c>
      <c r="J88" s="70">
        <v>627900</v>
      </c>
    </row>
    <row r="89" spans="1:10" s="81" customFormat="1" ht="57.75" customHeight="1">
      <c r="A89" s="14">
        <v>800</v>
      </c>
      <c r="B89" s="10" t="s">
        <v>267</v>
      </c>
      <c r="C89" s="10" t="s">
        <v>270</v>
      </c>
      <c r="D89" s="4">
        <v>240</v>
      </c>
      <c r="E89" s="8" t="s">
        <v>160</v>
      </c>
      <c r="F89" s="20">
        <v>162500</v>
      </c>
      <c r="G89" s="80"/>
      <c r="H89" s="80"/>
      <c r="I89" s="20">
        <v>162500</v>
      </c>
      <c r="J89" s="70">
        <v>162500</v>
      </c>
    </row>
    <row r="90" spans="1:10" s="80" customFormat="1" ht="30.75" customHeight="1">
      <c r="A90" s="14">
        <v>800</v>
      </c>
      <c r="B90" s="10" t="s">
        <v>23</v>
      </c>
      <c r="C90" s="4"/>
      <c r="D90" s="18"/>
      <c r="E90" s="8" t="s">
        <v>24</v>
      </c>
      <c r="F90" s="20">
        <f>F91+F97</f>
        <v>4199110</v>
      </c>
      <c r="G90" s="35"/>
      <c r="H90" s="3"/>
      <c r="I90" s="20">
        <f>I91+I97</f>
        <v>4199110</v>
      </c>
      <c r="J90" s="20">
        <f>J91+J97</f>
        <v>4199110</v>
      </c>
    </row>
    <row r="91" spans="1:10" s="80" customFormat="1" ht="74.25" customHeight="1">
      <c r="A91" s="14">
        <v>800</v>
      </c>
      <c r="B91" s="10" t="s">
        <v>25</v>
      </c>
      <c r="C91" s="4"/>
      <c r="D91" s="18"/>
      <c r="E91" s="8" t="s">
        <v>26</v>
      </c>
      <c r="F91" s="20">
        <f>F92</f>
        <v>430900</v>
      </c>
      <c r="G91" s="3"/>
      <c r="H91" s="3"/>
      <c r="I91" s="20">
        <f aca="true" t="shared" si="7" ref="I91:J95">I92</f>
        <v>430900</v>
      </c>
      <c r="J91" s="70">
        <f t="shared" si="7"/>
        <v>430900</v>
      </c>
    </row>
    <row r="92" spans="1:10" s="80" customFormat="1" ht="81" customHeight="1">
      <c r="A92" s="14">
        <v>800</v>
      </c>
      <c r="B92" s="10" t="s">
        <v>25</v>
      </c>
      <c r="C92" s="10" t="s">
        <v>103</v>
      </c>
      <c r="D92" s="18"/>
      <c r="E92" s="8" t="s">
        <v>635</v>
      </c>
      <c r="F92" s="20">
        <f>F93</f>
        <v>430900</v>
      </c>
      <c r="G92" s="3"/>
      <c r="H92" s="3"/>
      <c r="I92" s="20">
        <f t="shared" si="7"/>
        <v>430900</v>
      </c>
      <c r="J92" s="70">
        <f t="shared" si="7"/>
        <v>430900</v>
      </c>
    </row>
    <row r="93" spans="1:10" s="80" customFormat="1" ht="74.25" customHeight="1">
      <c r="A93" s="14">
        <v>800</v>
      </c>
      <c r="B93" s="10" t="s">
        <v>25</v>
      </c>
      <c r="C93" s="10" t="s">
        <v>107</v>
      </c>
      <c r="D93" s="9"/>
      <c r="E93" s="8" t="s">
        <v>75</v>
      </c>
      <c r="F93" s="20">
        <f>F94</f>
        <v>430900</v>
      </c>
      <c r="G93" s="3"/>
      <c r="H93" s="3"/>
      <c r="I93" s="20">
        <f t="shared" si="7"/>
        <v>430900</v>
      </c>
      <c r="J93" s="70">
        <f t="shared" si="7"/>
        <v>430900</v>
      </c>
    </row>
    <row r="94" spans="1:10" s="80" customFormat="1" ht="85.5" customHeight="1">
      <c r="A94" s="14">
        <v>800</v>
      </c>
      <c r="B94" s="10" t="s">
        <v>25</v>
      </c>
      <c r="C94" s="10" t="s">
        <v>215</v>
      </c>
      <c r="D94" s="9"/>
      <c r="E94" s="39" t="s">
        <v>156</v>
      </c>
      <c r="F94" s="20">
        <f>F95</f>
        <v>430900</v>
      </c>
      <c r="G94" s="3"/>
      <c r="H94" s="3"/>
      <c r="I94" s="20">
        <f t="shared" si="7"/>
        <v>430900</v>
      </c>
      <c r="J94" s="70">
        <f t="shared" si="7"/>
        <v>430900</v>
      </c>
    </row>
    <row r="95" spans="1:10" s="80" customFormat="1" ht="47.25" customHeight="1">
      <c r="A95" s="14">
        <v>800</v>
      </c>
      <c r="B95" s="10" t="s">
        <v>25</v>
      </c>
      <c r="C95" s="10" t="s">
        <v>271</v>
      </c>
      <c r="D95" s="18"/>
      <c r="E95" s="8" t="s">
        <v>77</v>
      </c>
      <c r="F95" s="20">
        <f>F96</f>
        <v>430900</v>
      </c>
      <c r="G95" s="3"/>
      <c r="H95" s="3"/>
      <c r="I95" s="20">
        <f t="shared" si="7"/>
        <v>430900</v>
      </c>
      <c r="J95" s="70">
        <f t="shared" si="7"/>
        <v>430900</v>
      </c>
    </row>
    <row r="96" spans="1:10" s="80" customFormat="1" ht="90.75" customHeight="1">
      <c r="A96" s="14">
        <v>800</v>
      </c>
      <c r="B96" s="10" t="s">
        <v>25</v>
      </c>
      <c r="C96" s="10" t="s">
        <v>271</v>
      </c>
      <c r="D96" s="19">
        <v>120</v>
      </c>
      <c r="E96" s="8" t="s">
        <v>148</v>
      </c>
      <c r="F96" s="20">
        <v>430900</v>
      </c>
      <c r="G96" s="3"/>
      <c r="H96" s="3"/>
      <c r="I96" s="20">
        <v>430900</v>
      </c>
      <c r="J96" s="70">
        <v>430900</v>
      </c>
    </row>
    <row r="97" spans="1:10" ht="80.25" customHeight="1">
      <c r="A97" s="14">
        <v>800</v>
      </c>
      <c r="B97" s="10" t="s">
        <v>365</v>
      </c>
      <c r="C97" s="10"/>
      <c r="D97" s="19"/>
      <c r="E97" s="8" t="s">
        <v>464</v>
      </c>
      <c r="F97" s="20">
        <f>F98</f>
        <v>3768210</v>
      </c>
      <c r="G97" s="152"/>
      <c r="H97" s="152"/>
      <c r="I97" s="20">
        <f aca="true" t="shared" si="8" ref="I97:J101">I98</f>
        <v>3768210</v>
      </c>
      <c r="J97" s="70">
        <f t="shared" si="8"/>
        <v>3768210</v>
      </c>
    </row>
    <row r="98" spans="1:10" s="152" customFormat="1" ht="94.5" customHeight="1">
      <c r="A98" s="14">
        <v>800</v>
      </c>
      <c r="B98" s="10" t="s">
        <v>365</v>
      </c>
      <c r="C98" s="10" t="s">
        <v>105</v>
      </c>
      <c r="D98" s="19"/>
      <c r="E98" s="8" t="s">
        <v>626</v>
      </c>
      <c r="F98" s="20">
        <f>F99</f>
        <v>3768210</v>
      </c>
      <c r="I98" s="20">
        <f t="shared" si="8"/>
        <v>3768210</v>
      </c>
      <c r="J98" s="70">
        <f t="shared" si="8"/>
        <v>3768210</v>
      </c>
    </row>
    <row r="99" spans="1:10" s="152" customFormat="1" ht="80.25" customHeight="1">
      <c r="A99" s="14">
        <v>800</v>
      </c>
      <c r="B99" s="10" t="s">
        <v>365</v>
      </c>
      <c r="C99" s="10" t="s">
        <v>367</v>
      </c>
      <c r="D99" s="19"/>
      <c r="E99" s="40" t="s">
        <v>504</v>
      </c>
      <c r="F99" s="20">
        <f>F100</f>
        <v>3768210</v>
      </c>
      <c r="I99" s="20">
        <f t="shared" si="8"/>
        <v>3768210</v>
      </c>
      <c r="J99" s="70">
        <f t="shared" si="8"/>
        <v>3768210</v>
      </c>
    </row>
    <row r="100" spans="1:10" s="152" customFormat="1" ht="36" customHeight="1">
      <c r="A100" s="14">
        <v>800</v>
      </c>
      <c r="B100" s="10" t="s">
        <v>365</v>
      </c>
      <c r="C100" s="10" t="s">
        <v>368</v>
      </c>
      <c r="D100" s="19"/>
      <c r="E100" s="8" t="s">
        <v>505</v>
      </c>
      <c r="F100" s="20">
        <f>F101</f>
        <v>3768210</v>
      </c>
      <c r="I100" s="20">
        <f t="shared" si="8"/>
        <v>3768210</v>
      </c>
      <c r="J100" s="70">
        <f t="shared" si="8"/>
        <v>3768210</v>
      </c>
    </row>
    <row r="101" spans="1:10" s="152" customFormat="1" ht="37.5" customHeight="1">
      <c r="A101" s="14">
        <v>800</v>
      </c>
      <c r="B101" s="10" t="s">
        <v>365</v>
      </c>
      <c r="C101" s="10" t="s">
        <v>518</v>
      </c>
      <c r="D101" s="19"/>
      <c r="E101" s="40" t="s">
        <v>366</v>
      </c>
      <c r="F101" s="20">
        <f>F102</f>
        <v>3768210</v>
      </c>
      <c r="I101" s="20">
        <f t="shared" si="8"/>
        <v>3768210</v>
      </c>
      <c r="J101" s="70">
        <f t="shared" si="8"/>
        <v>3768210</v>
      </c>
    </row>
    <row r="102" spans="1:10" s="152" customFormat="1" ht="38.25" customHeight="1">
      <c r="A102" s="14">
        <v>800</v>
      </c>
      <c r="B102" s="10" t="s">
        <v>365</v>
      </c>
      <c r="C102" s="10" t="s">
        <v>518</v>
      </c>
      <c r="D102" s="4">
        <v>240</v>
      </c>
      <c r="E102" s="8" t="s">
        <v>160</v>
      </c>
      <c r="F102" s="20">
        <v>3768210</v>
      </c>
      <c r="I102" s="20">
        <v>3768210</v>
      </c>
      <c r="J102" s="70">
        <v>3768210</v>
      </c>
    </row>
    <row r="103" spans="1:10" s="152" customFormat="1" ht="41.25" customHeight="1">
      <c r="A103" s="14">
        <v>800</v>
      </c>
      <c r="B103" s="10" t="s">
        <v>27</v>
      </c>
      <c r="C103" s="10"/>
      <c r="D103" s="19"/>
      <c r="E103" s="8" t="s">
        <v>28</v>
      </c>
      <c r="F103" s="20">
        <f>F104+F116+F138</f>
        <v>70633215</v>
      </c>
      <c r="G103" s="20"/>
      <c r="H103" s="20"/>
      <c r="I103" s="20">
        <f>I104+I116+I138</f>
        <v>72902126</v>
      </c>
      <c r="J103" s="20">
        <f>J104+J116+J138</f>
        <v>75041437</v>
      </c>
    </row>
    <row r="104" spans="1:10" s="147" customFormat="1" ht="65.25" customHeight="1">
      <c r="A104" s="14">
        <v>800</v>
      </c>
      <c r="B104" s="10" t="s">
        <v>29</v>
      </c>
      <c r="C104" s="10"/>
      <c r="D104" s="19"/>
      <c r="E104" s="8" t="s">
        <v>30</v>
      </c>
      <c r="F104" s="20">
        <f>F105</f>
        <v>6426400</v>
      </c>
      <c r="G104" s="3"/>
      <c r="H104" s="3"/>
      <c r="I104" s="20">
        <f>I105</f>
        <v>6444300</v>
      </c>
      <c r="J104" s="70">
        <f>J105</f>
        <v>6447800</v>
      </c>
    </row>
    <row r="105" spans="1:10" s="147" customFormat="1" ht="89.25" customHeight="1">
      <c r="A105" s="14">
        <v>800</v>
      </c>
      <c r="B105" s="10" t="s">
        <v>29</v>
      </c>
      <c r="C105" s="10" t="s">
        <v>110</v>
      </c>
      <c r="D105" s="19"/>
      <c r="E105" s="8" t="s">
        <v>638</v>
      </c>
      <c r="F105" s="20">
        <f>F106</f>
        <v>6426400</v>
      </c>
      <c r="G105" s="20"/>
      <c r="H105" s="20"/>
      <c r="I105" s="20">
        <f>I106</f>
        <v>6444300</v>
      </c>
      <c r="J105" s="20">
        <f>J106</f>
        <v>6447800</v>
      </c>
    </row>
    <row r="106" spans="1:10" s="147" customFormat="1" ht="81" customHeight="1">
      <c r="A106" s="14">
        <v>800</v>
      </c>
      <c r="B106" s="10" t="s">
        <v>29</v>
      </c>
      <c r="C106" s="10" t="s">
        <v>111</v>
      </c>
      <c r="D106" s="19"/>
      <c r="E106" s="8" t="s">
        <v>386</v>
      </c>
      <c r="F106" s="20">
        <f>F107+F110+F113</f>
        <v>6426400</v>
      </c>
      <c r="G106" s="20">
        <f>G107+G110+G113</f>
        <v>0</v>
      </c>
      <c r="H106" s="20">
        <f>H107+H110+H113</f>
        <v>0</v>
      </c>
      <c r="I106" s="20">
        <f>I107+I110+I113</f>
        <v>6444300</v>
      </c>
      <c r="J106" s="20">
        <f>J107+J110+J113</f>
        <v>6447800</v>
      </c>
    </row>
    <row r="107" spans="1:10" s="125" customFormat="1" ht="45.75" customHeight="1">
      <c r="A107" s="14">
        <v>800</v>
      </c>
      <c r="B107" s="10" t="s">
        <v>29</v>
      </c>
      <c r="C107" s="10" t="s">
        <v>161</v>
      </c>
      <c r="D107" s="19"/>
      <c r="E107" s="122" t="s">
        <v>387</v>
      </c>
      <c r="F107" s="20">
        <f>F108</f>
        <v>1165300</v>
      </c>
      <c r="G107" s="3"/>
      <c r="H107" s="3"/>
      <c r="I107" s="20">
        <f>I108</f>
        <v>1168800</v>
      </c>
      <c r="J107" s="70">
        <f>J108</f>
        <v>1172400</v>
      </c>
    </row>
    <row r="108" spans="1:10" s="125" customFormat="1" ht="82.5" customHeight="1">
      <c r="A108" s="14">
        <v>800</v>
      </c>
      <c r="B108" s="10" t="s">
        <v>29</v>
      </c>
      <c r="C108" s="10" t="s">
        <v>272</v>
      </c>
      <c r="D108" s="19"/>
      <c r="E108" s="8" t="s">
        <v>411</v>
      </c>
      <c r="F108" s="20">
        <f>F109</f>
        <v>1165300</v>
      </c>
      <c r="G108" s="3"/>
      <c r="H108" s="3"/>
      <c r="I108" s="20">
        <f>I109</f>
        <v>1168800</v>
      </c>
      <c r="J108" s="70">
        <f>J109</f>
        <v>1172400</v>
      </c>
    </row>
    <row r="109" spans="1:10" s="125" customFormat="1" ht="87.75" customHeight="1">
      <c r="A109" s="14">
        <v>800</v>
      </c>
      <c r="B109" s="10" t="s">
        <v>29</v>
      </c>
      <c r="C109" s="10" t="s">
        <v>272</v>
      </c>
      <c r="D109" s="19">
        <v>240</v>
      </c>
      <c r="E109" s="8" t="s">
        <v>160</v>
      </c>
      <c r="F109" s="20">
        <v>1165300</v>
      </c>
      <c r="G109" s="3"/>
      <c r="H109" s="3"/>
      <c r="I109" s="20">
        <v>1168800</v>
      </c>
      <c r="J109" s="70">
        <v>1172400</v>
      </c>
    </row>
    <row r="110" spans="1:10" ht="45">
      <c r="A110" s="14">
        <v>800</v>
      </c>
      <c r="B110" s="10" t="s">
        <v>29</v>
      </c>
      <c r="C110" s="10" t="s">
        <v>273</v>
      </c>
      <c r="D110" s="19"/>
      <c r="E110" s="8" t="s">
        <v>275</v>
      </c>
      <c r="F110" s="20">
        <f>F111</f>
        <v>4661100</v>
      </c>
      <c r="G110" s="81"/>
      <c r="H110" s="81"/>
      <c r="I110" s="20">
        <f>I111</f>
        <v>4675500</v>
      </c>
      <c r="J110" s="70">
        <f>J111</f>
        <v>4675400</v>
      </c>
    </row>
    <row r="111" spans="1:10" ht="45">
      <c r="A111" s="14">
        <v>800</v>
      </c>
      <c r="B111" s="10" t="s">
        <v>29</v>
      </c>
      <c r="C111" s="10" t="s">
        <v>274</v>
      </c>
      <c r="D111" s="19"/>
      <c r="E111" s="8" t="s">
        <v>276</v>
      </c>
      <c r="F111" s="20">
        <f>F112</f>
        <v>4661100</v>
      </c>
      <c r="G111" s="81"/>
      <c r="H111" s="81"/>
      <c r="I111" s="20">
        <f>I112</f>
        <v>4675500</v>
      </c>
      <c r="J111" s="70">
        <f>J112</f>
        <v>4675400</v>
      </c>
    </row>
    <row r="112" spans="1:10" ht="30">
      <c r="A112" s="14">
        <v>800</v>
      </c>
      <c r="B112" s="10" t="s">
        <v>29</v>
      </c>
      <c r="C112" s="10" t="s">
        <v>274</v>
      </c>
      <c r="D112" s="19">
        <v>240</v>
      </c>
      <c r="E112" s="8" t="s">
        <v>160</v>
      </c>
      <c r="F112" s="20">
        <v>4661100</v>
      </c>
      <c r="G112" s="81"/>
      <c r="H112" s="81"/>
      <c r="I112" s="20">
        <v>4675500</v>
      </c>
      <c r="J112" s="70">
        <v>4675400</v>
      </c>
    </row>
    <row r="113" spans="1:10" ht="60">
      <c r="A113" s="14">
        <v>800</v>
      </c>
      <c r="B113" s="10" t="s">
        <v>29</v>
      </c>
      <c r="C113" s="10" t="s">
        <v>506</v>
      </c>
      <c r="D113" s="19"/>
      <c r="E113" s="168" t="s">
        <v>568</v>
      </c>
      <c r="F113" s="20">
        <f>F114</f>
        <v>600000</v>
      </c>
      <c r="G113" s="152"/>
      <c r="H113" s="152"/>
      <c r="I113" s="20">
        <f>I114</f>
        <v>600000</v>
      </c>
      <c r="J113" s="70">
        <f>J114</f>
        <v>600000</v>
      </c>
    </row>
    <row r="114" spans="1:10" s="152" customFormat="1" ht="45">
      <c r="A114" s="14">
        <v>800</v>
      </c>
      <c r="B114" s="10" t="s">
        <v>29</v>
      </c>
      <c r="C114" s="10" t="s">
        <v>507</v>
      </c>
      <c r="D114" s="19"/>
      <c r="E114" s="168" t="s">
        <v>569</v>
      </c>
      <c r="F114" s="20">
        <f>F115</f>
        <v>600000</v>
      </c>
      <c r="I114" s="20">
        <f>I115</f>
        <v>600000</v>
      </c>
      <c r="J114" s="70">
        <f>J115</f>
        <v>600000</v>
      </c>
    </row>
    <row r="115" spans="1:10" s="152" customFormat="1" ht="30">
      <c r="A115" s="14">
        <v>800</v>
      </c>
      <c r="B115" s="10" t="s">
        <v>29</v>
      </c>
      <c r="C115" s="10" t="s">
        <v>507</v>
      </c>
      <c r="D115" s="19">
        <v>240</v>
      </c>
      <c r="E115" s="8" t="s">
        <v>160</v>
      </c>
      <c r="F115" s="20">
        <v>600000</v>
      </c>
      <c r="I115" s="20">
        <v>600000</v>
      </c>
      <c r="J115" s="70">
        <v>600000</v>
      </c>
    </row>
    <row r="116" spans="1:10" s="152" customFormat="1" ht="15">
      <c r="A116" s="14">
        <v>800</v>
      </c>
      <c r="B116" s="10" t="s">
        <v>31</v>
      </c>
      <c r="C116" s="10"/>
      <c r="D116" s="19"/>
      <c r="E116" s="8" t="s">
        <v>32</v>
      </c>
      <c r="F116" s="20">
        <f>F117</f>
        <v>62526815</v>
      </c>
      <c r="G116" s="20"/>
      <c r="H116" s="20"/>
      <c r="I116" s="20">
        <f>I117</f>
        <v>64224526</v>
      </c>
      <c r="J116" s="20">
        <f>J117</f>
        <v>66360337</v>
      </c>
    </row>
    <row r="117" spans="1:10" ht="75">
      <c r="A117" s="14">
        <v>800</v>
      </c>
      <c r="B117" s="10" t="s">
        <v>31</v>
      </c>
      <c r="C117" s="10" t="s">
        <v>110</v>
      </c>
      <c r="D117" s="19"/>
      <c r="E117" s="8" t="s">
        <v>639</v>
      </c>
      <c r="F117" s="20">
        <f>F118</f>
        <v>62526815</v>
      </c>
      <c r="G117" s="20"/>
      <c r="H117" s="20"/>
      <c r="I117" s="20">
        <f>I118</f>
        <v>64224526</v>
      </c>
      <c r="J117" s="20">
        <f>J118</f>
        <v>66360337</v>
      </c>
    </row>
    <row r="118" spans="1:10" ht="45">
      <c r="A118" s="14">
        <v>800</v>
      </c>
      <c r="B118" s="10" t="s">
        <v>31</v>
      </c>
      <c r="C118" s="10" t="s">
        <v>112</v>
      </c>
      <c r="D118" s="19"/>
      <c r="E118" s="8" t="s">
        <v>388</v>
      </c>
      <c r="F118" s="20">
        <f>F119+F128+F133</f>
        <v>62526815</v>
      </c>
      <c r="G118" s="20">
        <f>G119+G128+G133</f>
        <v>0</v>
      </c>
      <c r="H118" s="20">
        <f>H119+H128+H133</f>
        <v>0</v>
      </c>
      <c r="I118" s="20">
        <f>I119+I128+I133</f>
        <v>64224526</v>
      </c>
      <c r="J118" s="20">
        <f>J119+J128+J133</f>
        <v>66360337</v>
      </c>
    </row>
    <row r="119" spans="1:10" ht="30">
      <c r="A119" s="14">
        <v>800</v>
      </c>
      <c r="B119" s="10" t="s">
        <v>31</v>
      </c>
      <c r="C119" s="10" t="s">
        <v>163</v>
      </c>
      <c r="D119" s="19"/>
      <c r="E119" s="42" t="s">
        <v>162</v>
      </c>
      <c r="F119" s="20">
        <f>F120+F122+F124+F126</f>
        <v>29706565</v>
      </c>
      <c r="G119" s="20">
        <f>G120+G122+G124+G126</f>
        <v>0</v>
      </c>
      <c r="H119" s="20">
        <f>H120+H122+H124+H126</f>
        <v>0</v>
      </c>
      <c r="I119" s="20">
        <f>I120+I122+I124+I126</f>
        <v>30856901</v>
      </c>
      <c r="J119" s="20">
        <f>J120+J122+J124+J126</f>
        <v>31657962</v>
      </c>
    </row>
    <row r="120" spans="1:10" s="81" customFormat="1" ht="15">
      <c r="A120" s="14">
        <v>800</v>
      </c>
      <c r="B120" s="10" t="s">
        <v>31</v>
      </c>
      <c r="C120" s="10" t="s">
        <v>277</v>
      </c>
      <c r="D120" s="19"/>
      <c r="E120" s="8" t="s">
        <v>97</v>
      </c>
      <c r="F120" s="20">
        <f>F121</f>
        <v>10168921</v>
      </c>
      <c r="G120" s="3"/>
      <c r="H120" s="3"/>
      <c r="I120" s="20">
        <f>I121</f>
        <v>10537679</v>
      </c>
      <c r="J120" s="70">
        <f>J121</f>
        <v>10525984</v>
      </c>
    </row>
    <row r="121" spans="1:10" s="81" customFormat="1" ht="30">
      <c r="A121" s="14">
        <v>800</v>
      </c>
      <c r="B121" s="10" t="s">
        <v>31</v>
      </c>
      <c r="C121" s="10" t="s">
        <v>277</v>
      </c>
      <c r="D121" s="19">
        <v>240</v>
      </c>
      <c r="E121" s="8" t="s">
        <v>144</v>
      </c>
      <c r="F121" s="20">
        <v>10168921</v>
      </c>
      <c r="G121" s="3"/>
      <c r="H121" s="3"/>
      <c r="I121" s="20">
        <v>10537679</v>
      </c>
      <c r="J121" s="70">
        <v>10525984</v>
      </c>
    </row>
    <row r="122" spans="1:10" s="81" customFormat="1" ht="44.25" customHeight="1">
      <c r="A122" s="14">
        <v>800</v>
      </c>
      <c r="B122" s="10" t="s">
        <v>31</v>
      </c>
      <c r="C122" s="10" t="s">
        <v>239</v>
      </c>
      <c r="D122" s="19"/>
      <c r="E122" s="8" t="s">
        <v>519</v>
      </c>
      <c r="F122" s="20">
        <f>F123</f>
        <v>17819200</v>
      </c>
      <c r="G122" s="3"/>
      <c r="H122" s="3"/>
      <c r="I122" s="20">
        <f>I123</f>
        <v>18532000</v>
      </c>
      <c r="J122" s="70">
        <f>J123</f>
        <v>19273200</v>
      </c>
    </row>
    <row r="123" spans="1:10" ht="30">
      <c r="A123" s="14">
        <v>800</v>
      </c>
      <c r="B123" s="10" t="s">
        <v>31</v>
      </c>
      <c r="C123" s="10" t="s">
        <v>239</v>
      </c>
      <c r="D123" s="19">
        <v>240</v>
      </c>
      <c r="E123" s="8" t="s">
        <v>144</v>
      </c>
      <c r="F123" s="20">
        <v>17819200</v>
      </c>
      <c r="I123" s="20">
        <v>18532000</v>
      </c>
      <c r="J123" s="70">
        <v>19273200</v>
      </c>
    </row>
    <row r="124" spans="1:10" ht="30.75" customHeight="1">
      <c r="A124" s="14">
        <v>800</v>
      </c>
      <c r="B124" s="10" t="s">
        <v>31</v>
      </c>
      <c r="C124" s="10" t="s">
        <v>278</v>
      </c>
      <c r="D124" s="19"/>
      <c r="E124" s="144" t="s">
        <v>442</v>
      </c>
      <c r="F124" s="20">
        <f>F125</f>
        <v>1546600</v>
      </c>
      <c r="G124" s="84"/>
      <c r="H124" s="84"/>
      <c r="I124" s="20">
        <f>I125</f>
        <v>1608500</v>
      </c>
      <c r="J124" s="70">
        <f>J125</f>
        <v>1672900</v>
      </c>
    </row>
    <row r="125" spans="1:10" ht="30">
      <c r="A125" s="14">
        <v>800</v>
      </c>
      <c r="B125" s="10" t="s">
        <v>31</v>
      </c>
      <c r="C125" s="10" t="s">
        <v>278</v>
      </c>
      <c r="D125" s="19">
        <v>240</v>
      </c>
      <c r="E125" s="29" t="s">
        <v>160</v>
      </c>
      <c r="F125" s="20">
        <v>1546600</v>
      </c>
      <c r="G125" s="84"/>
      <c r="H125" s="84"/>
      <c r="I125" s="20">
        <v>1608500</v>
      </c>
      <c r="J125" s="70">
        <v>1672900</v>
      </c>
    </row>
    <row r="126" spans="1:10" ht="60">
      <c r="A126" s="14">
        <v>800</v>
      </c>
      <c r="B126" s="10" t="s">
        <v>31</v>
      </c>
      <c r="C126" s="10" t="s">
        <v>279</v>
      </c>
      <c r="D126" s="19"/>
      <c r="E126" s="29" t="s">
        <v>443</v>
      </c>
      <c r="F126" s="20">
        <f>F127</f>
        <v>171844</v>
      </c>
      <c r="G126" s="84"/>
      <c r="H126" s="84"/>
      <c r="I126" s="20">
        <f>I127</f>
        <v>178722</v>
      </c>
      <c r="J126" s="70">
        <f>J127</f>
        <v>185878</v>
      </c>
    </row>
    <row r="127" spans="1:10" ht="30">
      <c r="A127" s="14">
        <v>800</v>
      </c>
      <c r="B127" s="10" t="s">
        <v>31</v>
      </c>
      <c r="C127" s="10" t="s">
        <v>279</v>
      </c>
      <c r="D127" s="19">
        <v>240</v>
      </c>
      <c r="E127" s="29" t="s">
        <v>160</v>
      </c>
      <c r="F127" s="20">
        <v>171844</v>
      </c>
      <c r="G127" s="84"/>
      <c r="H127" s="84"/>
      <c r="I127" s="20">
        <v>178722</v>
      </c>
      <c r="J127" s="70">
        <v>185878</v>
      </c>
    </row>
    <row r="128" spans="1:10" ht="60">
      <c r="A128" s="14">
        <v>800</v>
      </c>
      <c r="B128" s="10" t="s">
        <v>31</v>
      </c>
      <c r="C128" s="10" t="s">
        <v>282</v>
      </c>
      <c r="D128" s="19"/>
      <c r="E128" s="41" t="s">
        <v>389</v>
      </c>
      <c r="F128" s="20">
        <f>F129+F131</f>
        <v>28265625</v>
      </c>
      <c r="G128" s="20">
        <f>G129+G131</f>
        <v>0</v>
      </c>
      <c r="H128" s="20">
        <f>H129+H131</f>
        <v>0</v>
      </c>
      <c r="I128" s="20">
        <f>I129+I131</f>
        <v>28630750</v>
      </c>
      <c r="J128" s="20">
        <f>J129+J131</f>
        <v>29776000</v>
      </c>
    </row>
    <row r="129" spans="1:10" ht="30">
      <c r="A129" s="14">
        <v>800</v>
      </c>
      <c r="B129" s="10" t="s">
        <v>31</v>
      </c>
      <c r="C129" s="10" t="s">
        <v>283</v>
      </c>
      <c r="D129" s="19"/>
      <c r="E129" s="85" t="s">
        <v>280</v>
      </c>
      <c r="F129" s="20">
        <f>F130</f>
        <v>22612500</v>
      </c>
      <c r="G129" s="84"/>
      <c r="H129" s="84"/>
      <c r="I129" s="20">
        <f>I130</f>
        <v>22904600</v>
      </c>
      <c r="J129" s="70">
        <f>J130</f>
        <v>23820800</v>
      </c>
    </row>
    <row r="130" spans="1:10" ht="30">
      <c r="A130" s="14">
        <v>800</v>
      </c>
      <c r="B130" s="10" t="s">
        <v>31</v>
      </c>
      <c r="C130" s="10" t="s">
        <v>283</v>
      </c>
      <c r="D130" s="19">
        <v>240</v>
      </c>
      <c r="E130" s="8" t="s">
        <v>160</v>
      </c>
      <c r="F130" s="20">
        <v>22612500</v>
      </c>
      <c r="G130" s="84"/>
      <c r="H130" s="84"/>
      <c r="I130" s="20">
        <v>22904600</v>
      </c>
      <c r="J130" s="70">
        <v>23820800</v>
      </c>
    </row>
    <row r="131" spans="1:10" s="84" customFormat="1" ht="30">
      <c r="A131" s="14">
        <v>800</v>
      </c>
      <c r="B131" s="10" t="s">
        <v>31</v>
      </c>
      <c r="C131" s="10" t="s">
        <v>284</v>
      </c>
      <c r="D131" s="19"/>
      <c r="E131" s="85" t="s">
        <v>281</v>
      </c>
      <c r="F131" s="20">
        <f>F132</f>
        <v>5653125</v>
      </c>
      <c r="I131" s="20">
        <f>I132</f>
        <v>5726150</v>
      </c>
      <c r="J131" s="70">
        <f>J132</f>
        <v>5955200</v>
      </c>
    </row>
    <row r="132" spans="1:10" s="84" customFormat="1" ht="30">
      <c r="A132" s="14">
        <v>800</v>
      </c>
      <c r="B132" s="10" t="s">
        <v>31</v>
      </c>
      <c r="C132" s="10" t="s">
        <v>284</v>
      </c>
      <c r="D132" s="19">
        <v>240</v>
      </c>
      <c r="E132" s="8" t="s">
        <v>160</v>
      </c>
      <c r="F132" s="20">
        <v>5653125</v>
      </c>
      <c r="I132" s="20">
        <v>5726150</v>
      </c>
      <c r="J132" s="70">
        <v>5955200</v>
      </c>
    </row>
    <row r="133" spans="1:10" s="84" customFormat="1" ht="60">
      <c r="A133" s="14">
        <v>800</v>
      </c>
      <c r="B133" s="10" t="s">
        <v>31</v>
      </c>
      <c r="C133" s="10" t="s">
        <v>520</v>
      </c>
      <c r="D133" s="19"/>
      <c r="E133" s="86" t="s">
        <v>570</v>
      </c>
      <c r="F133" s="32">
        <f>F134+F136</f>
        <v>4554625</v>
      </c>
      <c r="G133" s="32">
        <f>G134+G136</f>
        <v>0</v>
      </c>
      <c r="H133" s="32">
        <f>H134+H136</f>
        <v>0</v>
      </c>
      <c r="I133" s="32">
        <f>I134+I136</f>
        <v>4736875</v>
      </c>
      <c r="J133" s="32">
        <f>J134+J136</f>
        <v>4926375</v>
      </c>
    </row>
    <row r="134" spans="1:10" s="84" customFormat="1" ht="60">
      <c r="A134" s="14">
        <v>800</v>
      </c>
      <c r="B134" s="10" t="s">
        <v>31</v>
      </c>
      <c r="C134" s="10" t="s">
        <v>521</v>
      </c>
      <c r="D134" s="19"/>
      <c r="E134" s="86" t="s">
        <v>571</v>
      </c>
      <c r="F134" s="20">
        <f>F135</f>
        <v>3643700</v>
      </c>
      <c r="I134" s="20">
        <f>I135</f>
        <v>3789500</v>
      </c>
      <c r="J134" s="70">
        <f>J135</f>
        <v>3941100</v>
      </c>
    </row>
    <row r="135" spans="1:10" s="84" customFormat="1" ht="30">
      <c r="A135" s="14">
        <v>800</v>
      </c>
      <c r="B135" s="10" t="s">
        <v>31</v>
      </c>
      <c r="C135" s="10" t="s">
        <v>521</v>
      </c>
      <c r="D135" s="19">
        <v>240</v>
      </c>
      <c r="E135" s="8" t="s">
        <v>160</v>
      </c>
      <c r="F135" s="20">
        <v>3643700</v>
      </c>
      <c r="I135" s="20">
        <v>3789500</v>
      </c>
      <c r="J135" s="70">
        <v>3941100</v>
      </c>
    </row>
    <row r="136" spans="1:10" s="84" customFormat="1" ht="60">
      <c r="A136" s="14">
        <v>800</v>
      </c>
      <c r="B136" s="10" t="s">
        <v>31</v>
      </c>
      <c r="C136" s="10" t="s">
        <v>522</v>
      </c>
      <c r="D136" s="19"/>
      <c r="E136" s="85" t="s">
        <v>572</v>
      </c>
      <c r="F136" s="20">
        <f>F137</f>
        <v>910925</v>
      </c>
      <c r="I136" s="20">
        <f>I137</f>
        <v>947375</v>
      </c>
      <c r="J136" s="70">
        <f>J137</f>
        <v>985275</v>
      </c>
    </row>
    <row r="137" spans="1:10" s="84" customFormat="1" ht="30">
      <c r="A137" s="14">
        <v>800</v>
      </c>
      <c r="B137" s="10" t="s">
        <v>31</v>
      </c>
      <c r="C137" s="10" t="s">
        <v>522</v>
      </c>
      <c r="D137" s="62">
        <v>240</v>
      </c>
      <c r="E137" s="29" t="s">
        <v>160</v>
      </c>
      <c r="F137" s="63">
        <v>910925</v>
      </c>
      <c r="I137" s="20">
        <v>947375</v>
      </c>
      <c r="J137" s="183">
        <v>985275</v>
      </c>
    </row>
    <row r="138" spans="1:10" s="84" customFormat="1" ht="15">
      <c r="A138" s="14">
        <v>800</v>
      </c>
      <c r="B138" s="10" t="s">
        <v>33</v>
      </c>
      <c r="C138" s="10"/>
      <c r="D138" s="19"/>
      <c r="E138" s="8" t="s">
        <v>34</v>
      </c>
      <c r="F138" s="20">
        <f>F139+F156</f>
        <v>1680000</v>
      </c>
      <c r="G138" s="20">
        <f>G139+G156</f>
        <v>0</v>
      </c>
      <c r="H138" s="20">
        <f>H139+H156</f>
        <v>0</v>
      </c>
      <c r="I138" s="20">
        <f>I139+I156</f>
        <v>2233300</v>
      </c>
      <c r="J138" s="20">
        <f>J139+J156</f>
        <v>2233300</v>
      </c>
    </row>
    <row r="139" spans="1:10" s="84" customFormat="1" ht="90">
      <c r="A139" s="14">
        <v>800</v>
      </c>
      <c r="B139" s="49" t="s">
        <v>33</v>
      </c>
      <c r="C139" s="49" t="s">
        <v>178</v>
      </c>
      <c r="D139" s="50"/>
      <c r="E139" s="69" t="s">
        <v>640</v>
      </c>
      <c r="F139" s="20">
        <f>F140+F144+F148+F152</f>
        <v>280000</v>
      </c>
      <c r="G139" s="20">
        <f>G140+G144+G148+G152</f>
        <v>0</v>
      </c>
      <c r="H139" s="20">
        <f>H140+H144+H148+H152</f>
        <v>0</v>
      </c>
      <c r="I139" s="20">
        <f>I140+I144+I148+I152</f>
        <v>280000</v>
      </c>
      <c r="J139" s="20">
        <f>J140+J144+J148+J152</f>
        <v>280000</v>
      </c>
    </row>
    <row r="140" spans="1:10" s="140" customFormat="1" ht="30">
      <c r="A140" s="14">
        <v>800</v>
      </c>
      <c r="B140" s="10" t="s">
        <v>33</v>
      </c>
      <c r="C140" s="10" t="s">
        <v>179</v>
      </c>
      <c r="D140" s="48"/>
      <c r="E140" s="8" t="s">
        <v>180</v>
      </c>
      <c r="F140" s="20">
        <f>F141</f>
        <v>30000</v>
      </c>
      <c r="G140" s="3"/>
      <c r="H140" s="3"/>
      <c r="I140" s="20">
        <f aca="true" t="shared" si="9" ref="I140:J142">I141</f>
        <v>30000</v>
      </c>
      <c r="J140" s="70">
        <f t="shared" si="9"/>
        <v>30000</v>
      </c>
    </row>
    <row r="141" spans="1:10" s="140" customFormat="1" ht="43.5" customHeight="1">
      <c r="A141" s="14">
        <v>800</v>
      </c>
      <c r="B141" s="10" t="s">
        <v>33</v>
      </c>
      <c r="C141" s="10" t="s">
        <v>181</v>
      </c>
      <c r="D141" s="48"/>
      <c r="E141" s="8" t="s">
        <v>509</v>
      </c>
      <c r="F141" s="20">
        <f>F142</f>
        <v>30000</v>
      </c>
      <c r="G141" s="3"/>
      <c r="H141" s="3"/>
      <c r="I141" s="20">
        <f t="shared" si="9"/>
        <v>30000</v>
      </c>
      <c r="J141" s="70">
        <f t="shared" si="9"/>
        <v>30000</v>
      </c>
    </row>
    <row r="142" spans="1:10" s="140" customFormat="1" ht="100.5" customHeight="1">
      <c r="A142" s="14">
        <v>800</v>
      </c>
      <c r="B142" s="10" t="s">
        <v>33</v>
      </c>
      <c r="C142" s="10" t="s">
        <v>542</v>
      </c>
      <c r="D142" s="48"/>
      <c r="E142" s="8" t="s">
        <v>182</v>
      </c>
      <c r="F142" s="20">
        <f>F143</f>
        <v>30000</v>
      </c>
      <c r="G142" s="3"/>
      <c r="H142" s="3"/>
      <c r="I142" s="20">
        <f t="shared" si="9"/>
        <v>30000</v>
      </c>
      <c r="J142" s="70">
        <f t="shared" si="9"/>
        <v>30000</v>
      </c>
    </row>
    <row r="143" spans="1:10" s="140" customFormat="1" ht="54.75" customHeight="1">
      <c r="A143" s="14">
        <v>800</v>
      </c>
      <c r="B143" s="10" t="s">
        <v>33</v>
      </c>
      <c r="C143" s="10" t="s">
        <v>542</v>
      </c>
      <c r="D143" s="48">
        <v>240</v>
      </c>
      <c r="E143" s="8" t="s">
        <v>160</v>
      </c>
      <c r="F143" s="20">
        <v>30000</v>
      </c>
      <c r="G143" s="3"/>
      <c r="H143" s="3"/>
      <c r="I143" s="20">
        <v>30000</v>
      </c>
      <c r="J143" s="70">
        <v>30000</v>
      </c>
    </row>
    <row r="144" spans="1:10" s="152" customFormat="1" ht="82.5" customHeight="1">
      <c r="A144" s="14">
        <v>800</v>
      </c>
      <c r="B144" s="10" t="s">
        <v>33</v>
      </c>
      <c r="C144" s="10" t="s">
        <v>183</v>
      </c>
      <c r="D144" s="48"/>
      <c r="E144" s="8" t="s">
        <v>485</v>
      </c>
      <c r="F144" s="20">
        <f>F145</f>
        <v>30000</v>
      </c>
      <c r="G144" s="3"/>
      <c r="H144" s="3"/>
      <c r="I144" s="20">
        <f aca="true" t="shared" si="10" ref="I144:J146">I145</f>
        <v>30000</v>
      </c>
      <c r="J144" s="70">
        <f t="shared" si="10"/>
        <v>30000</v>
      </c>
    </row>
    <row r="145" spans="1:10" s="152" customFormat="1" ht="54.75" customHeight="1">
      <c r="A145" s="14">
        <v>800</v>
      </c>
      <c r="B145" s="10" t="s">
        <v>33</v>
      </c>
      <c r="C145" s="10" t="s">
        <v>184</v>
      </c>
      <c r="D145" s="48"/>
      <c r="E145" s="8" t="s">
        <v>508</v>
      </c>
      <c r="F145" s="20">
        <f>F146</f>
        <v>30000</v>
      </c>
      <c r="G145" s="3"/>
      <c r="H145" s="3"/>
      <c r="I145" s="20">
        <f t="shared" si="10"/>
        <v>30000</v>
      </c>
      <c r="J145" s="70">
        <f t="shared" si="10"/>
        <v>30000</v>
      </c>
    </row>
    <row r="146" spans="1:10" s="152" customFormat="1" ht="80.25" customHeight="1">
      <c r="A146" s="14">
        <v>800</v>
      </c>
      <c r="B146" s="10" t="s">
        <v>33</v>
      </c>
      <c r="C146" s="10" t="s">
        <v>515</v>
      </c>
      <c r="D146" s="48"/>
      <c r="E146" s="8" t="s">
        <v>486</v>
      </c>
      <c r="F146" s="20">
        <v>30000</v>
      </c>
      <c r="G146" s="3"/>
      <c r="H146" s="3"/>
      <c r="I146" s="20">
        <f t="shared" si="10"/>
        <v>30000</v>
      </c>
      <c r="J146" s="70">
        <f t="shared" si="10"/>
        <v>30000</v>
      </c>
    </row>
    <row r="147" spans="1:10" s="152" customFormat="1" ht="54.75" customHeight="1">
      <c r="A147" s="14">
        <v>800</v>
      </c>
      <c r="B147" s="10" t="s">
        <v>33</v>
      </c>
      <c r="C147" s="10" t="s">
        <v>515</v>
      </c>
      <c r="D147" s="48">
        <v>240</v>
      </c>
      <c r="E147" s="8" t="s">
        <v>160</v>
      </c>
      <c r="F147" s="20">
        <v>30000</v>
      </c>
      <c r="G147" s="3"/>
      <c r="H147" s="3"/>
      <c r="I147" s="20">
        <v>30000</v>
      </c>
      <c r="J147" s="70">
        <v>30000</v>
      </c>
    </row>
    <row r="148" spans="1:10" s="140" customFormat="1" ht="76.5" customHeight="1">
      <c r="A148" s="14">
        <v>800</v>
      </c>
      <c r="B148" s="10" t="s">
        <v>33</v>
      </c>
      <c r="C148" s="10" t="s">
        <v>185</v>
      </c>
      <c r="D148" s="48"/>
      <c r="E148" s="8" t="s">
        <v>285</v>
      </c>
      <c r="F148" s="20">
        <f>F149</f>
        <v>20000</v>
      </c>
      <c r="G148" s="3"/>
      <c r="H148" s="3"/>
      <c r="I148" s="20">
        <f aca="true" t="shared" si="11" ref="I148:J150">I149</f>
        <v>20000</v>
      </c>
      <c r="J148" s="70">
        <f t="shared" si="11"/>
        <v>20000</v>
      </c>
    </row>
    <row r="149" spans="1:10" s="140" customFormat="1" ht="47.25" customHeight="1">
      <c r="A149" s="14">
        <v>800</v>
      </c>
      <c r="B149" s="10" t="s">
        <v>33</v>
      </c>
      <c r="C149" s="10" t="s">
        <v>223</v>
      </c>
      <c r="D149" s="48"/>
      <c r="E149" s="8" t="s">
        <v>286</v>
      </c>
      <c r="F149" s="20">
        <f>F150</f>
        <v>20000</v>
      </c>
      <c r="G149" s="3"/>
      <c r="H149" s="3"/>
      <c r="I149" s="20">
        <f t="shared" si="11"/>
        <v>20000</v>
      </c>
      <c r="J149" s="70">
        <f t="shared" si="11"/>
        <v>20000</v>
      </c>
    </row>
    <row r="150" spans="1:10" s="84" customFormat="1" ht="30">
      <c r="A150" s="14">
        <v>800</v>
      </c>
      <c r="B150" s="10" t="s">
        <v>33</v>
      </c>
      <c r="C150" s="10" t="s">
        <v>287</v>
      </c>
      <c r="D150" s="48"/>
      <c r="E150" s="8" t="s">
        <v>551</v>
      </c>
      <c r="F150" s="20">
        <f>F151</f>
        <v>20000</v>
      </c>
      <c r="G150" s="3"/>
      <c r="H150" s="3"/>
      <c r="I150" s="20">
        <f t="shared" si="11"/>
        <v>20000</v>
      </c>
      <c r="J150" s="70">
        <f t="shared" si="11"/>
        <v>20000</v>
      </c>
    </row>
    <row r="151" spans="1:10" s="125" customFormat="1" ht="30">
      <c r="A151" s="14">
        <v>800</v>
      </c>
      <c r="B151" s="10" t="s">
        <v>33</v>
      </c>
      <c r="C151" s="10" t="s">
        <v>287</v>
      </c>
      <c r="D151" s="48">
        <v>240</v>
      </c>
      <c r="E151" s="8" t="s">
        <v>160</v>
      </c>
      <c r="F151" s="20">
        <v>20000</v>
      </c>
      <c r="G151" s="3"/>
      <c r="H151" s="3"/>
      <c r="I151" s="20">
        <v>20000</v>
      </c>
      <c r="J151" s="70">
        <v>20000</v>
      </c>
    </row>
    <row r="152" spans="1:10" s="125" customFormat="1" ht="45">
      <c r="A152" s="14">
        <v>800</v>
      </c>
      <c r="B152" s="10" t="s">
        <v>33</v>
      </c>
      <c r="C152" s="10" t="s">
        <v>472</v>
      </c>
      <c r="D152" s="4"/>
      <c r="E152" s="133" t="s">
        <v>598</v>
      </c>
      <c r="F152" s="20">
        <f>F153</f>
        <v>200000</v>
      </c>
      <c r="G152" s="140"/>
      <c r="H152" s="140"/>
      <c r="I152" s="20">
        <f aca="true" t="shared" si="12" ref="I152:J154">I153</f>
        <v>200000</v>
      </c>
      <c r="J152" s="70">
        <f t="shared" si="12"/>
        <v>200000</v>
      </c>
    </row>
    <row r="153" spans="1:10" s="84" customFormat="1" ht="60">
      <c r="A153" s="14">
        <v>800</v>
      </c>
      <c r="B153" s="10" t="s">
        <v>33</v>
      </c>
      <c r="C153" s="10" t="s">
        <v>473</v>
      </c>
      <c r="D153" s="4"/>
      <c r="E153" s="133" t="s">
        <v>599</v>
      </c>
      <c r="F153" s="20">
        <f>F154</f>
        <v>200000</v>
      </c>
      <c r="G153" s="140"/>
      <c r="H153" s="140"/>
      <c r="I153" s="20">
        <f t="shared" si="12"/>
        <v>200000</v>
      </c>
      <c r="J153" s="70">
        <f t="shared" si="12"/>
        <v>200000</v>
      </c>
    </row>
    <row r="154" spans="1:10" ht="40.5" customHeight="1">
      <c r="A154" s="14">
        <v>800</v>
      </c>
      <c r="B154" s="10" t="s">
        <v>33</v>
      </c>
      <c r="C154" s="10" t="s">
        <v>474</v>
      </c>
      <c r="D154" s="4"/>
      <c r="E154" s="133" t="s">
        <v>600</v>
      </c>
      <c r="F154" s="20">
        <f>F155</f>
        <v>200000</v>
      </c>
      <c r="G154" s="140"/>
      <c r="H154" s="140"/>
      <c r="I154" s="20">
        <f t="shared" si="12"/>
        <v>200000</v>
      </c>
      <c r="J154" s="70">
        <f t="shared" si="12"/>
        <v>200000</v>
      </c>
    </row>
    <row r="155" spans="1:10" ht="30">
      <c r="A155" s="14">
        <v>800</v>
      </c>
      <c r="B155" s="10" t="s">
        <v>33</v>
      </c>
      <c r="C155" s="10" t="s">
        <v>474</v>
      </c>
      <c r="D155" s="4">
        <v>240</v>
      </c>
      <c r="E155" s="8" t="s">
        <v>160</v>
      </c>
      <c r="F155" s="20">
        <v>200000</v>
      </c>
      <c r="G155" s="140"/>
      <c r="H155" s="140"/>
      <c r="I155" s="20">
        <v>200000</v>
      </c>
      <c r="J155" s="70">
        <v>200000</v>
      </c>
    </row>
    <row r="156" spans="1:10" ht="91.5" customHeight="1">
      <c r="A156" s="14">
        <v>800</v>
      </c>
      <c r="B156" s="10" t="s">
        <v>33</v>
      </c>
      <c r="C156" s="4">
        <v>1200000000</v>
      </c>
      <c r="D156" s="1" t="s">
        <v>5</v>
      </c>
      <c r="E156" s="8" t="s">
        <v>642</v>
      </c>
      <c r="F156" s="20">
        <f>F157+F161+F165</f>
        <v>1400000</v>
      </c>
      <c r="I156" s="20">
        <f>I157+I161+I165</f>
        <v>1953300</v>
      </c>
      <c r="J156" s="20">
        <f>J157+J161+J165</f>
        <v>1953300</v>
      </c>
    </row>
    <row r="157" spans="1:10" s="55" customFormat="1" ht="90">
      <c r="A157" s="14">
        <v>800</v>
      </c>
      <c r="B157" s="10" t="s">
        <v>33</v>
      </c>
      <c r="C157" s="4">
        <v>1210000000</v>
      </c>
      <c r="D157" s="9" t="s">
        <v>5</v>
      </c>
      <c r="E157" s="8" t="s">
        <v>412</v>
      </c>
      <c r="F157" s="20">
        <f>F158</f>
        <v>290000</v>
      </c>
      <c r="G157" s="3"/>
      <c r="H157" s="3"/>
      <c r="I157" s="20">
        <f aca="true" t="shared" si="13" ref="I157:J159">I158</f>
        <v>290000</v>
      </c>
      <c r="J157" s="70">
        <f t="shared" si="13"/>
        <v>290000</v>
      </c>
    </row>
    <row r="158" spans="1:10" s="55" customFormat="1" ht="75">
      <c r="A158" s="14">
        <v>800</v>
      </c>
      <c r="B158" s="10" t="s">
        <v>33</v>
      </c>
      <c r="C158" s="4">
        <v>1210100000</v>
      </c>
      <c r="D158" s="9"/>
      <c r="E158" s="38" t="s">
        <v>586</v>
      </c>
      <c r="F158" s="20">
        <f>F159</f>
        <v>290000</v>
      </c>
      <c r="G158" s="3"/>
      <c r="H158" s="3"/>
      <c r="I158" s="20">
        <f t="shared" si="13"/>
        <v>290000</v>
      </c>
      <c r="J158" s="70">
        <f t="shared" si="13"/>
        <v>290000</v>
      </c>
    </row>
    <row r="159" spans="1:10" ht="99" customHeight="1">
      <c r="A159" s="14">
        <v>800</v>
      </c>
      <c r="B159" s="10" t="s">
        <v>33</v>
      </c>
      <c r="C159" s="4">
        <v>1210120110</v>
      </c>
      <c r="D159" s="9" t="s">
        <v>5</v>
      </c>
      <c r="E159" s="8" t="s">
        <v>587</v>
      </c>
      <c r="F159" s="20">
        <f>F160</f>
        <v>290000</v>
      </c>
      <c r="I159" s="20">
        <f t="shared" si="13"/>
        <v>290000</v>
      </c>
      <c r="J159" s="70">
        <f t="shared" si="13"/>
        <v>290000</v>
      </c>
    </row>
    <row r="160" spans="1:10" ht="30">
      <c r="A160" s="14">
        <v>800</v>
      </c>
      <c r="B160" s="10" t="s">
        <v>33</v>
      </c>
      <c r="C160" s="4">
        <v>1210120110</v>
      </c>
      <c r="D160" s="4">
        <v>240</v>
      </c>
      <c r="E160" s="8" t="s">
        <v>144</v>
      </c>
      <c r="F160" s="20">
        <v>290000</v>
      </c>
      <c r="I160" s="20">
        <v>290000</v>
      </c>
      <c r="J160" s="70">
        <v>290000</v>
      </c>
    </row>
    <row r="161" spans="1:10" s="152" customFormat="1" ht="60">
      <c r="A161" s="14">
        <v>800</v>
      </c>
      <c r="B161" s="10" t="s">
        <v>33</v>
      </c>
      <c r="C161" s="4">
        <v>1220000000</v>
      </c>
      <c r="D161" s="4"/>
      <c r="E161" s="8" t="s">
        <v>641</v>
      </c>
      <c r="F161" s="20">
        <f>F162</f>
        <v>10000</v>
      </c>
      <c r="I161" s="20">
        <f aca="true" t="shared" si="14" ref="I161:J163">I162</f>
        <v>10000</v>
      </c>
      <c r="J161" s="70">
        <f t="shared" si="14"/>
        <v>10000</v>
      </c>
    </row>
    <row r="162" spans="1:10" s="152" customFormat="1" ht="75">
      <c r="A162" s="14">
        <v>800</v>
      </c>
      <c r="B162" s="10" t="s">
        <v>33</v>
      </c>
      <c r="C162" s="4">
        <v>1220100000</v>
      </c>
      <c r="D162" s="4"/>
      <c r="E162" s="8" t="s">
        <v>740</v>
      </c>
      <c r="F162" s="20">
        <f>F163</f>
        <v>10000</v>
      </c>
      <c r="I162" s="20">
        <f t="shared" si="14"/>
        <v>10000</v>
      </c>
      <c r="J162" s="70">
        <f t="shared" si="14"/>
        <v>10000</v>
      </c>
    </row>
    <row r="163" spans="1:10" s="152" customFormat="1" ht="45">
      <c r="A163" s="14">
        <v>800</v>
      </c>
      <c r="B163" s="10" t="s">
        <v>33</v>
      </c>
      <c r="C163" s="4">
        <v>1220120110</v>
      </c>
      <c r="D163" s="4"/>
      <c r="E163" s="8" t="s">
        <v>741</v>
      </c>
      <c r="F163" s="20">
        <f>F164</f>
        <v>10000</v>
      </c>
      <c r="I163" s="20">
        <f t="shared" si="14"/>
        <v>10000</v>
      </c>
      <c r="J163" s="70">
        <f t="shared" si="14"/>
        <v>10000</v>
      </c>
    </row>
    <row r="164" spans="1:10" s="152" customFormat="1" ht="30">
      <c r="A164" s="14">
        <v>800</v>
      </c>
      <c r="B164" s="10" t="s">
        <v>33</v>
      </c>
      <c r="C164" s="4">
        <v>1220120110</v>
      </c>
      <c r="D164" s="4">
        <v>240</v>
      </c>
      <c r="E164" s="8" t="s">
        <v>144</v>
      </c>
      <c r="F164" s="20">
        <v>10000</v>
      </c>
      <c r="I164" s="20">
        <v>10000</v>
      </c>
      <c r="J164" s="70">
        <v>10000</v>
      </c>
    </row>
    <row r="165" spans="1:10" s="152" customFormat="1" ht="30">
      <c r="A165" s="14">
        <v>800</v>
      </c>
      <c r="B165" s="10" t="s">
        <v>33</v>
      </c>
      <c r="C165" s="4">
        <v>1230000000</v>
      </c>
      <c r="D165" s="4"/>
      <c r="E165" s="8" t="s">
        <v>559</v>
      </c>
      <c r="F165" s="20">
        <f>F166</f>
        <v>1100000</v>
      </c>
      <c r="I165" s="20">
        <f aca="true" t="shared" si="15" ref="I165:J167">I166</f>
        <v>1653300</v>
      </c>
      <c r="J165" s="70">
        <f t="shared" si="15"/>
        <v>1653300</v>
      </c>
    </row>
    <row r="166" spans="1:10" s="152" customFormat="1" ht="30">
      <c r="A166" s="14">
        <v>800</v>
      </c>
      <c r="B166" s="10" t="s">
        <v>33</v>
      </c>
      <c r="C166" s="4">
        <v>1230100000</v>
      </c>
      <c r="D166" s="4"/>
      <c r="E166" s="8" t="s">
        <v>560</v>
      </c>
      <c r="F166" s="20">
        <f>F167</f>
        <v>1100000</v>
      </c>
      <c r="I166" s="20">
        <f t="shared" si="15"/>
        <v>1653300</v>
      </c>
      <c r="J166" s="70">
        <f t="shared" si="15"/>
        <v>1653300</v>
      </c>
    </row>
    <row r="167" spans="1:10" s="152" customFormat="1" ht="45">
      <c r="A167" s="14">
        <v>800</v>
      </c>
      <c r="B167" s="10" t="s">
        <v>33</v>
      </c>
      <c r="C167" s="4" t="s">
        <v>567</v>
      </c>
      <c r="D167" s="4"/>
      <c r="E167" s="8" t="s">
        <v>552</v>
      </c>
      <c r="F167" s="20">
        <f>F168</f>
        <v>1100000</v>
      </c>
      <c r="I167" s="20">
        <f t="shared" si="15"/>
        <v>1653300</v>
      </c>
      <c r="J167" s="70">
        <f t="shared" si="15"/>
        <v>1653300</v>
      </c>
    </row>
    <row r="168" spans="1:10" s="152" customFormat="1" ht="30">
      <c r="A168" s="14">
        <v>800</v>
      </c>
      <c r="B168" s="10" t="s">
        <v>33</v>
      </c>
      <c r="C168" s="4" t="s">
        <v>567</v>
      </c>
      <c r="D168" s="4">
        <v>240</v>
      </c>
      <c r="E168" s="8" t="s">
        <v>144</v>
      </c>
      <c r="F168" s="20">
        <v>1100000</v>
      </c>
      <c r="I168" s="20">
        <v>1653300</v>
      </c>
      <c r="J168" s="71">
        <v>1653300</v>
      </c>
    </row>
    <row r="169" spans="1:10" ht="32.25" customHeight="1">
      <c r="A169" s="14">
        <v>800</v>
      </c>
      <c r="B169" s="10" t="s">
        <v>186</v>
      </c>
      <c r="C169" s="10"/>
      <c r="D169" s="19"/>
      <c r="E169" s="8" t="s">
        <v>187</v>
      </c>
      <c r="F169" s="20">
        <f>F170+F176</f>
        <v>2856000</v>
      </c>
      <c r="G169" s="20"/>
      <c r="H169" s="20"/>
      <c r="I169" s="47">
        <f>I170+I176</f>
        <v>365000</v>
      </c>
      <c r="J169" s="47">
        <f>J170+J176</f>
        <v>365000</v>
      </c>
    </row>
    <row r="170" spans="1:10" s="152" customFormat="1" ht="32.25" customHeight="1">
      <c r="A170" s="14">
        <v>800</v>
      </c>
      <c r="B170" s="15" t="s">
        <v>226</v>
      </c>
      <c r="C170" s="15"/>
      <c r="D170" s="155"/>
      <c r="E170" s="17" t="s">
        <v>227</v>
      </c>
      <c r="F170" s="20">
        <f>F171</f>
        <v>2000000</v>
      </c>
      <c r="G170" s="160"/>
      <c r="H170" s="160"/>
      <c r="I170" s="47">
        <v>0</v>
      </c>
      <c r="J170" s="34">
        <v>0</v>
      </c>
    </row>
    <row r="171" spans="1:10" s="152" customFormat="1" ht="72.75" customHeight="1">
      <c r="A171" s="14">
        <v>800</v>
      </c>
      <c r="B171" s="15" t="s">
        <v>226</v>
      </c>
      <c r="C171" s="15" t="s">
        <v>329</v>
      </c>
      <c r="D171" s="155"/>
      <c r="E171" s="8" t="s">
        <v>648</v>
      </c>
      <c r="F171" s="20">
        <f>F172</f>
        <v>2000000</v>
      </c>
      <c r="G171" s="160"/>
      <c r="H171" s="160"/>
      <c r="I171" s="47">
        <v>0</v>
      </c>
      <c r="J171" s="34">
        <v>0</v>
      </c>
    </row>
    <row r="172" spans="1:10" s="152" customFormat="1" ht="32.25" customHeight="1">
      <c r="A172" s="14">
        <v>800</v>
      </c>
      <c r="B172" s="15" t="s">
        <v>226</v>
      </c>
      <c r="C172" s="15" t="s">
        <v>330</v>
      </c>
      <c r="D172" s="155"/>
      <c r="E172" s="8" t="s">
        <v>370</v>
      </c>
      <c r="F172" s="20">
        <f>F173</f>
        <v>2000000</v>
      </c>
      <c r="G172" s="160"/>
      <c r="H172" s="160"/>
      <c r="I172" s="47">
        <v>0</v>
      </c>
      <c r="J172" s="34">
        <v>0</v>
      </c>
    </row>
    <row r="173" spans="1:10" s="152" customFormat="1" ht="57" customHeight="1">
      <c r="A173" s="14">
        <v>800</v>
      </c>
      <c r="B173" s="15" t="s">
        <v>226</v>
      </c>
      <c r="C173" s="15" t="s">
        <v>644</v>
      </c>
      <c r="D173" s="155"/>
      <c r="E173" s="17" t="s">
        <v>645</v>
      </c>
      <c r="F173" s="20">
        <f>F174</f>
        <v>2000000</v>
      </c>
      <c r="G173" s="160"/>
      <c r="H173" s="160"/>
      <c r="I173" s="47">
        <v>0</v>
      </c>
      <c r="J173" s="34">
        <v>0</v>
      </c>
    </row>
    <row r="174" spans="1:10" s="152" customFormat="1" ht="76.5" customHeight="1">
      <c r="A174" s="14">
        <v>800</v>
      </c>
      <c r="B174" s="15" t="s">
        <v>226</v>
      </c>
      <c r="C174" s="15" t="s">
        <v>643</v>
      </c>
      <c r="D174" s="155"/>
      <c r="E174" s="17" t="s">
        <v>646</v>
      </c>
      <c r="F174" s="20">
        <f>F175</f>
        <v>2000000</v>
      </c>
      <c r="G174" s="160"/>
      <c r="H174" s="160"/>
      <c r="I174" s="47">
        <v>0</v>
      </c>
      <c r="J174" s="34">
        <v>0</v>
      </c>
    </row>
    <row r="175" spans="1:10" s="152" customFormat="1" ht="32.25" customHeight="1">
      <c r="A175" s="14">
        <v>800</v>
      </c>
      <c r="B175" s="15" t="s">
        <v>226</v>
      </c>
      <c r="C175" s="15" t="s">
        <v>643</v>
      </c>
      <c r="D175" s="155">
        <v>810</v>
      </c>
      <c r="E175" s="17" t="s">
        <v>647</v>
      </c>
      <c r="F175" s="20">
        <v>2000000</v>
      </c>
      <c r="G175" s="160"/>
      <c r="H175" s="160"/>
      <c r="I175" s="47">
        <v>0</v>
      </c>
      <c r="J175" s="34">
        <v>0</v>
      </c>
    </row>
    <row r="176" spans="1:10" ht="31.5" customHeight="1">
      <c r="A176" s="14">
        <v>800</v>
      </c>
      <c r="B176" s="15" t="s">
        <v>188</v>
      </c>
      <c r="C176" s="15"/>
      <c r="D176" s="155"/>
      <c r="E176" s="17" t="s">
        <v>189</v>
      </c>
      <c r="F176" s="20">
        <f>F177+F185</f>
        <v>856000</v>
      </c>
      <c r="I176" s="20">
        <f>I177+I185</f>
        <v>365000</v>
      </c>
      <c r="J176" s="20">
        <f>J177+J185</f>
        <v>365000</v>
      </c>
    </row>
    <row r="177" spans="1:10" ht="60">
      <c r="A177" s="14">
        <v>800</v>
      </c>
      <c r="B177" s="10" t="s">
        <v>188</v>
      </c>
      <c r="C177" s="10" t="s">
        <v>113</v>
      </c>
      <c r="D177" s="19"/>
      <c r="E177" s="8" t="s">
        <v>649</v>
      </c>
      <c r="F177" s="20">
        <f>F178</f>
        <v>356000</v>
      </c>
      <c r="G177" s="20"/>
      <c r="H177" s="20"/>
      <c r="I177" s="20">
        <f>I178</f>
        <v>365000</v>
      </c>
      <c r="J177" s="20">
        <f>J178</f>
        <v>365000</v>
      </c>
    </row>
    <row r="178" spans="1:10" ht="75">
      <c r="A178" s="14">
        <v>800</v>
      </c>
      <c r="B178" s="10" t="s">
        <v>188</v>
      </c>
      <c r="C178" s="10" t="s">
        <v>114</v>
      </c>
      <c r="D178" s="19"/>
      <c r="E178" s="57" t="s">
        <v>390</v>
      </c>
      <c r="F178" s="20">
        <f>F179</f>
        <v>356000</v>
      </c>
      <c r="I178" s="20">
        <f>I179</f>
        <v>365000</v>
      </c>
      <c r="J178" s="70">
        <f>J179</f>
        <v>365000</v>
      </c>
    </row>
    <row r="179" spans="1:10" ht="37.5" customHeight="1">
      <c r="A179" s="14">
        <v>800</v>
      </c>
      <c r="B179" s="10" t="s">
        <v>188</v>
      </c>
      <c r="C179" s="10" t="s">
        <v>225</v>
      </c>
      <c r="D179" s="19"/>
      <c r="E179" s="60" t="s">
        <v>588</v>
      </c>
      <c r="F179" s="20">
        <f>F180+F182</f>
        <v>356000</v>
      </c>
      <c r="G179" s="20">
        <f>G180+G182</f>
        <v>0</v>
      </c>
      <c r="H179" s="20">
        <f>H180+H182</f>
        <v>0</v>
      </c>
      <c r="I179" s="20">
        <f>I180+I182</f>
        <v>365000</v>
      </c>
      <c r="J179" s="20">
        <f>J180+J182</f>
        <v>365000</v>
      </c>
    </row>
    <row r="180" spans="1:10" ht="54" customHeight="1">
      <c r="A180" s="14">
        <v>800</v>
      </c>
      <c r="B180" s="10" t="s">
        <v>188</v>
      </c>
      <c r="C180" s="10" t="s">
        <v>288</v>
      </c>
      <c r="D180" s="19"/>
      <c r="E180" s="57" t="s">
        <v>589</v>
      </c>
      <c r="F180" s="20">
        <f>F181</f>
        <v>43900</v>
      </c>
      <c r="I180" s="20">
        <f>I181</f>
        <v>43900</v>
      </c>
      <c r="J180" s="70">
        <f>J181</f>
        <v>43900</v>
      </c>
    </row>
    <row r="181" spans="1:10" s="140" customFormat="1" ht="30">
      <c r="A181" s="14">
        <v>800</v>
      </c>
      <c r="B181" s="10" t="s">
        <v>188</v>
      </c>
      <c r="C181" s="10" t="s">
        <v>288</v>
      </c>
      <c r="D181" s="19">
        <v>240</v>
      </c>
      <c r="E181" s="8" t="s">
        <v>144</v>
      </c>
      <c r="F181" s="20">
        <v>43900</v>
      </c>
      <c r="G181" s="3"/>
      <c r="H181" s="3"/>
      <c r="I181" s="20">
        <v>43900</v>
      </c>
      <c r="J181" s="71">
        <v>43900</v>
      </c>
    </row>
    <row r="182" spans="1:10" s="152" customFormat="1" ht="75">
      <c r="A182" s="14">
        <v>800</v>
      </c>
      <c r="B182" s="10" t="s">
        <v>188</v>
      </c>
      <c r="C182" s="10" t="s">
        <v>590</v>
      </c>
      <c r="D182" s="19"/>
      <c r="E182" s="8" t="s">
        <v>591</v>
      </c>
      <c r="F182" s="20">
        <f>F183</f>
        <v>312100</v>
      </c>
      <c r="I182" s="47">
        <f>I183</f>
        <v>321100</v>
      </c>
      <c r="J182" s="34">
        <f>J183</f>
        <v>321100</v>
      </c>
    </row>
    <row r="183" spans="1:10" s="152" customFormat="1" ht="45">
      <c r="A183" s="14">
        <v>800</v>
      </c>
      <c r="B183" s="10" t="s">
        <v>188</v>
      </c>
      <c r="C183" s="10" t="s">
        <v>592</v>
      </c>
      <c r="D183" s="19"/>
      <c r="E183" s="8" t="s">
        <v>593</v>
      </c>
      <c r="F183" s="20">
        <f>F184</f>
        <v>312100</v>
      </c>
      <c r="I183" s="47">
        <f>I184</f>
        <v>321100</v>
      </c>
      <c r="J183" s="34">
        <f>J184</f>
        <v>321100</v>
      </c>
    </row>
    <row r="184" spans="1:10" s="152" customFormat="1" ht="30">
      <c r="A184" s="14">
        <v>800</v>
      </c>
      <c r="B184" s="10" t="s">
        <v>188</v>
      </c>
      <c r="C184" s="10" t="s">
        <v>592</v>
      </c>
      <c r="D184" s="19">
        <v>240</v>
      </c>
      <c r="E184" s="8" t="s">
        <v>144</v>
      </c>
      <c r="F184" s="20">
        <v>312100</v>
      </c>
      <c r="I184" s="47">
        <v>321100</v>
      </c>
      <c r="J184" s="34">
        <v>321100</v>
      </c>
    </row>
    <row r="185" spans="1:10" s="152" customFormat="1" ht="90">
      <c r="A185" s="14">
        <v>800</v>
      </c>
      <c r="B185" s="10" t="s">
        <v>188</v>
      </c>
      <c r="C185" s="10" t="s">
        <v>178</v>
      </c>
      <c r="D185" s="19"/>
      <c r="E185" s="69" t="s">
        <v>640</v>
      </c>
      <c r="F185" s="20">
        <f>F186</f>
        <v>500000</v>
      </c>
      <c r="I185" s="47">
        <v>0</v>
      </c>
      <c r="J185" s="34">
        <v>0</v>
      </c>
    </row>
    <row r="186" spans="1:10" s="152" customFormat="1" ht="45">
      <c r="A186" s="14">
        <v>800</v>
      </c>
      <c r="B186" s="10" t="s">
        <v>188</v>
      </c>
      <c r="C186" s="10" t="s">
        <v>561</v>
      </c>
      <c r="D186" s="19"/>
      <c r="E186" s="8" t="s">
        <v>564</v>
      </c>
      <c r="F186" s="20">
        <f>F187</f>
        <v>500000</v>
      </c>
      <c r="I186" s="47">
        <v>0</v>
      </c>
      <c r="J186" s="34">
        <v>0</v>
      </c>
    </row>
    <row r="187" spans="1:10" s="152" customFormat="1" ht="45">
      <c r="A187" s="14">
        <v>800</v>
      </c>
      <c r="B187" s="10" t="s">
        <v>188</v>
      </c>
      <c r="C187" s="10" t="s">
        <v>562</v>
      </c>
      <c r="D187" s="19"/>
      <c r="E187" s="8" t="s">
        <v>565</v>
      </c>
      <c r="F187" s="20">
        <f>F188</f>
        <v>500000</v>
      </c>
      <c r="I187" s="47">
        <v>0</v>
      </c>
      <c r="J187" s="34">
        <v>0</v>
      </c>
    </row>
    <row r="188" spans="1:10" s="152" customFormat="1" ht="39" customHeight="1">
      <c r="A188" s="14">
        <v>800</v>
      </c>
      <c r="B188" s="10" t="s">
        <v>188</v>
      </c>
      <c r="C188" s="10" t="s">
        <v>563</v>
      </c>
      <c r="D188" s="19"/>
      <c r="E188" s="8" t="s">
        <v>566</v>
      </c>
      <c r="F188" s="20">
        <f>F189</f>
        <v>500000</v>
      </c>
      <c r="I188" s="137">
        <v>0</v>
      </c>
      <c r="J188" s="83">
        <v>0</v>
      </c>
    </row>
    <row r="189" spans="1:10" s="152" customFormat="1" ht="30">
      <c r="A189" s="14">
        <v>800</v>
      </c>
      <c r="B189" s="10" t="s">
        <v>188</v>
      </c>
      <c r="C189" s="10" t="s">
        <v>563</v>
      </c>
      <c r="D189" s="19">
        <v>240</v>
      </c>
      <c r="E189" s="8" t="s">
        <v>144</v>
      </c>
      <c r="F189" s="20">
        <v>500000</v>
      </c>
      <c r="I189" s="34">
        <v>0</v>
      </c>
      <c r="J189" s="34">
        <v>0</v>
      </c>
    </row>
    <row r="190" spans="1:10" s="140" customFormat="1" ht="15">
      <c r="A190" s="14">
        <v>800</v>
      </c>
      <c r="B190" s="10" t="s">
        <v>35</v>
      </c>
      <c r="C190" s="10"/>
      <c r="D190" s="19"/>
      <c r="E190" s="8" t="s">
        <v>36</v>
      </c>
      <c r="F190" s="20">
        <f>F191</f>
        <v>449000</v>
      </c>
      <c r="G190" s="20">
        <f>G191</f>
        <v>0</v>
      </c>
      <c r="H190" s="20">
        <f>H191</f>
        <v>0</v>
      </c>
      <c r="I190" s="20">
        <f>I191</f>
        <v>449000</v>
      </c>
      <c r="J190" s="20">
        <f>J191</f>
        <v>449000</v>
      </c>
    </row>
    <row r="191" spans="1:10" s="140" customFormat="1" ht="15">
      <c r="A191" s="14">
        <v>800</v>
      </c>
      <c r="B191" s="10" t="s">
        <v>37</v>
      </c>
      <c r="C191" s="10"/>
      <c r="D191" s="19"/>
      <c r="E191" s="8" t="s">
        <v>210</v>
      </c>
      <c r="F191" s="20">
        <f>F192+F220</f>
        <v>449000</v>
      </c>
      <c r="G191" s="20"/>
      <c r="H191" s="20"/>
      <c r="I191" s="20">
        <f>I192+I220</f>
        <v>449000</v>
      </c>
      <c r="J191" s="20">
        <f>J192+J220</f>
        <v>449000</v>
      </c>
    </row>
    <row r="192" spans="1:10" s="140" customFormat="1" ht="60">
      <c r="A192" s="14">
        <v>800</v>
      </c>
      <c r="B192" s="10" t="s">
        <v>37</v>
      </c>
      <c r="C192" s="10" t="s">
        <v>115</v>
      </c>
      <c r="D192" s="19"/>
      <c r="E192" s="8" t="s">
        <v>650</v>
      </c>
      <c r="F192" s="20">
        <f>F193+F210</f>
        <v>382000</v>
      </c>
      <c r="G192" s="20"/>
      <c r="H192" s="20"/>
      <c r="I192" s="20">
        <f>I193+I210</f>
        <v>382000</v>
      </c>
      <c r="J192" s="20">
        <f>J193+J210</f>
        <v>382000</v>
      </c>
    </row>
    <row r="193" spans="1:10" ht="87" customHeight="1">
      <c r="A193" s="14">
        <v>800</v>
      </c>
      <c r="B193" s="10" t="s">
        <v>37</v>
      </c>
      <c r="C193" s="10" t="s">
        <v>116</v>
      </c>
      <c r="D193" s="19"/>
      <c r="E193" s="8" t="s">
        <v>38</v>
      </c>
      <c r="F193" s="20">
        <f>F194+F201</f>
        <v>239000</v>
      </c>
      <c r="G193" s="20"/>
      <c r="H193" s="20"/>
      <c r="I193" s="20">
        <f>I194+I201</f>
        <v>239000</v>
      </c>
      <c r="J193" s="20">
        <f>J194+J201</f>
        <v>239000</v>
      </c>
    </row>
    <row r="194" spans="1:10" ht="15">
      <c r="A194" s="14">
        <v>800</v>
      </c>
      <c r="B194" s="10" t="s">
        <v>37</v>
      </c>
      <c r="C194" s="10" t="s">
        <v>164</v>
      </c>
      <c r="D194" s="19"/>
      <c r="E194" s="42" t="s">
        <v>165</v>
      </c>
      <c r="F194" s="20">
        <f>F195+F197+F199</f>
        <v>80000</v>
      </c>
      <c r="G194" s="20"/>
      <c r="H194" s="20"/>
      <c r="I194" s="47">
        <f>I195+I197+I199</f>
        <v>80000</v>
      </c>
      <c r="J194" s="47">
        <f>J195+J197+J199</f>
        <v>80000</v>
      </c>
    </row>
    <row r="195" spans="1:10" s="152" customFormat="1" ht="15">
      <c r="A195" s="14">
        <v>800</v>
      </c>
      <c r="B195" s="10" t="s">
        <v>37</v>
      </c>
      <c r="C195" s="10" t="s">
        <v>651</v>
      </c>
      <c r="D195" s="62"/>
      <c r="E195" s="133" t="s">
        <v>652</v>
      </c>
      <c r="F195" s="63">
        <f>F196</f>
        <v>50000</v>
      </c>
      <c r="G195" s="160"/>
      <c r="H195" s="160"/>
      <c r="I195" s="47">
        <f>I196</f>
        <v>50000</v>
      </c>
      <c r="J195" s="34">
        <f>J196</f>
        <v>50000</v>
      </c>
    </row>
    <row r="196" spans="1:10" s="152" customFormat="1" ht="30">
      <c r="A196" s="14">
        <v>800</v>
      </c>
      <c r="B196" s="10" t="s">
        <v>37</v>
      </c>
      <c r="C196" s="10" t="s">
        <v>651</v>
      </c>
      <c r="D196" s="19">
        <v>240</v>
      </c>
      <c r="E196" s="8" t="s">
        <v>144</v>
      </c>
      <c r="F196" s="20">
        <v>50000</v>
      </c>
      <c r="G196" s="160"/>
      <c r="H196" s="160"/>
      <c r="I196" s="47">
        <v>50000</v>
      </c>
      <c r="J196" s="34">
        <v>50000</v>
      </c>
    </row>
    <row r="197" spans="1:10" s="125" customFormat="1" ht="30">
      <c r="A197" s="14">
        <v>800</v>
      </c>
      <c r="B197" s="10" t="s">
        <v>37</v>
      </c>
      <c r="C197" s="10" t="s">
        <v>289</v>
      </c>
      <c r="D197" s="19"/>
      <c r="E197" s="8" t="s">
        <v>117</v>
      </c>
      <c r="F197" s="20">
        <f>F198</f>
        <v>8000</v>
      </c>
      <c r="G197" s="3"/>
      <c r="H197" s="3"/>
      <c r="I197" s="20">
        <f>I198</f>
        <v>8000</v>
      </c>
      <c r="J197" s="123">
        <f>J198</f>
        <v>8000</v>
      </c>
    </row>
    <row r="198" spans="1:10" s="147" customFormat="1" ht="30">
      <c r="A198" s="14">
        <v>800</v>
      </c>
      <c r="B198" s="10" t="s">
        <v>37</v>
      </c>
      <c r="C198" s="10" t="s">
        <v>289</v>
      </c>
      <c r="D198" s="19">
        <v>240</v>
      </c>
      <c r="E198" s="8" t="s">
        <v>144</v>
      </c>
      <c r="F198" s="20">
        <v>8000</v>
      </c>
      <c r="G198" s="3"/>
      <c r="H198" s="3"/>
      <c r="I198" s="20">
        <v>8000</v>
      </c>
      <c r="J198" s="70">
        <v>8000</v>
      </c>
    </row>
    <row r="199" spans="1:10" s="152" customFormat="1" ht="30">
      <c r="A199" s="14">
        <v>800</v>
      </c>
      <c r="B199" s="10" t="s">
        <v>37</v>
      </c>
      <c r="C199" s="10" t="s">
        <v>290</v>
      </c>
      <c r="D199" s="19"/>
      <c r="E199" s="8" t="s">
        <v>413</v>
      </c>
      <c r="F199" s="20">
        <f>F200</f>
        <v>22000</v>
      </c>
      <c r="G199" s="3"/>
      <c r="H199" s="3"/>
      <c r="I199" s="20">
        <f>I200</f>
        <v>22000</v>
      </c>
      <c r="J199" s="70">
        <f>J200</f>
        <v>22000</v>
      </c>
    </row>
    <row r="200" spans="1:10" s="152" customFormat="1" ht="61.5" customHeight="1">
      <c r="A200" s="14">
        <v>800</v>
      </c>
      <c r="B200" s="10" t="s">
        <v>37</v>
      </c>
      <c r="C200" s="10" t="s">
        <v>290</v>
      </c>
      <c r="D200" s="19">
        <v>240</v>
      </c>
      <c r="E200" s="8" t="s">
        <v>144</v>
      </c>
      <c r="F200" s="20">
        <v>22000</v>
      </c>
      <c r="G200" s="3"/>
      <c r="H200" s="3"/>
      <c r="I200" s="20">
        <v>22000</v>
      </c>
      <c r="J200" s="70">
        <v>22000</v>
      </c>
    </row>
    <row r="201" spans="1:10" ht="32.25" customHeight="1">
      <c r="A201" s="14">
        <v>800</v>
      </c>
      <c r="B201" s="10" t="s">
        <v>37</v>
      </c>
      <c r="C201" s="10" t="s">
        <v>166</v>
      </c>
      <c r="D201" s="19"/>
      <c r="E201" s="42" t="s">
        <v>167</v>
      </c>
      <c r="F201" s="20">
        <f>F202+F204+F206+F208</f>
        <v>159000</v>
      </c>
      <c r="G201" s="20"/>
      <c r="H201" s="20"/>
      <c r="I201" s="20">
        <f>I202+I204+I206+I208</f>
        <v>159000</v>
      </c>
      <c r="J201" s="20">
        <f>J202+J204+J206+J208</f>
        <v>159000</v>
      </c>
    </row>
    <row r="202" spans="1:10" ht="45">
      <c r="A202" s="14">
        <v>800</v>
      </c>
      <c r="B202" s="10" t="s">
        <v>37</v>
      </c>
      <c r="C202" s="10" t="s">
        <v>291</v>
      </c>
      <c r="D202" s="19"/>
      <c r="E202" s="8" t="s">
        <v>414</v>
      </c>
      <c r="F202" s="20">
        <f>F203</f>
        <v>13000</v>
      </c>
      <c r="I202" s="20">
        <f>I203</f>
        <v>13000</v>
      </c>
      <c r="J202" s="70">
        <f>J203</f>
        <v>13000</v>
      </c>
    </row>
    <row r="203" spans="1:10" s="55" customFormat="1" ht="30">
      <c r="A203" s="14">
        <v>800</v>
      </c>
      <c r="B203" s="10" t="s">
        <v>37</v>
      </c>
      <c r="C203" s="10" t="s">
        <v>291</v>
      </c>
      <c r="D203" s="19">
        <v>240</v>
      </c>
      <c r="E203" s="8" t="s">
        <v>144</v>
      </c>
      <c r="F203" s="20">
        <v>13000</v>
      </c>
      <c r="G203" s="3"/>
      <c r="H203" s="3"/>
      <c r="I203" s="20">
        <v>13000</v>
      </c>
      <c r="J203" s="70">
        <v>13000</v>
      </c>
    </row>
    <row r="204" spans="1:10" s="55" customFormat="1" ht="35.25" customHeight="1">
      <c r="A204" s="14">
        <v>800</v>
      </c>
      <c r="B204" s="10" t="s">
        <v>37</v>
      </c>
      <c r="C204" s="10" t="s">
        <v>292</v>
      </c>
      <c r="D204" s="19"/>
      <c r="E204" s="8" t="s">
        <v>475</v>
      </c>
      <c r="F204" s="20">
        <f>F205</f>
        <v>30000</v>
      </c>
      <c r="G204" s="3"/>
      <c r="H204" s="3"/>
      <c r="I204" s="20">
        <f>I205</f>
        <v>30000</v>
      </c>
      <c r="J204" s="70">
        <f>J205</f>
        <v>30000</v>
      </c>
    </row>
    <row r="205" spans="1:10" s="55" customFormat="1" ht="39.75" customHeight="1">
      <c r="A205" s="14">
        <v>800</v>
      </c>
      <c r="B205" s="10" t="s">
        <v>37</v>
      </c>
      <c r="C205" s="10" t="s">
        <v>292</v>
      </c>
      <c r="D205" s="19">
        <v>240</v>
      </c>
      <c r="E205" s="8" t="s">
        <v>144</v>
      </c>
      <c r="F205" s="20">
        <v>30000</v>
      </c>
      <c r="G205" s="3"/>
      <c r="H205" s="3"/>
      <c r="I205" s="20">
        <v>30000</v>
      </c>
      <c r="J205" s="70">
        <v>30000</v>
      </c>
    </row>
    <row r="206" spans="1:10" s="152" customFormat="1" ht="39.75" customHeight="1">
      <c r="A206" s="14">
        <v>800</v>
      </c>
      <c r="B206" s="10" t="s">
        <v>37</v>
      </c>
      <c r="C206" s="10" t="s">
        <v>543</v>
      </c>
      <c r="D206" s="19"/>
      <c r="E206" s="8" t="s">
        <v>544</v>
      </c>
      <c r="F206" s="20">
        <f>F207</f>
        <v>40000</v>
      </c>
      <c r="I206" s="20">
        <f>I207</f>
        <v>40000</v>
      </c>
      <c r="J206" s="70">
        <f>J207</f>
        <v>40000</v>
      </c>
    </row>
    <row r="207" spans="1:10" s="152" customFormat="1" ht="39.75" customHeight="1">
      <c r="A207" s="14">
        <v>800</v>
      </c>
      <c r="B207" s="10" t="s">
        <v>37</v>
      </c>
      <c r="C207" s="10" t="s">
        <v>543</v>
      </c>
      <c r="D207" s="19">
        <v>240</v>
      </c>
      <c r="E207" s="8" t="s">
        <v>144</v>
      </c>
      <c r="F207" s="20">
        <v>40000</v>
      </c>
      <c r="I207" s="20">
        <v>40000</v>
      </c>
      <c r="J207" s="70">
        <v>40000</v>
      </c>
    </row>
    <row r="208" spans="1:10" s="152" customFormat="1" ht="39.75" customHeight="1">
      <c r="A208" s="14">
        <v>800</v>
      </c>
      <c r="B208" s="10" t="s">
        <v>37</v>
      </c>
      <c r="C208" s="10" t="s">
        <v>545</v>
      </c>
      <c r="D208" s="19"/>
      <c r="E208" s="8" t="s">
        <v>601</v>
      </c>
      <c r="F208" s="20">
        <f>F209</f>
        <v>76000</v>
      </c>
      <c r="I208" s="20">
        <f>I209</f>
        <v>76000</v>
      </c>
      <c r="J208" s="70">
        <f>J209</f>
        <v>76000</v>
      </c>
    </row>
    <row r="209" spans="1:10" s="152" customFormat="1" ht="39.75" customHeight="1">
      <c r="A209" s="14">
        <v>800</v>
      </c>
      <c r="B209" s="10" t="s">
        <v>37</v>
      </c>
      <c r="C209" s="10" t="s">
        <v>545</v>
      </c>
      <c r="D209" s="19">
        <v>110</v>
      </c>
      <c r="E209" s="8" t="s">
        <v>446</v>
      </c>
      <c r="F209" s="20">
        <v>76000</v>
      </c>
      <c r="I209" s="20">
        <v>76000</v>
      </c>
      <c r="J209" s="71">
        <v>76000</v>
      </c>
    </row>
    <row r="210" spans="1:10" s="152" customFormat="1" ht="39.75" customHeight="1">
      <c r="A210" s="14">
        <v>800</v>
      </c>
      <c r="B210" s="10" t="s">
        <v>37</v>
      </c>
      <c r="C210" s="10" t="s">
        <v>604</v>
      </c>
      <c r="D210" s="19"/>
      <c r="E210" s="179" t="s">
        <v>605</v>
      </c>
      <c r="F210" s="20">
        <f>F211</f>
        <v>143000</v>
      </c>
      <c r="G210" s="20"/>
      <c r="H210" s="20"/>
      <c r="I210" s="20">
        <f>I211</f>
        <v>143000</v>
      </c>
      <c r="J210" s="20">
        <f>J211</f>
        <v>143000</v>
      </c>
    </row>
    <row r="211" spans="1:10" s="152" customFormat="1" ht="39.75" customHeight="1">
      <c r="A211" s="14">
        <v>800</v>
      </c>
      <c r="B211" s="10" t="s">
        <v>37</v>
      </c>
      <c r="C211" s="10" t="s">
        <v>606</v>
      </c>
      <c r="D211" s="19"/>
      <c r="E211" s="180" t="s">
        <v>607</v>
      </c>
      <c r="F211" s="20">
        <f>F212+F214+F216+F218</f>
        <v>143000</v>
      </c>
      <c r="G211" s="20"/>
      <c r="H211" s="20"/>
      <c r="I211" s="20">
        <f>I212+I214+I216+I218</f>
        <v>143000</v>
      </c>
      <c r="J211" s="20">
        <f>J212+J214+J216+J218</f>
        <v>143000</v>
      </c>
    </row>
    <row r="212" spans="1:10" s="152" customFormat="1" ht="46.5" customHeight="1">
      <c r="A212" s="14">
        <v>800</v>
      </c>
      <c r="B212" s="10" t="s">
        <v>37</v>
      </c>
      <c r="C212" s="10" t="s">
        <v>608</v>
      </c>
      <c r="D212" s="19"/>
      <c r="E212" s="180" t="s">
        <v>611</v>
      </c>
      <c r="F212" s="20">
        <f>F213</f>
        <v>53000</v>
      </c>
      <c r="G212" s="178"/>
      <c r="H212" s="178"/>
      <c r="I212" s="47">
        <f>I213</f>
        <v>53000</v>
      </c>
      <c r="J212" s="34">
        <f>J213</f>
        <v>53000</v>
      </c>
    </row>
    <row r="213" spans="1:10" s="152" customFormat="1" ht="39.75" customHeight="1">
      <c r="A213" s="14">
        <v>800</v>
      </c>
      <c r="B213" s="10" t="s">
        <v>37</v>
      </c>
      <c r="C213" s="10" t="s">
        <v>608</v>
      </c>
      <c r="D213" s="19">
        <v>240</v>
      </c>
      <c r="E213" s="8" t="s">
        <v>144</v>
      </c>
      <c r="F213" s="20">
        <v>53000</v>
      </c>
      <c r="G213" s="178"/>
      <c r="H213" s="178"/>
      <c r="I213" s="47">
        <v>53000</v>
      </c>
      <c r="J213" s="34">
        <v>53000</v>
      </c>
    </row>
    <row r="214" spans="1:10" s="152" customFormat="1" ht="36" customHeight="1">
      <c r="A214" s="14">
        <v>800</v>
      </c>
      <c r="B214" s="10" t="s">
        <v>37</v>
      </c>
      <c r="C214" s="10" t="s">
        <v>609</v>
      </c>
      <c r="D214" s="19"/>
      <c r="E214" s="180" t="s">
        <v>614</v>
      </c>
      <c r="F214" s="20">
        <f>F215</f>
        <v>25000</v>
      </c>
      <c r="G214" s="178"/>
      <c r="H214" s="178"/>
      <c r="I214" s="47">
        <f>I215</f>
        <v>25000</v>
      </c>
      <c r="J214" s="34">
        <f>J215</f>
        <v>25000</v>
      </c>
    </row>
    <row r="215" spans="1:10" s="152" customFormat="1" ht="39.75" customHeight="1">
      <c r="A215" s="14">
        <v>800</v>
      </c>
      <c r="B215" s="10" t="s">
        <v>37</v>
      </c>
      <c r="C215" s="10" t="s">
        <v>609</v>
      </c>
      <c r="D215" s="19">
        <v>360</v>
      </c>
      <c r="E215" s="8" t="s">
        <v>311</v>
      </c>
      <c r="F215" s="20">
        <v>25000</v>
      </c>
      <c r="G215" s="178"/>
      <c r="H215" s="178"/>
      <c r="I215" s="47">
        <v>25000</v>
      </c>
      <c r="J215" s="34">
        <v>25000</v>
      </c>
    </row>
    <row r="216" spans="1:10" s="152" customFormat="1" ht="39.75" customHeight="1">
      <c r="A216" s="14">
        <v>800</v>
      </c>
      <c r="B216" s="10" t="s">
        <v>37</v>
      </c>
      <c r="C216" s="10" t="s">
        <v>610</v>
      </c>
      <c r="D216" s="19"/>
      <c r="E216" s="180" t="s">
        <v>615</v>
      </c>
      <c r="F216" s="20">
        <f>F217</f>
        <v>40000</v>
      </c>
      <c r="G216" s="178"/>
      <c r="H216" s="178"/>
      <c r="I216" s="47">
        <f>I217</f>
        <v>40000</v>
      </c>
      <c r="J216" s="34">
        <f>J217</f>
        <v>40000</v>
      </c>
    </row>
    <row r="217" spans="1:10" s="152" customFormat="1" ht="39.75" customHeight="1">
      <c r="A217" s="14">
        <v>800</v>
      </c>
      <c r="B217" s="10" t="s">
        <v>37</v>
      </c>
      <c r="C217" s="10" t="s">
        <v>610</v>
      </c>
      <c r="D217" s="19">
        <v>360</v>
      </c>
      <c r="E217" s="8" t="s">
        <v>311</v>
      </c>
      <c r="F217" s="20">
        <v>40000</v>
      </c>
      <c r="G217" s="178"/>
      <c r="H217" s="178"/>
      <c r="I217" s="47">
        <v>40000</v>
      </c>
      <c r="J217" s="34">
        <v>40000</v>
      </c>
    </row>
    <row r="218" spans="1:10" s="152" customFormat="1" ht="88.5" customHeight="1">
      <c r="A218" s="14">
        <v>800</v>
      </c>
      <c r="B218" s="10" t="s">
        <v>37</v>
      </c>
      <c r="C218" s="10" t="s">
        <v>653</v>
      </c>
      <c r="D218" s="19"/>
      <c r="E218" s="8" t="s">
        <v>89</v>
      </c>
      <c r="F218" s="20">
        <f>F219</f>
        <v>25000</v>
      </c>
      <c r="G218" s="178"/>
      <c r="H218" s="178"/>
      <c r="I218" s="34">
        <f>I219</f>
        <v>25000</v>
      </c>
      <c r="J218" s="34">
        <f>J219</f>
        <v>25000</v>
      </c>
    </row>
    <row r="219" spans="1:10" s="152" customFormat="1" ht="39.75" customHeight="1">
      <c r="A219" s="14">
        <v>800</v>
      </c>
      <c r="B219" s="10" t="s">
        <v>37</v>
      </c>
      <c r="C219" s="10" t="s">
        <v>653</v>
      </c>
      <c r="D219" s="19">
        <v>240</v>
      </c>
      <c r="E219" s="8" t="s">
        <v>144</v>
      </c>
      <c r="F219" s="20">
        <v>25000</v>
      </c>
      <c r="G219" s="178"/>
      <c r="H219" s="178"/>
      <c r="I219" s="34">
        <v>25000</v>
      </c>
      <c r="J219" s="34">
        <v>25000</v>
      </c>
    </row>
    <row r="220" spans="1:10" s="152" customFormat="1" ht="60" customHeight="1">
      <c r="A220" s="14">
        <v>800</v>
      </c>
      <c r="B220" s="10" t="s">
        <v>37</v>
      </c>
      <c r="C220" s="10" t="s">
        <v>105</v>
      </c>
      <c r="D220" s="4"/>
      <c r="E220" s="8" t="s">
        <v>654</v>
      </c>
      <c r="F220" s="20">
        <f>F221+F232</f>
        <v>67000</v>
      </c>
      <c r="G220" s="20">
        <f>G221+G232</f>
        <v>0</v>
      </c>
      <c r="H220" s="20">
        <f>H221+H232</f>
        <v>0</v>
      </c>
      <c r="I220" s="20">
        <f>I221+I232</f>
        <v>67000</v>
      </c>
      <c r="J220" s="20">
        <f>J221+J232</f>
        <v>67000</v>
      </c>
    </row>
    <row r="221" spans="1:10" s="152" customFormat="1" ht="52.5" customHeight="1">
      <c r="A221" s="14">
        <v>800</v>
      </c>
      <c r="B221" s="10" t="s">
        <v>37</v>
      </c>
      <c r="C221" s="10" t="s">
        <v>106</v>
      </c>
      <c r="D221" s="19"/>
      <c r="E221" s="8" t="s">
        <v>426</v>
      </c>
      <c r="F221" s="20">
        <f>F222+F229</f>
        <v>50000</v>
      </c>
      <c r="G221" s="20"/>
      <c r="H221" s="20"/>
      <c r="I221" s="20">
        <f>I222+I229</f>
        <v>50000</v>
      </c>
      <c r="J221" s="20">
        <f>J222+J229</f>
        <v>50000</v>
      </c>
    </row>
    <row r="222" spans="1:10" ht="75">
      <c r="A222" s="126">
        <v>800</v>
      </c>
      <c r="B222" s="127" t="s">
        <v>37</v>
      </c>
      <c r="C222" s="127" t="s">
        <v>168</v>
      </c>
      <c r="D222" s="128"/>
      <c r="E222" s="38" t="s">
        <v>169</v>
      </c>
      <c r="F222" s="129">
        <f>F223+F225+F227</f>
        <v>36000</v>
      </c>
      <c r="G222" s="129"/>
      <c r="H222" s="129"/>
      <c r="I222" s="129">
        <f>I223+I225+I227</f>
        <v>36000</v>
      </c>
      <c r="J222" s="129">
        <f>J223+J225+J227</f>
        <v>36000</v>
      </c>
    </row>
    <row r="223" spans="1:10" s="55" customFormat="1" ht="45">
      <c r="A223" s="14">
        <v>800</v>
      </c>
      <c r="B223" s="10" t="s">
        <v>37</v>
      </c>
      <c r="C223" s="10" t="s">
        <v>293</v>
      </c>
      <c r="D223" s="19"/>
      <c r="E223" s="8" t="s">
        <v>415</v>
      </c>
      <c r="F223" s="20">
        <f>F224</f>
        <v>11000</v>
      </c>
      <c r="G223" s="3"/>
      <c r="H223" s="3"/>
      <c r="I223" s="20">
        <f>I224</f>
        <v>11000</v>
      </c>
      <c r="J223" s="70">
        <f>J224</f>
        <v>11000</v>
      </c>
    </row>
    <row r="224" spans="1:10" s="55" customFormat="1" ht="30">
      <c r="A224" s="14">
        <v>800</v>
      </c>
      <c r="B224" s="10" t="s">
        <v>37</v>
      </c>
      <c r="C224" s="10" t="s">
        <v>293</v>
      </c>
      <c r="D224" s="19">
        <v>240</v>
      </c>
      <c r="E224" s="11" t="s">
        <v>144</v>
      </c>
      <c r="F224" s="20">
        <v>11000</v>
      </c>
      <c r="G224" s="3"/>
      <c r="H224" s="3"/>
      <c r="I224" s="20">
        <v>11000</v>
      </c>
      <c r="J224" s="70">
        <v>11000</v>
      </c>
    </row>
    <row r="225" spans="1:10" s="125" customFormat="1" ht="30">
      <c r="A225" s="14">
        <v>800</v>
      </c>
      <c r="B225" s="10" t="s">
        <v>37</v>
      </c>
      <c r="C225" s="10" t="s">
        <v>535</v>
      </c>
      <c r="D225" s="62"/>
      <c r="E225" s="29" t="s">
        <v>536</v>
      </c>
      <c r="F225" s="63">
        <f>F226</f>
        <v>5000</v>
      </c>
      <c r="G225" s="152"/>
      <c r="H225" s="152"/>
      <c r="I225" s="20">
        <f>I226</f>
        <v>5000</v>
      </c>
      <c r="J225" s="70">
        <f>J226</f>
        <v>5000</v>
      </c>
    </row>
    <row r="226" spans="1:10" s="125" customFormat="1" ht="30">
      <c r="A226" s="14">
        <v>800</v>
      </c>
      <c r="B226" s="10" t="s">
        <v>37</v>
      </c>
      <c r="C226" s="10" t="s">
        <v>535</v>
      </c>
      <c r="D226" s="62">
        <v>240</v>
      </c>
      <c r="E226" s="11" t="s">
        <v>144</v>
      </c>
      <c r="F226" s="63">
        <v>5000</v>
      </c>
      <c r="G226" s="152"/>
      <c r="H226" s="152"/>
      <c r="I226" s="20">
        <v>5000</v>
      </c>
      <c r="J226" s="70">
        <v>5000</v>
      </c>
    </row>
    <row r="227" spans="1:10" s="152" customFormat="1" ht="30">
      <c r="A227" s="14">
        <v>800</v>
      </c>
      <c r="B227" s="10" t="s">
        <v>37</v>
      </c>
      <c r="C227" s="10" t="s">
        <v>537</v>
      </c>
      <c r="D227" s="62"/>
      <c r="E227" s="29" t="s">
        <v>538</v>
      </c>
      <c r="F227" s="63">
        <f>F228</f>
        <v>20000</v>
      </c>
      <c r="I227" s="20">
        <f>I228</f>
        <v>20000</v>
      </c>
      <c r="J227" s="70">
        <f>J228</f>
        <v>20000</v>
      </c>
    </row>
    <row r="228" spans="1:10" s="152" customFormat="1" ht="30">
      <c r="A228" s="14">
        <v>800</v>
      </c>
      <c r="B228" s="10" t="s">
        <v>37</v>
      </c>
      <c r="C228" s="10" t="s">
        <v>537</v>
      </c>
      <c r="D228" s="62">
        <v>240</v>
      </c>
      <c r="E228" s="11" t="s">
        <v>144</v>
      </c>
      <c r="F228" s="63">
        <v>20000</v>
      </c>
      <c r="I228" s="20">
        <v>20000</v>
      </c>
      <c r="J228" s="70">
        <v>20000</v>
      </c>
    </row>
    <row r="229" spans="1:10" s="152" customFormat="1" ht="45">
      <c r="A229" s="14">
        <v>800</v>
      </c>
      <c r="B229" s="10" t="s">
        <v>37</v>
      </c>
      <c r="C229" s="10" t="s">
        <v>153</v>
      </c>
      <c r="D229" s="62"/>
      <c r="E229" s="133" t="s">
        <v>170</v>
      </c>
      <c r="F229" s="63">
        <f>F230</f>
        <v>14000</v>
      </c>
      <c r="G229" s="3"/>
      <c r="H229" s="3"/>
      <c r="I229" s="20">
        <f>I230</f>
        <v>14000</v>
      </c>
      <c r="J229" s="70">
        <f>J230</f>
        <v>14000</v>
      </c>
    </row>
    <row r="230" spans="1:10" s="152" customFormat="1" ht="30">
      <c r="A230" s="14">
        <v>800</v>
      </c>
      <c r="B230" s="10" t="s">
        <v>37</v>
      </c>
      <c r="C230" s="10" t="s">
        <v>294</v>
      </c>
      <c r="D230" s="19"/>
      <c r="E230" s="17" t="s">
        <v>88</v>
      </c>
      <c r="F230" s="20">
        <f>F231</f>
        <v>14000</v>
      </c>
      <c r="G230" s="3"/>
      <c r="H230" s="3"/>
      <c r="I230" s="20">
        <f>I231</f>
        <v>14000</v>
      </c>
      <c r="J230" s="70">
        <f>J231</f>
        <v>14000</v>
      </c>
    </row>
    <row r="231" spans="1:10" s="125" customFormat="1" ht="30">
      <c r="A231" s="14">
        <v>800</v>
      </c>
      <c r="B231" s="10" t="s">
        <v>37</v>
      </c>
      <c r="C231" s="10" t="s">
        <v>294</v>
      </c>
      <c r="D231" s="19">
        <v>240</v>
      </c>
      <c r="E231" s="8" t="s">
        <v>144</v>
      </c>
      <c r="F231" s="20">
        <v>14000</v>
      </c>
      <c r="G231" s="3"/>
      <c r="H231" s="3"/>
      <c r="I231" s="20">
        <v>14000</v>
      </c>
      <c r="J231" s="70">
        <v>14000</v>
      </c>
    </row>
    <row r="232" spans="1:10" ht="75">
      <c r="A232" s="14">
        <v>800</v>
      </c>
      <c r="B232" s="10" t="s">
        <v>37</v>
      </c>
      <c r="C232" s="10" t="s">
        <v>190</v>
      </c>
      <c r="D232" s="51"/>
      <c r="E232" s="8" t="s">
        <v>416</v>
      </c>
      <c r="F232" s="20">
        <f>F233+F238</f>
        <v>17000</v>
      </c>
      <c r="G232" s="20">
        <f>G233+G238</f>
        <v>0</v>
      </c>
      <c r="H232" s="20">
        <f>H233+H238</f>
        <v>0</v>
      </c>
      <c r="I232" s="20">
        <f>I233+I238</f>
        <v>17000</v>
      </c>
      <c r="J232" s="20">
        <f>J233+J238</f>
        <v>17000</v>
      </c>
    </row>
    <row r="233" spans="1:10" ht="60">
      <c r="A233" s="14">
        <v>800</v>
      </c>
      <c r="B233" s="10" t="s">
        <v>37</v>
      </c>
      <c r="C233" s="10" t="s">
        <v>157</v>
      </c>
      <c r="D233" s="51"/>
      <c r="E233" s="8" t="s">
        <v>427</v>
      </c>
      <c r="F233" s="20">
        <f>F234+F236</f>
        <v>13500</v>
      </c>
      <c r="I233" s="20">
        <f>I234+I236</f>
        <v>13500</v>
      </c>
      <c r="J233" s="20">
        <f>J234+J236</f>
        <v>13500</v>
      </c>
    </row>
    <row r="234" spans="1:10" ht="81.75" customHeight="1">
      <c r="A234" s="14">
        <v>800</v>
      </c>
      <c r="B234" s="10" t="s">
        <v>37</v>
      </c>
      <c r="C234" s="10" t="s">
        <v>295</v>
      </c>
      <c r="D234" s="51"/>
      <c r="E234" s="8" t="s">
        <v>513</v>
      </c>
      <c r="F234" s="20">
        <f>F235</f>
        <v>3500</v>
      </c>
      <c r="I234" s="20">
        <f>I235</f>
        <v>3500</v>
      </c>
      <c r="J234" s="70">
        <f>J235</f>
        <v>3500</v>
      </c>
    </row>
    <row r="235" spans="1:10" ht="70.5" customHeight="1">
      <c r="A235" s="14">
        <v>800</v>
      </c>
      <c r="B235" s="10" t="s">
        <v>37</v>
      </c>
      <c r="C235" s="10" t="s">
        <v>295</v>
      </c>
      <c r="D235" s="51">
        <v>240</v>
      </c>
      <c r="E235" s="8" t="s">
        <v>160</v>
      </c>
      <c r="F235" s="20">
        <v>3500</v>
      </c>
      <c r="I235" s="20">
        <v>3500</v>
      </c>
      <c r="J235" s="70">
        <v>3500</v>
      </c>
    </row>
    <row r="236" spans="1:10" ht="60.75" customHeight="1">
      <c r="A236" s="14">
        <v>800</v>
      </c>
      <c r="B236" s="10" t="s">
        <v>37</v>
      </c>
      <c r="C236" s="10" t="s">
        <v>296</v>
      </c>
      <c r="D236" s="19"/>
      <c r="E236" s="8" t="s">
        <v>432</v>
      </c>
      <c r="F236" s="20">
        <f>F237</f>
        <v>10000</v>
      </c>
      <c r="G236" s="68"/>
      <c r="H236" s="68"/>
      <c r="I236" s="20">
        <f>I237</f>
        <v>10000</v>
      </c>
      <c r="J236" s="70">
        <f>J237</f>
        <v>10000</v>
      </c>
    </row>
    <row r="237" spans="1:10" ht="30">
      <c r="A237" s="14">
        <v>800</v>
      </c>
      <c r="B237" s="10" t="s">
        <v>37</v>
      </c>
      <c r="C237" s="10" t="s">
        <v>296</v>
      </c>
      <c r="D237" s="19">
        <v>240</v>
      </c>
      <c r="E237" s="8" t="s">
        <v>144</v>
      </c>
      <c r="F237" s="20">
        <v>10000</v>
      </c>
      <c r="G237" s="68"/>
      <c r="H237" s="68"/>
      <c r="I237" s="20">
        <v>10000</v>
      </c>
      <c r="J237" s="70">
        <v>10000</v>
      </c>
    </row>
    <row r="238" spans="1:10" ht="30">
      <c r="A238" s="14">
        <v>800</v>
      </c>
      <c r="B238" s="10" t="s">
        <v>37</v>
      </c>
      <c r="C238" s="10" t="s">
        <v>158</v>
      </c>
      <c r="D238" s="19"/>
      <c r="E238" s="41" t="s">
        <v>159</v>
      </c>
      <c r="F238" s="20">
        <f>F239</f>
        <v>3500</v>
      </c>
      <c r="G238" s="68"/>
      <c r="H238" s="68"/>
      <c r="I238" s="20">
        <f>I239</f>
        <v>3500</v>
      </c>
      <c r="J238" s="70">
        <f>J239</f>
        <v>3500</v>
      </c>
    </row>
    <row r="239" spans="1:10" ht="45.75" customHeight="1">
      <c r="A239" s="14">
        <v>800</v>
      </c>
      <c r="B239" s="10" t="s">
        <v>37</v>
      </c>
      <c r="C239" s="10" t="s">
        <v>297</v>
      </c>
      <c r="D239" s="19"/>
      <c r="E239" s="8" t="s">
        <v>87</v>
      </c>
      <c r="F239" s="20">
        <f>F240</f>
        <v>3500</v>
      </c>
      <c r="G239" s="68"/>
      <c r="H239" s="68"/>
      <c r="I239" s="20">
        <f>I240</f>
        <v>3500</v>
      </c>
      <c r="J239" s="70">
        <f>J240</f>
        <v>3500</v>
      </c>
    </row>
    <row r="240" spans="1:10" ht="30">
      <c r="A240" s="14">
        <v>800</v>
      </c>
      <c r="B240" s="10" t="s">
        <v>37</v>
      </c>
      <c r="C240" s="10" t="s">
        <v>297</v>
      </c>
      <c r="D240" s="19">
        <v>240</v>
      </c>
      <c r="E240" s="8" t="s">
        <v>144</v>
      </c>
      <c r="F240" s="20">
        <v>3500</v>
      </c>
      <c r="G240" s="68"/>
      <c r="H240" s="68"/>
      <c r="I240" s="20">
        <v>3500</v>
      </c>
      <c r="J240" s="71">
        <v>3500</v>
      </c>
    </row>
    <row r="241" spans="1:10" s="152" customFormat="1" ht="15">
      <c r="A241" s="14">
        <v>800</v>
      </c>
      <c r="B241" s="10" t="s">
        <v>62</v>
      </c>
      <c r="C241" s="10"/>
      <c r="D241" s="19"/>
      <c r="E241" s="8" t="s">
        <v>99</v>
      </c>
      <c r="F241" s="20">
        <f>F242</f>
        <v>600000</v>
      </c>
      <c r="I241" s="47">
        <f aca="true" t="shared" si="16" ref="I241:J244">I242</f>
        <v>600000</v>
      </c>
      <c r="J241" s="34">
        <f t="shared" si="16"/>
        <v>600000</v>
      </c>
    </row>
    <row r="242" spans="1:10" s="152" customFormat="1" ht="15">
      <c r="A242" s="14">
        <v>800</v>
      </c>
      <c r="B242" s="10" t="s">
        <v>67</v>
      </c>
      <c r="C242" s="10"/>
      <c r="D242" s="19"/>
      <c r="E242" s="8" t="s">
        <v>100</v>
      </c>
      <c r="F242" s="20">
        <f>F243</f>
        <v>600000</v>
      </c>
      <c r="I242" s="47">
        <f t="shared" si="16"/>
        <v>600000</v>
      </c>
      <c r="J242" s="34">
        <f t="shared" si="16"/>
        <v>600000</v>
      </c>
    </row>
    <row r="243" spans="1:10" s="152" customFormat="1" ht="60">
      <c r="A243" s="14">
        <v>800</v>
      </c>
      <c r="B243" s="10" t="s">
        <v>67</v>
      </c>
      <c r="C243" s="10" t="s">
        <v>131</v>
      </c>
      <c r="D243" s="19"/>
      <c r="E243" s="8" t="s">
        <v>655</v>
      </c>
      <c r="F243" s="20">
        <f>F244</f>
        <v>600000</v>
      </c>
      <c r="I243" s="47">
        <f t="shared" si="16"/>
        <v>600000</v>
      </c>
      <c r="J243" s="34">
        <f t="shared" si="16"/>
        <v>600000</v>
      </c>
    </row>
    <row r="244" spans="1:10" s="152" customFormat="1" ht="30">
      <c r="A244" s="14">
        <v>800</v>
      </c>
      <c r="B244" s="10" t="s">
        <v>67</v>
      </c>
      <c r="C244" s="10" t="s">
        <v>656</v>
      </c>
      <c r="D244" s="19"/>
      <c r="E244" s="8" t="s">
        <v>657</v>
      </c>
      <c r="F244" s="20">
        <f>F245</f>
        <v>600000</v>
      </c>
      <c r="I244" s="47">
        <f t="shared" si="16"/>
        <v>600000</v>
      </c>
      <c r="J244" s="34">
        <f t="shared" si="16"/>
        <v>600000</v>
      </c>
    </row>
    <row r="245" spans="1:10" s="152" customFormat="1" ht="30">
      <c r="A245" s="14">
        <v>800</v>
      </c>
      <c r="B245" s="10" t="s">
        <v>67</v>
      </c>
      <c r="C245" s="10" t="s">
        <v>658</v>
      </c>
      <c r="D245" s="19"/>
      <c r="E245" s="8" t="s">
        <v>618</v>
      </c>
      <c r="F245" s="20">
        <f>F246+F248</f>
        <v>600000</v>
      </c>
      <c r="I245" s="47">
        <f>I246+I248</f>
        <v>600000</v>
      </c>
      <c r="J245" s="34">
        <f>J246+J248</f>
        <v>600000</v>
      </c>
    </row>
    <row r="246" spans="1:10" s="152" customFormat="1" ht="30">
      <c r="A246" s="14">
        <v>800</v>
      </c>
      <c r="B246" s="10" t="s">
        <v>67</v>
      </c>
      <c r="C246" s="10" t="s">
        <v>659</v>
      </c>
      <c r="D246" s="19"/>
      <c r="E246" s="8" t="s">
        <v>620</v>
      </c>
      <c r="F246" s="20">
        <f>F247</f>
        <v>500000</v>
      </c>
      <c r="I246" s="47">
        <f>I247</f>
        <v>500000</v>
      </c>
      <c r="J246" s="34">
        <f>J247</f>
        <v>500000</v>
      </c>
    </row>
    <row r="247" spans="1:10" s="152" customFormat="1" ht="30">
      <c r="A247" s="14">
        <v>800</v>
      </c>
      <c r="B247" s="10" t="s">
        <v>67</v>
      </c>
      <c r="C247" s="10" t="s">
        <v>659</v>
      </c>
      <c r="D247" s="19">
        <v>240</v>
      </c>
      <c r="E247" s="8" t="s">
        <v>144</v>
      </c>
      <c r="F247" s="20">
        <v>500000</v>
      </c>
      <c r="I247" s="47">
        <v>500000</v>
      </c>
      <c r="J247" s="34">
        <v>500000</v>
      </c>
    </row>
    <row r="248" spans="1:10" s="152" customFormat="1" ht="30">
      <c r="A248" s="14">
        <v>800</v>
      </c>
      <c r="B248" s="10" t="s">
        <v>67</v>
      </c>
      <c r="C248" s="10" t="s">
        <v>660</v>
      </c>
      <c r="D248" s="19"/>
      <c r="E248" s="8" t="s">
        <v>619</v>
      </c>
      <c r="F248" s="20">
        <f>F249</f>
        <v>100000</v>
      </c>
      <c r="I248" s="47">
        <f>I249</f>
        <v>100000</v>
      </c>
      <c r="J248" s="34">
        <f>J249</f>
        <v>100000</v>
      </c>
    </row>
    <row r="249" spans="1:10" s="152" customFormat="1" ht="30">
      <c r="A249" s="14">
        <v>800</v>
      </c>
      <c r="B249" s="10" t="s">
        <v>67</v>
      </c>
      <c r="C249" s="10" t="s">
        <v>660</v>
      </c>
      <c r="D249" s="19">
        <v>240</v>
      </c>
      <c r="E249" s="8" t="s">
        <v>144</v>
      </c>
      <c r="F249" s="20">
        <v>100000</v>
      </c>
      <c r="I249" s="47">
        <v>100000</v>
      </c>
      <c r="J249" s="34">
        <v>100000</v>
      </c>
    </row>
    <row r="250" spans="1:10" s="152" customFormat="1" ht="15">
      <c r="A250" s="14">
        <v>800</v>
      </c>
      <c r="B250" s="10" t="s">
        <v>39</v>
      </c>
      <c r="C250" s="10"/>
      <c r="D250" s="19"/>
      <c r="E250" s="8" t="s">
        <v>40</v>
      </c>
      <c r="F250" s="20">
        <f>F251+F257+F274+F287</f>
        <v>1567148</v>
      </c>
      <c r="G250" s="20">
        <f>G251+G257+G274+G287</f>
        <v>0</v>
      </c>
      <c r="H250" s="20">
        <f>H251+H257+H274+H287</f>
        <v>0</v>
      </c>
      <c r="I250" s="20">
        <f>I251+I257+I274+I287</f>
        <v>1556480</v>
      </c>
      <c r="J250" s="20">
        <f>J251+J257+J274+J287</f>
        <v>5179580</v>
      </c>
    </row>
    <row r="251" spans="1:10" s="152" customFormat="1" ht="15">
      <c r="A251" s="14">
        <v>800</v>
      </c>
      <c r="B251" s="10" t="s">
        <v>41</v>
      </c>
      <c r="C251" s="10"/>
      <c r="D251" s="19"/>
      <c r="E251" s="8" t="s">
        <v>42</v>
      </c>
      <c r="F251" s="20">
        <f>F252</f>
        <v>424500</v>
      </c>
      <c r="G251" s="20">
        <f aca="true" t="shared" si="17" ref="G251:J255">G252</f>
        <v>0</v>
      </c>
      <c r="H251" s="20">
        <f t="shared" si="17"/>
        <v>0</v>
      </c>
      <c r="I251" s="20">
        <f t="shared" si="17"/>
        <v>424500</v>
      </c>
      <c r="J251" s="20">
        <f t="shared" si="17"/>
        <v>424500</v>
      </c>
    </row>
    <row r="252" spans="1:10" s="152" customFormat="1" ht="75">
      <c r="A252" s="14">
        <v>800</v>
      </c>
      <c r="B252" s="10" t="s">
        <v>41</v>
      </c>
      <c r="C252" s="10" t="s">
        <v>118</v>
      </c>
      <c r="D252" s="19"/>
      <c r="E252" s="8" t="s">
        <v>661</v>
      </c>
      <c r="F252" s="20">
        <f>F253</f>
        <v>424500</v>
      </c>
      <c r="G252" s="20">
        <f t="shared" si="17"/>
        <v>0</v>
      </c>
      <c r="H252" s="20">
        <f t="shared" si="17"/>
        <v>0</v>
      </c>
      <c r="I252" s="20">
        <f t="shared" si="17"/>
        <v>424500</v>
      </c>
      <c r="J252" s="20">
        <f t="shared" si="17"/>
        <v>424500</v>
      </c>
    </row>
    <row r="253" spans="1:10" ht="15">
      <c r="A253" s="14">
        <v>800</v>
      </c>
      <c r="B253" s="10" t="s">
        <v>41</v>
      </c>
      <c r="C253" s="10" t="s">
        <v>119</v>
      </c>
      <c r="D253" s="19"/>
      <c r="E253" s="8" t="s">
        <v>616</v>
      </c>
      <c r="F253" s="20">
        <f>F254</f>
        <v>424500</v>
      </c>
      <c r="G253" s="20">
        <f t="shared" si="17"/>
        <v>0</v>
      </c>
      <c r="H253" s="20">
        <f t="shared" si="17"/>
        <v>0</v>
      </c>
      <c r="I253" s="20">
        <f t="shared" si="17"/>
        <v>424500</v>
      </c>
      <c r="J253" s="20">
        <f t="shared" si="17"/>
        <v>424500</v>
      </c>
    </row>
    <row r="254" spans="1:10" ht="45">
      <c r="A254" s="14">
        <v>800</v>
      </c>
      <c r="B254" s="10" t="s">
        <v>41</v>
      </c>
      <c r="C254" s="10" t="s">
        <v>171</v>
      </c>
      <c r="D254" s="19"/>
      <c r="E254" s="8" t="s">
        <v>482</v>
      </c>
      <c r="F254" s="20">
        <f>F255</f>
        <v>424500</v>
      </c>
      <c r="G254" s="20">
        <f t="shared" si="17"/>
        <v>0</v>
      </c>
      <c r="H254" s="20">
        <f t="shared" si="17"/>
        <v>0</v>
      </c>
      <c r="I254" s="20">
        <f t="shared" si="17"/>
        <v>424500</v>
      </c>
      <c r="J254" s="20">
        <f t="shared" si="17"/>
        <v>424500</v>
      </c>
    </row>
    <row r="255" spans="1:10" ht="30">
      <c r="A255" s="14">
        <v>800</v>
      </c>
      <c r="B255" s="10" t="s">
        <v>41</v>
      </c>
      <c r="C255" s="10" t="s">
        <v>298</v>
      </c>
      <c r="D255" s="19"/>
      <c r="E255" s="8" t="s">
        <v>484</v>
      </c>
      <c r="F255" s="20">
        <f>F256</f>
        <v>424500</v>
      </c>
      <c r="G255" s="20">
        <f t="shared" si="17"/>
        <v>0</v>
      </c>
      <c r="H255" s="20">
        <f t="shared" si="17"/>
        <v>0</v>
      </c>
      <c r="I255" s="20">
        <f t="shared" si="17"/>
        <v>424500</v>
      </c>
      <c r="J255" s="20">
        <f t="shared" si="17"/>
        <v>424500</v>
      </c>
    </row>
    <row r="256" spans="1:10" ht="30">
      <c r="A256" s="14">
        <v>800</v>
      </c>
      <c r="B256" s="10" t="s">
        <v>41</v>
      </c>
      <c r="C256" s="10" t="s">
        <v>298</v>
      </c>
      <c r="D256" s="19">
        <v>310</v>
      </c>
      <c r="E256" s="8" t="s">
        <v>146</v>
      </c>
      <c r="F256" s="20">
        <v>424500</v>
      </c>
      <c r="G256" s="178"/>
      <c r="H256" s="178"/>
      <c r="I256" s="20">
        <v>424500</v>
      </c>
      <c r="J256" s="70">
        <v>424500</v>
      </c>
    </row>
    <row r="257" spans="1:10" ht="80.25" customHeight="1">
      <c r="A257" s="14">
        <v>800</v>
      </c>
      <c r="B257" s="10" t="s">
        <v>43</v>
      </c>
      <c r="C257" s="10"/>
      <c r="D257" s="19"/>
      <c r="E257" s="8" t="s">
        <v>44</v>
      </c>
      <c r="F257" s="20">
        <f>F258</f>
        <v>738000</v>
      </c>
      <c r="G257" s="20">
        <f>G258</f>
        <v>0</v>
      </c>
      <c r="H257" s="20">
        <f>H258</f>
        <v>0</v>
      </c>
      <c r="I257" s="20">
        <f>I258</f>
        <v>738000</v>
      </c>
      <c r="J257" s="20">
        <f>J258</f>
        <v>738000</v>
      </c>
    </row>
    <row r="258" spans="1:10" ht="75">
      <c r="A258" s="14">
        <v>800</v>
      </c>
      <c r="B258" s="10" t="s">
        <v>43</v>
      </c>
      <c r="C258" s="10" t="s">
        <v>118</v>
      </c>
      <c r="D258" s="19"/>
      <c r="E258" s="8" t="s">
        <v>662</v>
      </c>
      <c r="F258" s="20">
        <f>F259+F265</f>
        <v>738000</v>
      </c>
      <c r="G258" s="20">
        <f>G259+G265</f>
        <v>0</v>
      </c>
      <c r="H258" s="20">
        <f>H259+H265</f>
        <v>0</v>
      </c>
      <c r="I258" s="20">
        <f>I259+I265</f>
        <v>738000</v>
      </c>
      <c r="J258" s="20">
        <f>J259+J265</f>
        <v>738000</v>
      </c>
    </row>
    <row r="259" spans="1:10" ht="62.25" customHeight="1">
      <c r="A259" s="14">
        <v>800</v>
      </c>
      <c r="B259" s="10" t="s">
        <v>43</v>
      </c>
      <c r="C259" s="10" t="s">
        <v>120</v>
      </c>
      <c r="D259" s="19"/>
      <c r="E259" s="8" t="s">
        <v>391</v>
      </c>
      <c r="F259" s="20">
        <f>F260</f>
        <v>380000</v>
      </c>
      <c r="G259" s="20">
        <f>G260</f>
        <v>0</v>
      </c>
      <c r="H259" s="20">
        <f>H260</f>
        <v>0</v>
      </c>
      <c r="I259" s="20">
        <f>I260</f>
        <v>380000</v>
      </c>
      <c r="J259" s="20">
        <f>J260</f>
        <v>380000</v>
      </c>
    </row>
    <row r="260" spans="1:10" s="130" customFormat="1" ht="45" customHeight="1">
      <c r="A260" s="14">
        <v>800</v>
      </c>
      <c r="B260" s="10" t="s">
        <v>43</v>
      </c>
      <c r="C260" s="10" t="s">
        <v>172</v>
      </c>
      <c r="D260" s="19"/>
      <c r="E260" s="40" t="s">
        <v>307</v>
      </c>
      <c r="F260" s="20">
        <f>F261+F263</f>
        <v>380000</v>
      </c>
      <c r="G260" s="20">
        <f>G261+G263</f>
        <v>0</v>
      </c>
      <c r="H260" s="20">
        <f>H261+H263</f>
        <v>0</v>
      </c>
      <c r="I260" s="20">
        <f>I261+I263</f>
        <v>380000</v>
      </c>
      <c r="J260" s="20">
        <f>J261+J263</f>
        <v>380000</v>
      </c>
    </row>
    <row r="261" spans="1:10" ht="45">
      <c r="A261" s="14">
        <v>800</v>
      </c>
      <c r="B261" s="10" t="s">
        <v>43</v>
      </c>
      <c r="C261" s="10" t="s">
        <v>305</v>
      </c>
      <c r="D261" s="19"/>
      <c r="E261" s="8" t="s">
        <v>612</v>
      </c>
      <c r="F261" s="20">
        <f>F262</f>
        <v>80000</v>
      </c>
      <c r="G261" s="178"/>
      <c r="H261" s="178"/>
      <c r="I261" s="20">
        <f>I262</f>
        <v>80000</v>
      </c>
      <c r="J261" s="70">
        <f>J262</f>
        <v>80000</v>
      </c>
    </row>
    <row r="262" spans="1:10" ht="30">
      <c r="A262" s="14">
        <v>800</v>
      </c>
      <c r="B262" s="10" t="s">
        <v>43</v>
      </c>
      <c r="C262" s="10" t="s">
        <v>305</v>
      </c>
      <c r="D262" s="19">
        <v>310</v>
      </c>
      <c r="E262" s="8" t="s">
        <v>146</v>
      </c>
      <c r="F262" s="20">
        <v>80000</v>
      </c>
      <c r="G262" s="178"/>
      <c r="H262" s="178"/>
      <c r="I262" s="20">
        <v>80000</v>
      </c>
      <c r="J262" s="70">
        <v>80000</v>
      </c>
    </row>
    <row r="263" spans="1:10" ht="15">
      <c r="A263" s="14">
        <v>800</v>
      </c>
      <c r="B263" s="10" t="s">
        <v>43</v>
      </c>
      <c r="C263" s="10" t="s">
        <v>306</v>
      </c>
      <c r="D263" s="19"/>
      <c r="E263" s="8" t="s">
        <v>90</v>
      </c>
      <c r="F263" s="20">
        <f>F264</f>
        <v>300000</v>
      </c>
      <c r="G263" s="178"/>
      <c r="H263" s="178"/>
      <c r="I263" s="20">
        <f>I264</f>
        <v>300000</v>
      </c>
      <c r="J263" s="70">
        <f>J264</f>
        <v>300000</v>
      </c>
    </row>
    <row r="264" spans="1:10" ht="54.75" customHeight="1">
      <c r="A264" s="14">
        <v>800</v>
      </c>
      <c r="B264" s="10" t="s">
        <v>43</v>
      </c>
      <c r="C264" s="10" t="s">
        <v>306</v>
      </c>
      <c r="D264" s="19">
        <v>310</v>
      </c>
      <c r="E264" s="8" t="s">
        <v>146</v>
      </c>
      <c r="F264" s="20">
        <v>300000</v>
      </c>
      <c r="G264" s="178"/>
      <c r="H264" s="178"/>
      <c r="I264" s="20">
        <v>300000</v>
      </c>
      <c r="J264" s="70">
        <v>300000</v>
      </c>
    </row>
    <row r="265" spans="1:10" ht="15">
      <c r="A265" s="14">
        <v>800</v>
      </c>
      <c r="B265" s="10" t="s">
        <v>43</v>
      </c>
      <c r="C265" s="10" t="s">
        <v>119</v>
      </c>
      <c r="D265" s="19"/>
      <c r="E265" s="8" t="s">
        <v>616</v>
      </c>
      <c r="F265" s="20">
        <f>F266+F271</f>
        <v>358000</v>
      </c>
      <c r="G265" s="20">
        <f>G266+G271</f>
        <v>0</v>
      </c>
      <c r="H265" s="20">
        <f>H266+H271</f>
        <v>0</v>
      </c>
      <c r="I265" s="20">
        <f>I266+I271</f>
        <v>358000</v>
      </c>
      <c r="J265" s="20">
        <f>J266+J271</f>
        <v>358000</v>
      </c>
    </row>
    <row r="266" spans="1:10" ht="30">
      <c r="A266" s="14">
        <v>800</v>
      </c>
      <c r="B266" s="10" t="s">
        <v>43</v>
      </c>
      <c r="C266" s="10" t="s">
        <v>173</v>
      </c>
      <c r="D266" s="19"/>
      <c r="E266" s="40" t="s">
        <v>617</v>
      </c>
      <c r="F266" s="20">
        <f>F267+F269</f>
        <v>232000</v>
      </c>
      <c r="G266" s="20">
        <f>G267+G269</f>
        <v>0</v>
      </c>
      <c r="H266" s="20">
        <f>H267+H269</f>
        <v>0</v>
      </c>
      <c r="I266" s="20">
        <f>I267+I269</f>
        <v>232000</v>
      </c>
      <c r="J266" s="20">
        <f>J267+J269</f>
        <v>232000</v>
      </c>
    </row>
    <row r="267" spans="1:10" ht="30">
      <c r="A267" s="14">
        <v>800</v>
      </c>
      <c r="B267" s="10" t="s">
        <v>43</v>
      </c>
      <c r="C267" s="10" t="s">
        <v>308</v>
      </c>
      <c r="D267" s="19"/>
      <c r="E267" s="8" t="s">
        <v>514</v>
      </c>
      <c r="F267" s="20">
        <f>F268</f>
        <v>172000</v>
      </c>
      <c r="G267" s="178"/>
      <c r="H267" s="178"/>
      <c r="I267" s="20">
        <f>I268</f>
        <v>172000</v>
      </c>
      <c r="J267" s="70">
        <f>J268</f>
        <v>172000</v>
      </c>
    </row>
    <row r="268" spans="1:10" ht="55.5" customHeight="1">
      <c r="A268" s="14">
        <v>800</v>
      </c>
      <c r="B268" s="10" t="s">
        <v>43</v>
      </c>
      <c r="C268" s="10" t="s">
        <v>308</v>
      </c>
      <c r="D268" s="19">
        <v>310</v>
      </c>
      <c r="E268" s="8" t="s">
        <v>146</v>
      </c>
      <c r="F268" s="20">
        <v>172000</v>
      </c>
      <c r="G268" s="178"/>
      <c r="H268" s="178"/>
      <c r="I268" s="20">
        <v>172000</v>
      </c>
      <c r="J268" s="70">
        <v>172000</v>
      </c>
    </row>
    <row r="269" spans="1:10" ht="30">
      <c r="A269" s="14">
        <v>800</v>
      </c>
      <c r="B269" s="10" t="s">
        <v>43</v>
      </c>
      <c r="C269" s="10" t="s">
        <v>309</v>
      </c>
      <c r="D269" s="19"/>
      <c r="E269" s="23" t="s">
        <v>214</v>
      </c>
      <c r="F269" s="20">
        <f>F270</f>
        <v>60000</v>
      </c>
      <c r="G269" s="178"/>
      <c r="H269" s="178"/>
      <c r="I269" s="20">
        <f>I270</f>
        <v>60000</v>
      </c>
      <c r="J269" s="70">
        <f>J270</f>
        <v>60000</v>
      </c>
    </row>
    <row r="270" spans="1:10" s="68" customFormat="1" ht="30">
      <c r="A270" s="14">
        <v>800</v>
      </c>
      <c r="B270" s="10" t="s">
        <v>43</v>
      </c>
      <c r="C270" s="10" t="s">
        <v>309</v>
      </c>
      <c r="D270" s="19">
        <v>240</v>
      </c>
      <c r="E270" s="8" t="s">
        <v>144</v>
      </c>
      <c r="F270" s="20">
        <v>60000</v>
      </c>
      <c r="G270" s="178"/>
      <c r="H270" s="178"/>
      <c r="I270" s="20">
        <v>60000</v>
      </c>
      <c r="J270" s="70">
        <v>60000</v>
      </c>
    </row>
    <row r="271" spans="1:10" s="68" customFormat="1" ht="60">
      <c r="A271" s="14">
        <v>800</v>
      </c>
      <c r="B271" s="10" t="s">
        <v>43</v>
      </c>
      <c r="C271" s="10" t="s">
        <v>174</v>
      </c>
      <c r="D271" s="19"/>
      <c r="E271" s="40" t="s">
        <v>487</v>
      </c>
      <c r="F271" s="20">
        <f>F272</f>
        <v>126000</v>
      </c>
      <c r="G271" s="20"/>
      <c r="H271" s="20"/>
      <c r="I271" s="20">
        <f>I272</f>
        <v>126000</v>
      </c>
      <c r="J271" s="20">
        <f>J272</f>
        <v>126000</v>
      </c>
    </row>
    <row r="272" spans="1:10" s="68" customFormat="1" ht="44.25" customHeight="1">
      <c r="A272" s="14">
        <v>800</v>
      </c>
      <c r="B272" s="10" t="s">
        <v>43</v>
      </c>
      <c r="C272" s="10" t="s">
        <v>310</v>
      </c>
      <c r="D272" s="4"/>
      <c r="E272" s="8" t="s">
        <v>431</v>
      </c>
      <c r="F272" s="20">
        <f>F273</f>
        <v>126000</v>
      </c>
      <c r="G272" s="178"/>
      <c r="H272" s="178"/>
      <c r="I272" s="20">
        <f>I273</f>
        <v>126000</v>
      </c>
      <c r="J272" s="70">
        <f>J273</f>
        <v>126000</v>
      </c>
    </row>
    <row r="273" spans="1:10" s="68" customFormat="1" ht="30">
      <c r="A273" s="14">
        <v>800</v>
      </c>
      <c r="B273" s="10" t="s">
        <v>43</v>
      </c>
      <c r="C273" s="10" t="s">
        <v>310</v>
      </c>
      <c r="D273" s="4">
        <v>310</v>
      </c>
      <c r="E273" s="8" t="s">
        <v>146</v>
      </c>
      <c r="F273" s="20">
        <v>126000</v>
      </c>
      <c r="G273" s="178"/>
      <c r="H273" s="178"/>
      <c r="I273" s="20">
        <v>126000</v>
      </c>
      <c r="J273" s="70">
        <v>126000</v>
      </c>
    </row>
    <row r="274" spans="1:10" s="68" customFormat="1" ht="15">
      <c r="A274" s="14">
        <v>800</v>
      </c>
      <c r="B274" s="10" t="s">
        <v>46</v>
      </c>
      <c r="C274" s="10"/>
      <c r="D274" s="19"/>
      <c r="E274" s="8" t="s">
        <v>47</v>
      </c>
      <c r="F274" s="20">
        <f>F275+F280</f>
        <v>144648</v>
      </c>
      <c r="G274" s="20">
        <f>G275+G280</f>
        <v>0</v>
      </c>
      <c r="H274" s="20">
        <f>H275+H280</f>
        <v>0</v>
      </c>
      <c r="I274" s="20">
        <f>I275+I280</f>
        <v>133980</v>
      </c>
      <c r="J274" s="20">
        <f>J275+J280</f>
        <v>3757080</v>
      </c>
    </row>
    <row r="275" spans="1:10" ht="78" customHeight="1">
      <c r="A275" s="14">
        <v>800</v>
      </c>
      <c r="B275" s="10" t="s">
        <v>46</v>
      </c>
      <c r="C275" s="10" t="s">
        <v>115</v>
      </c>
      <c r="D275" s="19"/>
      <c r="E275" s="8" t="s">
        <v>650</v>
      </c>
      <c r="F275" s="20">
        <f>F276</f>
        <v>144648</v>
      </c>
      <c r="G275" s="178"/>
      <c r="H275" s="178"/>
      <c r="I275" s="20">
        <f aca="true" t="shared" si="18" ref="I275:J278">I276</f>
        <v>133980</v>
      </c>
      <c r="J275" s="70">
        <f t="shared" si="18"/>
        <v>133980</v>
      </c>
    </row>
    <row r="276" spans="1:10" ht="30">
      <c r="A276" s="14">
        <v>800</v>
      </c>
      <c r="B276" s="10" t="s">
        <v>46</v>
      </c>
      <c r="C276" s="10" t="s">
        <v>302</v>
      </c>
      <c r="D276" s="19"/>
      <c r="E276" s="8" t="s">
        <v>299</v>
      </c>
      <c r="F276" s="20">
        <f>F277</f>
        <v>144648</v>
      </c>
      <c r="G276" s="178"/>
      <c r="H276" s="178"/>
      <c r="I276" s="20">
        <f t="shared" si="18"/>
        <v>133980</v>
      </c>
      <c r="J276" s="70">
        <f t="shared" si="18"/>
        <v>133980</v>
      </c>
    </row>
    <row r="277" spans="1:10" ht="30">
      <c r="A277" s="14">
        <v>800</v>
      </c>
      <c r="B277" s="10" t="s">
        <v>46</v>
      </c>
      <c r="C277" s="10" t="s">
        <v>303</v>
      </c>
      <c r="D277" s="19"/>
      <c r="E277" s="8" t="s">
        <v>300</v>
      </c>
      <c r="F277" s="20">
        <f>F278</f>
        <v>144648</v>
      </c>
      <c r="G277" s="178"/>
      <c r="H277" s="178"/>
      <c r="I277" s="20">
        <f t="shared" si="18"/>
        <v>133980</v>
      </c>
      <c r="J277" s="70">
        <f t="shared" si="18"/>
        <v>133980</v>
      </c>
    </row>
    <row r="278" spans="1:10" ht="35.25" customHeight="1">
      <c r="A278" s="14">
        <v>800</v>
      </c>
      <c r="B278" s="10" t="s">
        <v>46</v>
      </c>
      <c r="C278" s="10" t="s">
        <v>304</v>
      </c>
      <c r="D278" s="19"/>
      <c r="E278" s="8" t="s">
        <v>301</v>
      </c>
      <c r="F278" s="20">
        <f>F279</f>
        <v>144648</v>
      </c>
      <c r="G278" s="178"/>
      <c r="H278" s="178"/>
      <c r="I278" s="20">
        <f t="shared" si="18"/>
        <v>133980</v>
      </c>
      <c r="J278" s="70">
        <f t="shared" si="18"/>
        <v>133980</v>
      </c>
    </row>
    <row r="279" spans="1:10" ht="41.25" customHeight="1">
      <c r="A279" s="14">
        <v>800</v>
      </c>
      <c r="B279" s="10" t="s">
        <v>46</v>
      </c>
      <c r="C279" s="10" t="s">
        <v>304</v>
      </c>
      <c r="D279" s="19">
        <v>320</v>
      </c>
      <c r="E279" s="8" t="s">
        <v>147</v>
      </c>
      <c r="F279" s="20">
        <v>144648</v>
      </c>
      <c r="G279" s="178"/>
      <c r="H279" s="178"/>
      <c r="I279" s="20">
        <v>133980</v>
      </c>
      <c r="J279" s="70">
        <v>133980</v>
      </c>
    </row>
    <row r="280" spans="1:10" s="87" customFormat="1" ht="75">
      <c r="A280" s="14">
        <v>800</v>
      </c>
      <c r="B280" s="10" t="s">
        <v>46</v>
      </c>
      <c r="C280" s="10" t="s">
        <v>118</v>
      </c>
      <c r="D280" s="19"/>
      <c r="E280" s="8" t="s">
        <v>663</v>
      </c>
      <c r="F280" s="20">
        <f>F281</f>
        <v>0</v>
      </c>
      <c r="G280" s="178"/>
      <c r="H280" s="178"/>
      <c r="I280" s="20">
        <f>I281</f>
        <v>0</v>
      </c>
      <c r="J280" s="70">
        <f>J281</f>
        <v>3623100</v>
      </c>
    </row>
    <row r="281" spans="1:10" s="87" customFormat="1" ht="30">
      <c r="A281" s="14">
        <v>800</v>
      </c>
      <c r="B281" s="10" t="s">
        <v>46</v>
      </c>
      <c r="C281" s="10" t="s">
        <v>121</v>
      </c>
      <c r="D281" s="19"/>
      <c r="E281" s="8" t="s">
        <v>45</v>
      </c>
      <c r="F281" s="20">
        <f>F282</f>
        <v>0</v>
      </c>
      <c r="G281" s="178"/>
      <c r="H281" s="178"/>
      <c r="I281" s="20">
        <f>I282</f>
        <v>0</v>
      </c>
      <c r="J281" s="70">
        <f>J282</f>
        <v>3623100</v>
      </c>
    </row>
    <row r="282" spans="1:10" s="87" customFormat="1" ht="60">
      <c r="A282" s="14">
        <v>800</v>
      </c>
      <c r="B282" s="10" t="s">
        <v>46</v>
      </c>
      <c r="C282" s="10" t="s">
        <v>444</v>
      </c>
      <c r="D282" s="19"/>
      <c r="E282" s="40" t="s">
        <v>392</v>
      </c>
      <c r="F282" s="20">
        <f>F283</f>
        <v>0</v>
      </c>
      <c r="G282" s="178"/>
      <c r="H282" s="178"/>
      <c r="I282" s="20">
        <f>I283</f>
        <v>0</v>
      </c>
      <c r="J282" s="70">
        <f>J283+J285</f>
        <v>3623100</v>
      </c>
    </row>
    <row r="283" spans="1:10" s="87" customFormat="1" ht="105">
      <c r="A283" s="14">
        <v>800</v>
      </c>
      <c r="B283" s="10" t="s">
        <v>46</v>
      </c>
      <c r="C283" s="10" t="s">
        <v>240</v>
      </c>
      <c r="D283" s="19"/>
      <c r="E283" s="8" t="s">
        <v>241</v>
      </c>
      <c r="F283" s="20">
        <f>F284</f>
        <v>0</v>
      </c>
      <c r="G283" s="178"/>
      <c r="H283" s="178"/>
      <c r="I283" s="20">
        <f>I284</f>
        <v>0</v>
      </c>
      <c r="J283" s="70">
        <f>J284</f>
        <v>2415400</v>
      </c>
    </row>
    <row r="284" spans="1:10" s="87" customFormat="1" ht="15">
      <c r="A284" s="14">
        <v>800</v>
      </c>
      <c r="B284" s="10" t="s">
        <v>46</v>
      </c>
      <c r="C284" s="10" t="s">
        <v>240</v>
      </c>
      <c r="D284" s="19">
        <v>410</v>
      </c>
      <c r="E284" s="8" t="s">
        <v>191</v>
      </c>
      <c r="F284" s="20">
        <v>0</v>
      </c>
      <c r="G284" s="3"/>
      <c r="H284" s="3"/>
      <c r="I284" s="20">
        <v>0</v>
      </c>
      <c r="J284" s="70">
        <v>2415400</v>
      </c>
    </row>
    <row r="285" spans="1:10" ht="90">
      <c r="A285" s="14">
        <v>800</v>
      </c>
      <c r="B285" s="10" t="s">
        <v>46</v>
      </c>
      <c r="C285" s="10" t="s">
        <v>540</v>
      </c>
      <c r="D285" s="19"/>
      <c r="E285" s="8" t="s">
        <v>478</v>
      </c>
      <c r="F285" s="20">
        <f>F286</f>
        <v>0</v>
      </c>
      <c r="G285" s="125"/>
      <c r="H285" s="125"/>
      <c r="I285" s="20">
        <f>I286</f>
        <v>0</v>
      </c>
      <c r="J285" s="70">
        <f>J286</f>
        <v>1207700</v>
      </c>
    </row>
    <row r="286" spans="1:10" ht="15">
      <c r="A286" s="14">
        <v>800</v>
      </c>
      <c r="B286" s="10" t="s">
        <v>46</v>
      </c>
      <c r="C286" s="10" t="s">
        <v>540</v>
      </c>
      <c r="D286" s="19">
        <v>410</v>
      </c>
      <c r="E286" s="8" t="s">
        <v>191</v>
      </c>
      <c r="F286" s="20">
        <v>0</v>
      </c>
      <c r="G286" s="125"/>
      <c r="H286" s="125"/>
      <c r="I286" s="33">
        <v>0</v>
      </c>
      <c r="J286" s="71">
        <v>1207700</v>
      </c>
    </row>
    <row r="287" spans="1:10" ht="15">
      <c r="A287" s="14">
        <v>800</v>
      </c>
      <c r="B287" s="10" t="s">
        <v>728</v>
      </c>
      <c r="C287" s="10"/>
      <c r="D287" s="19"/>
      <c r="E287" s="8" t="s">
        <v>729</v>
      </c>
      <c r="F287" s="20">
        <f>F288</f>
        <v>260000</v>
      </c>
      <c r="G287" s="152"/>
      <c r="H287" s="152"/>
      <c r="I287" s="34">
        <f aca="true" t="shared" si="19" ref="I287:J291">I288</f>
        <v>260000</v>
      </c>
      <c r="J287" s="34">
        <f t="shared" si="19"/>
        <v>260000</v>
      </c>
    </row>
    <row r="288" spans="1:10" ht="75">
      <c r="A288" s="14">
        <v>800</v>
      </c>
      <c r="B288" s="10" t="s">
        <v>728</v>
      </c>
      <c r="C288" s="10" t="s">
        <v>103</v>
      </c>
      <c r="D288" s="19"/>
      <c r="E288" s="8" t="s">
        <v>627</v>
      </c>
      <c r="F288" s="20">
        <f>F289</f>
        <v>260000</v>
      </c>
      <c r="G288" s="152"/>
      <c r="H288" s="152"/>
      <c r="I288" s="34">
        <f t="shared" si="19"/>
        <v>260000</v>
      </c>
      <c r="J288" s="34">
        <f t="shared" si="19"/>
        <v>260000</v>
      </c>
    </row>
    <row r="289" spans="1:10" ht="60">
      <c r="A289" s="14">
        <v>800</v>
      </c>
      <c r="B289" s="10" t="s">
        <v>728</v>
      </c>
      <c r="C289" s="10" t="s">
        <v>730</v>
      </c>
      <c r="D289" s="19"/>
      <c r="E289" s="8" t="s">
        <v>731</v>
      </c>
      <c r="F289" s="20">
        <f>F290</f>
        <v>260000</v>
      </c>
      <c r="G289" s="152"/>
      <c r="H289" s="152"/>
      <c r="I289" s="34">
        <f t="shared" si="19"/>
        <v>260000</v>
      </c>
      <c r="J289" s="34">
        <f t="shared" si="19"/>
        <v>260000</v>
      </c>
    </row>
    <row r="290" spans="1:10" s="152" customFormat="1" ht="60">
      <c r="A290" s="14">
        <v>800</v>
      </c>
      <c r="B290" s="10" t="s">
        <v>728</v>
      </c>
      <c r="C290" s="10" t="s">
        <v>732</v>
      </c>
      <c r="D290" s="19"/>
      <c r="E290" s="8" t="s">
        <v>733</v>
      </c>
      <c r="F290" s="20">
        <f>F291</f>
        <v>260000</v>
      </c>
      <c r="I290" s="34">
        <f t="shared" si="19"/>
        <v>260000</v>
      </c>
      <c r="J290" s="34">
        <f t="shared" si="19"/>
        <v>260000</v>
      </c>
    </row>
    <row r="291" spans="1:10" s="152" customFormat="1" ht="30">
      <c r="A291" s="14">
        <v>800</v>
      </c>
      <c r="B291" s="10" t="s">
        <v>728</v>
      </c>
      <c r="C291" s="10" t="s">
        <v>734</v>
      </c>
      <c r="D291" s="19"/>
      <c r="E291" s="8" t="s">
        <v>735</v>
      </c>
      <c r="F291" s="20">
        <f>F292</f>
        <v>260000</v>
      </c>
      <c r="I291" s="34">
        <f t="shared" si="19"/>
        <v>260000</v>
      </c>
      <c r="J291" s="34">
        <f t="shared" si="19"/>
        <v>260000</v>
      </c>
    </row>
    <row r="292" spans="1:10" s="152" customFormat="1" ht="45">
      <c r="A292" s="14">
        <v>800</v>
      </c>
      <c r="B292" s="10" t="s">
        <v>728</v>
      </c>
      <c r="C292" s="10" t="s">
        <v>734</v>
      </c>
      <c r="D292" s="19">
        <v>630</v>
      </c>
      <c r="E292" s="8" t="s">
        <v>98</v>
      </c>
      <c r="F292" s="20">
        <v>260000</v>
      </c>
      <c r="I292" s="34">
        <v>260000</v>
      </c>
      <c r="J292" s="34">
        <v>260000</v>
      </c>
    </row>
    <row r="293" spans="1:10" s="152" customFormat="1" ht="15">
      <c r="A293" s="14">
        <v>800</v>
      </c>
      <c r="B293" s="10" t="s">
        <v>48</v>
      </c>
      <c r="C293" s="10"/>
      <c r="D293" s="19"/>
      <c r="E293" s="8" t="s">
        <v>49</v>
      </c>
      <c r="F293" s="20">
        <f>F294</f>
        <v>603000</v>
      </c>
      <c r="G293" s="20">
        <f aca="true" t="shared" si="20" ref="G293:J295">G294</f>
        <v>0</v>
      </c>
      <c r="H293" s="20">
        <f t="shared" si="20"/>
        <v>0</v>
      </c>
      <c r="I293" s="32">
        <f t="shared" si="20"/>
        <v>603000</v>
      </c>
      <c r="J293" s="32">
        <f t="shared" si="20"/>
        <v>603000</v>
      </c>
    </row>
    <row r="294" spans="1:10" s="152" customFormat="1" ht="15">
      <c r="A294" s="14">
        <v>800</v>
      </c>
      <c r="B294" s="10" t="s">
        <v>50</v>
      </c>
      <c r="C294" s="10"/>
      <c r="D294" s="19"/>
      <c r="E294" s="8" t="s">
        <v>51</v>
      </c>
      <c r="F294" s="20">
        <f>F295</f>
        <v>603000</v>
      </c>
      <c r="G294" s="20">
        <f t="shared" si="20"/>
        <v>0</v>
      </c>
      <c r="H294" s="20">
        <f t="shared" si="20"/>
        <v>0</v>
      </c>
      <c r="I294" s="20">
        <f t="shared" si="20"/>
        <v>603000</v>
      </c>
      <c r="J294" s="20">
        <f t="shared" si="20"/>
        <v>603000</v>
      </c>
    </row>
    <row r="295" spans="1:10" s="152" customFormat="1" ht="75">
      <c r="A295" s="14">
        <v>800</v>
      </c>
      <c r="B295" s="10" t="s">
        <v>50</v>
      </c>
      <c r="C295" s="10" t="s">
        <v>122</v>
      </c>
      <c r="D295" s="19"/>
      <c r="E295" s="8" t="s">
        <v>664</v>
      </c>
      <c r="F295" s="20">
        <f>F296</f>
        <v>603000</v>
      </c>
      <c r="G295" s="20">
        <f t="shared" si="20"/>
        <v>0</v>
      </c>
      <c r="H295" s="20">
        <f t="shared" si="20"/>
        <v>0</v>
      </c>
      <c r="I295" s="20">
        <f t="shared" si="20"/>
        <v>603000</v>
      </c>
      <c r="J295" s="20">
        <f t="shared" si="20"/>
        <v>603000</v>
      </c>
    </row>
    <row r="296" spans="1:10" ht="45">
      <c r="A296" s="14">
        <v>800</v>
      </c>
      <c r="B296" s="10" t="s">
        <v>50</v>
      </c>
      <c r="C296" s="10" t="s">
        <v>123</v>
      </c>
      <c r="D296" s="19"/>
      <c r="E296" s="8" t="s">
        <v>428</v>
      </c>
      <c r="F296" s="20">
        <f>F297+F310</f>
        <v>603000</v>
      </c>
      <c r="G296" s="20">
        <f>G297+G310</f>
        <v>0</v>
      </c>
      <c r="H296" s="20">
        <f>H297+H310</f>
        <v>0</v>
      </c>
      <c r="I296" s="20">
        <f>I297+I310</f>
        <v>603000</v>
      </c>
      <c r="J296" s="20">
        <f>J297+J310</f>
        <v>603000</v>
      </c>
    </row>
    <row r="297" spans="1:10" ht="33" customHeight="1">
      <c r="A297" s="14">
        <v>800</v>
      </c>
      <c r="B297" s="10" t="s">
        <v>50</v>
      </c>
      <c r="C297" s="10" t="s">
        <v>175</v>
      </c>
      <c r="D297" s="19"/>
      <c r="E297" s="43" t="s">
        <v>393</v>
      </c>
      <c r="F297" s="20">
        <f>F298+F301+F304+F306+F308</f>
        <v>598000</v>
      </c>
      <c r="G297" s="20">
        <f>G298+G301+G304+G306+G308</f>
        <v>0</v>
      </c>
      <c r="H297" s="20">
        <f>H298+H301+H304+H306+H308</f>
        <v>0</v>
      </c>
      <c r="I297" s="20">
        <f>I298+I301+I304+I306+I308</f>
        <v>598000</v>
      </c>
      <c r="J297" s="20">
        <f>J298+J301+J304+J306+J308</f>
        <v>598000</v>
      </c>
    </row>
    <row r="298" spans="1:10" ht="75.75" customHeight="1">
      <c r="A298" s="14">
        <v>800</v>
      </c>
      <c r="B298" s="10" t="s">
        <v>50</v>
      </c>
      <c r="C298" s="10" t="s">
        <v>317</v>
      </c>
      <c r="D298" s="19"/>
      <c r="E298" s="8" t="s">
        <v>419</v>
      </c>
      <c r="F298" s="20">
        <f>F299+F300</f>
        <v>150000</v>
      </c>
      <c r="G298" s="20">
        <f>G299+G300</f>
        <v>0</v>
      </c>
      <c r="H298" s="20">
        <f>H299+H300</f>
        <v>0</v>
      </c>
      <c r="I298" s="20">
        <f>I299+I300</f>
        <v>150000</v>
      </c>
      <c r="J298" s="20">
        <f>J299+J300</f>
        <v>150000</v>
      </c>
    </row>
    <row r="299" spans="1:10" ht="15">
      <c r="A299" s="14">
        <v>800</v>
      </c>
      <c r="B299" s="10" t="s">
        <v>50</v>
      </c>
      <c r="C299" s="10" t="s">
        <v>317</v>
      </c>
      <c r="D299" s="19">
        <v>110</v>
      </c>
      <c r="E299" s="143" t="s">
        <v>446</v>
      </c>
      <c r="F299" s="20">
        <v>125000</v>
      </c>
      <c r="G299" s="125"/>
      <c r="H299" s="125"/>
      <c r="I299" s="20">
        <v>125000</v>
      </c>
      <c r="J299" s="70">
        <v>125000</v>
      </c>
    </row>
    <row r="300" spans="1:10" ht="30">
      <c r="A300" s="14">
        <v>800</v>
      </c>
      <c r="B300" s="10" t="s">
        <v>50</v>
      </c>
      <c r="C300" s="10" t="s">
        <v>317</v>
      </c>
      <c r="D300" s="19">
        <v>240</v>
      </c>
      <c r="E300" s="8" t="s">
        <v>144</v>
      </c>
      <c r="F300" s="20">
        <v>25000</v>
      </c>
      <c r="I300" s="20">
        <v>25000</v>
      </c>
      <c r="J300" s="70">
        <v>25000</v>
      </c>
    </row>
    <row r="301" spans="1:10" ht="60">
      <c r="A301" s="14">
        <v>800</v>
      </c>
      <c r="B301" s="10" t="s">
        <v>50</v>
      </c>
      <c r="C301" s="10" t="s">
        <v>316</v>
      </c>
      <c r="D301" s="19"/>
      <c r="E301" s="143" t="s">
        <v>499</v>
      </c>
      <c r="F301" s="20">
        <f>F302+F303</f>
        <v>120000</v>
      </c>
      <c r="G301" s="20">
        <f>G302+G303</f>
        <v>0</v>
      </c>
      <c r="H301" s="20">
        <f>H302+H303</f>
        <v>0</v>
      </c>
      <c r="I301" s="20">
        <f>I302+I303</f>
        <v>120000</v>
      </c>
      <c r="J301" s="20">
        <f>J302+J303</f>
        <v>120000</v>
      </c>
    </row>
    <row r="302" spans="1:10" ht="15">
      <c r="A302" s="14">
        <v>800</v>
      </c>
      <c r="B302" s="10" t="s">
        <v>50</v>
      </c>
      <c r="C302" s="10" t="s">
        <v>316</v>
      </c>
      <c r="D302" s="19">
        <v>110</v>
      </c>
      <c r="E302" s="143" t="s">
        <v>446</v>
      </c>
      <c r="F302" s="20">
        <v>95000</v>
      </c>
      <c r="G302" s="125"/>
      <c r="H302" s="125"/>
      <c r="I302" s="20">
        <v>95000</v>
      </c>
      <c r="J302" s="70">
        <v>95000</v>
      </c>
    </row>
    <row r="303" spans="1:10" ht="30">
      <c r="A303" s="14">
        <v>800</v>
      </c>
      <c r="B303" s="10" t="s">
        <v>50</v>
      </c>
      <c r="C303" s="10" t="s">
        <v>316</v>
      </c>
      <c r="D303" s="19">
        <v>240</v>
      </c>
      <c r="E303" s="8" t="s">
        <v>144</v>
      </c>
      <c r="F303" s="20">
        <v>25000</v>
      </c>
      <c r="I303" s="20">
        <v>25000</v>
      </c>
      <c r="J303" s="70">
        <v>25000</v>
      </c>
    </row>
    <row r="304" spans="1:10" ht="60">
      <c r="A304" s="14">
        <v>800</v>
      </c>
      <c r="B304" s="10" t="s">
        <v>50</v>
      </c>
      <c r="C304" s="10" t="s">
        <v>315</v>
      </c>
      <c r="D304" s="19"/>
      <c r="E304" s="8" t="s">
        <v>151</v>
      </c>
      <c r="F304" s="20">
        <f>F305</f>
        <v>70000</v>
      </c>
      <c r="G304" s="20">
        <f>G305</f>
        <v>0</v>
      </c>
      <c r="H304" s="20">
        <f>H305</f>
        <v>0</v>
      </c>
      <c r="I304" s="20">
        <f>I305</f>
        <v>70000</v>
      </c>
      <c r="J304" s="20">
        <f>J305</f>
        <v>70000</v>
      </c>
    </row>
    <row r="305" spans="1:10" s="152" customFormat="1" ht="30">
      <c r="A305" s="14">
        <v>800</v>
      </c>
      <c r="B305" s="10" t="s">
        <v>50</v>
      </c>
      <c r="C305" s="10" t="s">
        <v>315</v>
      </c>
      <c r="D305" s="19">
        <v>240</v>
      </c>
      <c r="E305" s="8" t="s">
        <v>144</v>
      </c>
      <c r="F305" s="20">
        <v>70000</v>
      </c>
      <c r="G305" s="3"/>
      <c r="H305" s="3"/>
      <c r="I305" s="20">
        <v>70000</v>
      </c>
      <c r="J305" s="70">
        <v>70000</v>
      </c>
    </row>
    <row r="306" spans="1:10" s="152" customFormat="1" ht="90">
      <c r="A306" s="14">
        <v>800</v>
      </c>
      <c r="B306" s="10" t="s">
        <v>50</v>
      </c>
      <c r="C306" s="10" t="s">
        <v>314</v>
      </c>
      <c r="D306" s="19"/>
      <c r="E306" s="8" t="s">
        <v>417</v>
      </c>
      <c r="F306" s="20">
        <f>F307</f>
        <v>100000</v>
      </c>
      <c r="G306" s="20">
        <f>G307</f>
        <v>0</v>
      </c>
      <c r="H306" s="20">
        <f>H307</f>
        <v>0</v>
      </c>
      <c r="I306" s="20">
        <f>I307</f>
        <v>100000</v>
      </c>
      <c r="J306" s="20">
        <f>J307</f>
        <v>100000</v>
      </c>
    </row>
    <row r="307" spans="1:10" s="152" customFormat="1" ht="30">
      <c r="A307" s="14">
        <v>800</v>
      </c>
      <c r="B307" s="10" t="s">
        <v>50</v>
      </c>
      <c r="C307" s="10" t="s">
        <v>314</v>
      </c>
      <c r="D307" s="19">
        <v>240</v>
      </c>
      <c r="E307" s="8" t="s">
        <v>144</v>
      </c>
      <c r="F307" s="20">
        <v>100000</v>
      </c>
      <c r="G307" s="3"/>
      <c r="H307" s="3"/>
      <c r="I307" s="20">
        <v>100000</v>
      </c>
      <c r="J307" s="70">
        <v>100000</v>
      </c>
    </row>
    <row r="308" spans="1:10" ht="15">
      <c r="A308" s="14">
        <v>800</v>
      </c>
      <c r="B308" s="10" t="s">
        <v>50</v>
      </c>
      <c r="C308" s="10" t="s">
        <v>313</v>
      </c>
      <c r="D308" s="19"/>
      <c r="E308" s="8" t="s">
        <v>91</v>
      </c>
      <c r="F308" s="20">
        <f>F309</f>
        <v>158000</v>
      </c>
      <c r="G308" s="20">
        <f>G309</f>
        <v>0</v>
      </c>
      <c r="H308" s="20">
        <f>H309</f>
        <v>0</v>
      </c>
      <c r="I308" s="20">
        <f>I309</f>
        <v>158000</v>
      </c>
      <c r="J308" s="20">
        <f>J309</f>
        <v>158000</v>
      </c>
    </row>
    <row r="309" spans="1:10" ht="30">
      <c r="A309" s="14">
        <v>800</v>
      </c>
      <c r="B309" s="10" t="s">
        <v>50</v>
      </c>
      <c r="C309" s="10" t="s">
        <v>313</v>
      </c>
      <c r="D309" s="19">
        <v>240</v>
      </c>
      <c r="E309" s="8" t="s">
        <v>144</v>
      </c>
      <c r="F309" s="20">
        <v>158000</v>
      </c>
      <c r="I309" s="20">
        <v>158000</v>
      </c>
      <c r="J309" s="70">
        <v>158000</v>
      </c>
    </row>
    <row r="310" spans="1:10" ht="31.5" customHeight="1">
      <c r="A310" s="14">
        <v>800</v>
      </c>
      <c r="B310" s="10" t="s">
        <v>50</v>
      </c>
      <c r="C310" s="10" t="s">
        <v>192</v>
      </c>
      <c r="D310" s="52"/>
      <c r="E310" s="8" t="s">
        <v>193</v>
      </c>
      <c r="F310" s="20">
        <f>F311</f>
        <v>5000</v>
      </c>
      <c r="G310" s="20">
        <f aca="true" t="shared" si="21" ref="G310:J311">G311</f>
        <v>0</v>
      </c>
      <c r="H310" s="20">
        <f t="shared" si="21"/>
        <v>0</v>
      </c>
      <c r="I310" s="20">
        <f t="shared" si="21"/>
        <v>5000</v>
      </c>
      <c r="J310" s="20">
        <f t="shared" si="21"/>
        <v>5000</v>
      </c>
    </row>
    <row r="311" spans="1:10" ht="42.75" customHeight="1">
      <c r="A311" s="14">
        <v>800</v>
      </c>
      <c r="B311" s="10" t="s">
        <v>50</v>
      </c>
      <c r="C311" s="10" t="s">
        <v>312</v>
      </c>
      <c r="D311" s="52"/>
      <c r="E311" s="8" t="s">
        <v>194</v>
      </c>
      <c r="F311" s="20">
        <f>F312</f>
        <v>5000</v>
      </c>
      <c r="G311" s="20">
        <f t="shared" si="21"/>
        <v>0</v>
      </c>
      <c r="H311" s="20">
        <f t="shared" si="21"/>
        <v>0</v>
      </c>
      <c r="I311" s="20">
        <f t="shared" si="21"/>
        <v>5000</v>
      </c>
      <c r="J311" s="20">
        <f t="shared" si="21"/>
        <v>5000</v>
      </c>
    </row>
    <row r="312" spans="1:10" ht="40.5" customHeight="1">
      <c r="A312" s="14">
        <v>800</v>
      </c>
      <c r="B312" s="10" t="s">
        <v>50</v>
      </c>
      <c r="C312" s="10" t="s">
        <v>312</v>
      </c>
      <c r="D312" s="52">
        <v>240</v>
      </c>
      <c r="E312" s="8" t="s">
        <v>144</v>
      </c>
      <c r="F312" s="20">
        <v>5000</v>
      </c>
      <c r="I312" s="20">
        <v>5000</v>
      </c>
      <c r="J312" s="70">
        <v>5000</v>
      </c>
    </row>
    <row r="313" spans="1:10" ht="15">
      <c r="A313" s="14">
        <v>800</v>
      </c>
      <c r="B313" s="10" t="s">
        <v>52</v>
      </c>
      <c r="C313" s="10"/>
      <c r="D313" s="19"/>
      <c r="E313" s="8" t="s">
        <v>53</v>
      </c>
      <c r="F313" s="20">
        <f>F314</f>
        <v>1942300</v>
      </c>
      <c r="G313" s="20">
        <f aca="true" t="shared" si="22" ref="G313:J315">G314</f>
        <v>0</v>
      </c>
      <c r="H313" s="20">
        <f t="shared" si="22"/>
        <v>0</v>
      </c>
      <c r="I313" s="20">
        <f t="shared" si="22"/>
        <v>1942300</v>
      </c>
      <c r="J313" s="20">
        <f t="shared" si="22"/>
        <v>1942300</v>
      </c>
    </row>
    <row r="314" spans="1:10" ht="78.75" customHeight="1">
      <c r="A314" s="14">
        <v>800</v>
      </c>
      <c r="B314" s="10" t="s">
        <v>54</v>
      </c>
      <c r="C314" s="10"/>
      <c r="D314" s="19"/>
      <c r="E314" s="8" t="s">
        <v>55</v>
      </c>
      <c r="F314" s="20">
        <f>F315</f>
        <v>1942300</v>
      </c>
      <c r="G314" s="20">
        <f t="shared" si="22"/>
        <v>0</v>
      </c>
      <c r="H314" s="20">
        <f t="shared" si="22"/>
        <v>0</v>
      </c>
      <c r="I314" s="20">
        <f t="shared" si="22"/>
        <v>1942300</v>
      </c>
      <c r="J314" s="20">
        <f t="shared" si="22"/>
        <v>1942300</v>
      </c>
    </row>
    <row r="315" spans="1:10" ht="75">
      <c r="A315" s="14">
        <v>800</v>
      </c>
      <c r="B315" s="10" t="s">
        <v>54</v>
      </c>
      <c r="C315" s="10" t="s">
        <v>124</v>
      </c>
      <c r="D315" s="19"/>
      <c r="E315" s="8" t="s">
        <v>665</v>
      </c>
      <c r="F315" s="20">
        <f>F316</f>
        <v>1942300</v>
      </c>
      <c r="G315" s="20">
        <f t="shared" si="22"/>
        <v>0</v>
      </c>
      <c r="H315" s="20">
        <f t="shared" si="22"/>
        <v>0</v>
      </c>
      <c r="I315" s="20">
        <f t="shared" si="22"/>
        <v>1942300</v>
      </c>
      <c r="J315" s="20">
        <f t="shared" si="22"/>
        <v>1942300</v>
      </c>
    </row>
    <row r="316" spans="1:10" ht="45">
      <c r="A316" s="14">
        <v>800</v>
      </c>
      <c r="B316" s="10" t="s">
        <v>54</v>
      </c>
      <c r="C316" s="10" t="s">
        <v>125</v>
      </c>
      <c r="D316" s="19"/>
      <c r="E316" s="8" t="s">
        <v>207</v>
      </c>
      <c r="F316" s="20">
        <f>F317+F320</f>
        <v>1942300</v>
      </c>
      <c r="G316" s="20">
        <f>G317+G320</f>
        <v>0</v>
      </c>
      <c r="H316" s="20">
        <f>H317+H320</f>
        <v>0</v>
      </c>
      <c r="I316" s="20">
        <f>I317+I320</f>
        <v>1942300</v>
      </c>
      <c r="J316" s="20">
        <f>J317+J320</f>
        <v>1942300</v>
      </c>
    </row>
    <row r="317" spans="1:10" ht="30">
      <c r="A317" s="14">
        <v>800</v>
      </c>
      <c r="B317" s="10" t="s">
        <v>54</v>
      </c>
      <c r="C317" s="10" t="s">
        <v>176</v>
      </c>
      <c r="D317" s="19"/>
      <c r="E317" s="38" t="s">
        <v>208</v>
      </c>
      <c r="F317" s="20">
        <f>F318</f>
        <v>900000</v>
      </c>
      <c r="I317" s="20">
        <f>I318</f>
        <v>900000</v>
      </c>
      <c r="J317" s="70">
        <f>J318</f>
        <v>900000</v>
      </c>
    </row>
    <row r="318" spans="1:10" ht="15">
      <c r="A318" s="14">
        <v>800</v>
      </c>
      <c r="B318" s="10" t="s">
        <v>54</v>
      </c>
      <c r="C318" s="10" t="s">
        <v>323</v>
      </c>
      <c r="D318" s="19"/>
      <c r="E318" s="8" t="s">
        <v>209</v>
      </c>
      <c r="F318" s="20">
        <f>F319</f>
        <v>900000</v>
      </c>
      <c r="I318" s="20">
        <f>I319</f>
        <v>900000</v>
      </c>
      <c r="J318" s="70">
        <f>J319</f>
        <v>900000</v>
      </c>
    </row>
    <row r="319" spans="1:10" ht="45">
      <c r="A319" s="14">
        <v>800</v>
      </c>
      <c r="B319" s="10" t="s">
        <v>54</v>
      </c>
      <c r="C319" s="10" t="s">
        <v>323</v>
      </c>
      <c r="D319" s="19">
        <v>630</v>
      </c>
      <c r="E319" s="8" t="s">
        <v>98</v>
      </c>
      <c r="F319" s="20">
        <v>900000</v>
      </c>
      <c r="I319" s="20">
        <v>900000</v>
      </c>
      <c r="J319" s="70">
        <v>900000</v>
      </c>
    </row>
    <row r="320" spans="1:10" s="68" customFormat="1" ht="30">
      <c r="A320" s="14">
        <v>800</v>
      </c>
      <c r="B320" s="10" t="s">
        <v>54</v>
      </c>
      <c r="C320" s="10" t="s">
        <v>321</v>
      </c>
      <c r="D320" s="19"/>
      <c r="E320" s="90" t="s">
        <v>318</v>
      </c>
      <c r="F320" s="20">
        <f>F321</f>
        <v>1042300</v>
      </c>
      <c r="G320" s="89"/>
      <c r="H320" s="89"/>
      <c r="I320" s="20">
        <f>I321</f>
        <v>1042300</v>
      </c>
      <c r="J320" s="70">
        <f>J321</f>
        <v>1042300</v>
      </c>
    </row>
    <row r="321" spans="1:10" s="68" customFormat="1" ht="30">
      <c r="A321" s="14">
        <v>800</v>
      </c>
      <c r="B321" s="10" t="s">
        <v>54</v>
      </c>
      <c r="C321" s="10" t="s">
        <v>322</v>
      </c>
      <c r="D321" s="19"/>
      <c r="E321" s="90" t="s">
        <v>319</v>
      </c>
      <c r="F321" s="20">
        <f>F322</f>
        <v>1042300</v>
      </c>
      <c r="G321" s="89"/>
      <c r="H321" s="89"/>
      <c r="I321" s="20">
        <f>I322</f>
        <v>1042300</v>
      </c>
      <c r="J321" s="70">
        <f>J322</f>
        <v>1042300</v>
      </c>
    </row>
    <row r="322" spans="1:10" ht="45">
      <c r="A322" s="14">
        <v>800</v>
      </c>
      <c r="B322" s="10" t="s">
        <v>54</v>
      </c>
      <c r="C322" s="10" t="s">
        <v>322</v>
      </c>
      <c r="D322" s="19">
        <v>630</v>
      </c>
      <c r="E322" s="90" t="s">
        <v>320</v>
      </c>
      <c r="F322" s="20">
        <v>1042300</v>
      </c>
      <c r="G322" s="89"/>
      <c r="H322" s="89"/>
      <c r="I322" s="20">
        <v>1042300</v>
      </c>
      <c r="J322" s="70">
        <v>1042300</v>
      </c>
    </row>
    <row r="323" spans="1:10" ht="42.75">
      <c r="A323" s="6">
        <v>801</v>
      </c>
      <c r="B323" s="21"/>
      <c r="C323" s="21"/>
      <c r="D323" s="22"/>
      <c r="E323" s="7" t="s">
        <v>433</v>
      </c>
      <c r="F323" s="31">
        <f aca="true" t="shared" si="23" ref="F323:J327">F324</f>
        <v>9353600</v>
      </c>
      <c r="G323" s="31">
        <f t="shared" si="23"/>
        <v>0</v>
      </c>
      <c r="H323" s="31">
        <f t="shared" si="23"/>
        <v>0</v>
      </c>
      <c r="I323" s="31">
        <f t="shared" si="23"/>
        <v>9353600</v>
      </c>
      <c r="J323" s="31">
        <f t="shared" si="23"/>
        <v>9353600</v>
      </c>
    </row>
    <row r="324" spans="1:10" ht="15">
      <c r="A324" s="4">
        <v>801</v>
      </c>
      <c r="B324" s="10" t="s">
        <v>12</v>
      </c>
      <c r="C324" s="10"/>
      <c r="D324" s="19"/>
      <c r="E324" s="8" t="s">
        <v>13</v>
      </c>
      <c r="F324" s="20">
        <f t="shared" si="23"/>
        <v>9353600</v>
      </c>
      <c r="G324" s="20">
        <f t="shared" si="23"/>
        <v>0</v>
      </c>
      <c r="H324" s="20">
        <f t="shared" si="23"/>
        <v>0</v>
      </c>
      <c r="I324" s="20">
        <f t="shared" si="23"/>
        <v>9353600</v>
      </c>
      <c r="J324" s="20">
        <f t="shared" si="23"/>
        <v>9353600</v>
      </c>
    </row>
    <row r="325" spans="1:10" ht="45">
      <c r="A325" s="4">
        <v>801</v>
      </c>
      <c r="B325" s="10" t="s">
        <v>56</v>
      </c>
      <c r="C325" s="10"/>
      <c r="D325" s="19"/>
      <c r="E325" s="8" t="s">
        <v>57</v>
      </c>
      <c r="F325" s="20">
        <f t="shared" si="23"/>
        <v>9353600</v>
      </c>
      <c r="G325" s="20">
        <f t="shared" si="23"/>
        <v>0</v>
      </c>
      <c r="H325" s="20">
        <f t="shared" si="23"/>
        <v>0</v>
      </c>
      <c r="I325" s="20">
        <f t="shared" si="23"/>
        <v>9353600</v>
      </c>
      <c r="J325" s="20">
        <f t="shared" si="23"/>
        <v>9353600</v>
      </c>
    </row>
    <row r="326" spans="1:10" ht="75">
      <c r="A326" s="4">
        <v>801</v>
      </c>
      <c r="B326" s="10" t="s">
        <v>56</v>
      </c>
      <c r="C326" s="10" t="s">
        <v>126</v>
      </c>
      <c r="D326" s="19"/>
      <c r="E326" s="8" t="s">
        <v>698</v>
      </c>
      <c r="F326" s="20">
        <f t="shared" si="23"/>
        <v>9353600</v>
      </c>
      <c r="G326" s="20">
        <f t="shared" si="23"/>
        <v>0</v>
      </c>
      <c r="H326" s="20">
        <f t="shared" si="23"/>
        <v>0</v>
      </c>
      <c r="I326" s="20">
        <f t="shared" si="23"/>
        <v>9353600</v>
      </c>
      <c r="J326" s="20">
        <f t="shared" si="23"/>
        <v>9353600</v>
      </c>
    </row>
    <row r="327" spans="1:10" ht="15">
      <c r="A327" s="4">
        <v>801</v>
      </c>
      <c r="B327" s="10" t="s">
        <v>56</v>
      </c>
      <c r="C327" s="10" t="s">
        <v>127</v>
      </c>
      <c r="D327" s="19"/>
      <c r="E327" s="8" t="s">
        <v>19</v>
      </c>
      <c r="F327" s="20">
        <f t="shared" si="23"/>
        <v>9353600</v>
      </c>
      <c r="G327" s="20">
        <f t="shared" si="23"/>
        <v>0</v>
      </c>
      <c r="H327" s="20">
        <f t="shared" si="23"/>
        <v>0</v>
      </c>
      <c r="I327" s="20">
        <f t="shared" si="23"/>
        <v>9353600</v>
      </c>
      <c r="J327" s="20">
        <f t="shared" si="23"/>
        <v>9353600</v>
      </c>
    </row>
    <row r="328" spans="1:10" ht="15">
      <c r="A328" s="4">
        <v>801</v>
      </c>
      <c r="B328" s="10" t="s">
        <v>56</v>
      </c>
      <c r="C328" s="10" t="s">
        <v>324</v>
      </c>
      <c r="D328" s="19"/>
      <c r="E328" s="8" t="s">
        <v>92</v>
      </c>
      <c r="F328" s="20">
        <f>F329+F330+F331</f>
        <v>9353600</v>
      </c>
      <c r="I328" s="20">
        <f>I329+I330+I331</f>
        <v>9353600</v>
      </c>
      <c r="J328" s="20">
        <f>J329+J330+J331</f>
        <v>9353600</v>
      </c>
    </row>
    <row r="329" spans="1:10" ht="30">
      <c r="A329" s="4">
        <v>801</v>
      </c>
      <c r="B329" s="10" t="s">
        <v>56</v>
      </c>
      <c r="C329" s="10" t="s">
        <v>324</v>
      </c>
      <c r="D329" s="19">
        <v>120</v>
      </c>
      <c r="E329" s="8" t="s">
        <v>148</v>
      </c>
      <c r="F329" s="20">
        <v>7992000</v>
      </c>
      <c r="I329" s="20">
        <v>7992000</v>
      </c>
      <c r="J329" s="70">
        <v>7992000</v>
      </c>
    </row>
    <row r="330" spans="1:10" ht="30">
      <c r="A330" s="4">
        <v>801</v>
      </c>
      <c r="B330" s="10" t="s">
        <v>56</v>
      </c>
      <c r="C330" s="10" t="s">
        <v>324</v>
      </c>
      <c r="D330" s="19">
        <v>240</v>
      </c>
      <c r="E330" s="8" t="s">
        <v>144</v>
      </c>
      <c r="F330" s="20">
        <v>1358600</v>
      </c>
      <c r="I330" s="20">
        <v>1358600</v>
      </c>
      <c r="J330" s="70">
        <v>1358600</v>
      </c>
    </row>
    <row r="331" spans="1:10" ht="81" customHeight="1">
      <c r="A331" s="4">
        <v>801</v>
      </c>
      <c r="B331" s="10" t="s">
        <v>56</v>
      </c>
      <c r="C331" s="10" t="s">
        <v>324</v>
      </c>
      <c r="D331" s="19">
        <v>850</v>
      </c>
      <c r="E331" s="8" t="s">
        <v>145</v>
      </c>
      <c r="F331" s="20">
        <v>3000</v>
      </c>
      <c r="I331" s="20">
        <v>3000</v>
      </c>
      <c r="J331" s="70">
        <v>3000</v>
      </c>
    </row>
    <row r="332" spans="1:10" ht="108.75" customHeight="1">
      <c r="A332" s="6">
        <v>803</v>
      </c>
      <c r="B332" s="21"/>
      <c r="C332" s="21"/>
      <c r="D332" s="6"/>
      <c r="E332" s="7" t="s">
        <v>328</v>
      </c>
      <c r="F332" s="31">
        <f aca="true" t="shared" si="24" ref="F332:F337">F333</f>
        <v>2472747</v>
      </c>
      <c r="G332" s="31">
        <f aca="true" t="shared" si="25" ref="G332:J337">G333</f>
        <v>2472747</v>
      </c>
      <c r="H332" s="31">
        <f t="shared" si="25"/>
        <v>2472747</v>
      </c>
      <c r="I332" s="31">
        <f t="shared" si="25"/>
        <v>2472747</v>
      </c>
      <c r="J332" s="31">
        <f t="shared" si="25"/>
        <v>2472747</v>
      </c>
    </row>
    <row r="333" spans="1:10" ht="30">
      <c r="A333" s="4">
        <v>803</v>
      </c>
      <c r="B333" s="10" t="s">
        <v>23</v>
      </c>
      <c r="C333" s="10"/>
      <c r="D333" s="4"/>
      <c r="E333" s="8" t="s">
        <v>24</v>
      </c>
      <c r="F333" s="20">
        <f t="shared" si="24"/>
        <v>2472747</v>
      </c>
      <c r="G333" s="20">
        <f t="shared" si="25"/>
        <v>2472747</v>
      </c>
      <c r="H333" s="20">
        <f t="shared" si="25"/>
        <v>2472747</v>
      </c>
      <c r="I333" s="20">
        <f t="shared" si="25"/>
        <v>2472747</v>
      </c>
      <c r="J333" s="20">
        <f t="shared" si="25"/>
        <v>2472747</v>
      </c>
    </row>
    <row r="334" spans="1:10" s="125" customFormat="1" ht="45">
      <c r="A334" s="4">
        <v>803</v>
      </c>
      <c r="B334" s="10" t="s">
        <v>365</v>
      </c>
      <c r="C334" s="10"/>
      <c r="D334" s="4"/>
      <c r="E334" s="8" t="s">
        <v>464</v>
      </c>
      <c r="F334" s="20">
        <f t="shared" si="24"/>
        <v>2472747</v>
      </c>
      <c r="G334" s="20">
        <f t="shared" si="25"/>
        <v>2472747</v>
      </c>
      <c r="H334" s="20">
        <f t="shared" si="25"/>
        <v>2472747</v>
      </c>
      <c r="I334" s="20">
        <f t="shared" si="25"/>
        <v>2472747</v>
      </c>
      <c r="J334" s="20">
        <f t="shared" si="25"/>
        <v>2472747</v>
      </c>
    </row>
    <row r="335" spans="1:10" s="125" customFormat="1" ht="105">
      <c r="A335" s="4">
        <v>803</v>
      </c>
      <c r="B335" s="10" t="s">
        <v>365</v>
      </c>
      <c r="C335" s="10" t="s">
        <v>228</v>
      </c>
      <c r="D335" s="4"/>
      <c r="E335" s="69" t="s">
        <v>666</v>
      </c>
      <c r="F335" s="20">
        <f t="shared" si="24"/>
        <v>2472747</v>
      </c>
      <c r="G335" s="20">
        <f t="shared" si="25"/>
        <v>2472747</v>
      </c>
      <c r="H335" s="20">
        <f t="shared" si="25"/>
        <v>2472747</v>
      </c>
      <c r="I335" s="20">
        <f t="shared" si="25"/>
        <v>2472747</v>
      </c>
      <c r="J335" s="20">
        <f t="shared" si="25"/>
        <v>2472747</v>
      </c>
    </row>
    <row r="336" spans="1:10" s="125" customFormat="1" ht="60">
      <c r="A336" s="4">
        <v>803</v>
      </c>
      <c r="B336" s="10" t="s">
        <v>365</v>
      </c>
      <c r="C336" s="10" t="s">
        <v>449</v>
      </c>
      <c r="D336" s="4"/>
      <c r="E336" s="8" t="s">
        <v>396</v>
      </c>
      <c r="F336" s="20">
        <f t="shared" si="24"/>
        <v>2472747</v>
      </c>
      <c r="G336" s="20">
        <f t="shared" si="25"/>
        <v>2472747</v>
      </c>
      <c r="H336" s="20">
        <f t="shared" si="25"/>
        <v>2472747</v>
      </c>
      <c r="I336" s="20">
        <f t="shared" si="25"/>
        <v>2472747</v>
      </c>
      <c r="J336" s="20">
        <f t="shared" si="25"/>
        <v>2472747</v>
      </c>
    </row>
    <row r="337" spans="1:10" s="125" customFormat="1" ht="30">
      <c r="A337" s="4">
        <v>803</v>
      </c>
      <c r="B337" s="10" t="s">
        <v>365</v>
      </c>
      <c r="C337" s="10" t="s">
        <v>450</v>
      </c>
      <c r="D337" s="4"/>
      <c r="E337" s="39" t="s">
        <v>327</v>
      </c>
      <c r="F337" s="20">
        <f t="shared" si="24"/>
        <v>2472747</v>
      </c>
      <c r="G337" s="20">
        <f t="shared" si="25"/>
        <v>2472747</v>
      </c>
      <c r="H337" s="20">
        <f t="shared" si="25"/>
        <v>2472747</v>
      </c>
      <c r="I337" s="20">
        <f t="shared" si="25"/>
        <v>2472747</v>
      </c>
      <c r="J337" s="20">
        <f t="shared" si="25"/>
        <v>2472747</v>
      </c>
    </row>
    <row r="338" spans="1:10" s="125" customFormat="1" ht="45">
      <c r="A338" s="4">
        <v>803</v>
      </c>
      <c r="B338" s="10" t="s">
        <v>365</v>
      </c>
      <c r="C338" s="10" t="s">
        <v>451</v>
      </c>
      <c r="D338" s="4"/>
      <c r="E338" s="8" t="s">
        <v>470</v>
      </c>
      <c r="F338" s="20">
        <f>F339+F340</f>
        <v>2472747</v>
      </c>
      <c r="G338" s="20">
        <f>G339+G340</f>
        <v>2472747</v>
      </c>
      <c r="H338" s="20">
        <f>H339+H340</f>
        <v>2472747</v>
      </c>
      <c r="I338" s="20">
        <f>I339+I340</f>
        <v>2472747</v>
      </c>
      <c r="J338" s="20">
        <f>J339+J340</f>
        <v>2472747</v>
      </c>
    </row>
    <row r="339" spans="1:10" ht="15">
      <c r="A339" s="4">
        <v>803</v>
      </c>
      <c r="B339" s="10" t="s">
        <v>365</v>
      </c>
      <c r="C339" s="10" t="s">
        <v>451</v>
      </c>
      <c r="D339" s="4">
        <v>110</v>
      </c>
      <c r="E339" s="8" t="s">
        <v>150</v>
      </c>
      <c r="F339" s="20">
        <v>2307747</v>
      </c>
      <c r="G339" s="20">
        <v>2307747</v>
      </c>
      <c r="H339" s="20">
        <v>2307747</v>
      </c>
      <c r="I339" s="20">
        <v>2307747</v>
      </c>
      <c r="J339" s="20">
        <v>2307747</v>
      </c>
    </row>
    <row r="340" spans="1:10" ht="30">
      <c r="A340" s="4">
        <v>803</v>
      </c>
      <c r="B340" s="10" t="s">
        <v>365</v>
      </c>
      <c r="C340" s="10" t="s">
        <v>451</v>
      </c>
      <c r="D340" s="4">
        <v>240</v>
      </c>
      <c r="E340" s="8" t="s">
        <v>160</v>
      </c>
      <c r="F340" s="20">
        <v>165000</v>
      </c>
      <c r="G340" s="20">
        <v>165000</v>
      </c>
      <c r="H340" s="20">
        <v>165000</v>
      </c>
      <c r="I340" s="20">
        <v>165000</v>
      </c>
      <c r="J340" s="20">
        <v>165000</v>
      </c>
    </row>
    <row r="341" spans="1:10" ht="28.5">
      <c r="A341" s="6">
        <v>804</v>
      </c>
      <c r="B341" s="21"/>
      <c r="C341" s="21"/>
      <c r="D341" s="22"/>
      <c r="E341" s="7" t="s">
        <v>434</v>
      </c>
      <c r="F341" s="31">
        <f>F342+F349+F379</f>
        <v>59090790</v>
      </c>
      <c r="G341" s="31"/>
      <c r="H341" s="31"/>
      <c r="I341" s="31">
        <f>I342+I349+I379</f>
        <v>57453063</v>
      </c>
      <c r="J341" s="31">
        <f>J342+J349+J379</f>
        <v>56354352</v>
      </c>
    </row>
    <row r="342" spans="1:10" ht="77.25" customHeight="1">
      <c r="A342" s="4">
        <v>804</v>
      </c>
      <c r="B342" s="10" t="s">
        <v>27</v>
      </c>
      <c r="C342" s="10"/>
      <c r="D342" s="19"/>
      <c r="E342" s="8" t="s">
        <v>28</v>
      </c>
      <c r="F342" s="20">
        <f aca="true" t="shared" si="26" ref="F342:F347">F343</f>
        <v>15000</v>
      </c>
      <c r="G342" s="35"/>
      <c r="I342" s="20">
        <f aca="true" t="shared" si="27" ref="I342:J347">I343</f>
        <v>15000</v>
      </c>
      <c r="J342" s="70">
        <f t="shared" si="27"/>
        <v>15000</v>
      </c>
    </row>
    <row r="343" spans="1:10" ht="15">
      <c r="A343" s="4">
        <v>804</v>
      </c>
      <c r="B343" s="10" t="s">
        <v>33</v>
      </c>
      <c r="C343" s="10"/>
      <c r="D343" s="19"/>
      <c r="E343" s="8" t="s">
        <v>34</v>
      </c>
      <c r="F343" s="20">
        <f t="shared" si="26"/>
        <v>15000</v>
      </c>
      <c r="G343" s="20"/>
      <c r="H343" s="20"/>
      <c r="I343" s="20">
        <f t="shared" si="27"/>
        <v>15000</v>
      </c>
      <c r="J343" s="20">
        <f t="shared" si="27"/>
        <v>15000</v>
      </c>
    </row>
    <row r="344" spans="1:10" s="125" customFormat="1" ht="75">
      <c r="A344" s="4">
        <v>804</v>
      </c>
      <c r="B344" s="10" t="s">
        <v>33</v>
      </c>
      <c r="C344" s="10" t="s">
        <v>129</v>
      </c>
      <c r="D344" s="19"/>
      <c r="E344" s="8" t="s">
        <v>667</v>
      </c>
      <c r="F344" s="20">
        <f t="shared" si="26"/>
        <v>15000</v>
      </c>
      <c r="G344" s="3"/>
      <c r="H344" s="3"/>
      <c r="I344" s="20">
        <f t="shared" si="27"/>
        <v>15000</v>
      </c>
      <c r="J344" s="70">
        <f t="shared" si="27"/>
        <v>15000</v>
      </c>
    </row>
    <row r="345" spans="1:10" s="125" customFormat="1" ht="60">
      <c r="A345" s="4">
        <v>804</v>
      </c>
      <c r="B345" s="10" t="s">
        <v>33</v>
      </c>
      <c r="C345" s="10" t="s">
        <v>130</v>
      </c>
      <c r="D345" s="19"/>
      <c r="E345" s="8" t="s">
        <v>397</v>
      </c>
      <c r="F345" s="20">
        <f t="shared" si="26"/>
        <v>15000</v>
      </c>
      <c r="G345" s="3"/>
      <c r="H345" s="3"/>
      <c r="I345" s="20">
        <f t="shared" si="27"/>
        <v>15000</v>
      </c>
      <c r="J345" s="70">
        <f t="shared" si="27"/>
        <v>15000</v>
      </c>
    </row>
    <row r="346" spans="1:10" s="55" customFormat="1" ht="45">
      <c r="A346" s="4">
        <v>804</v>
      </c>
      <c r="B346" s="10" t="s">
        <v>33</v>
      </c>
      <c r="C346" s="10" t="s">
        <v>212</v>
      </c>
      <c r="D346" s="19"/>
      <c r="E346" s="8" t="s">
        <v>213</v>
      </c>
      <c r="F346" s="20">
        <f t="shared" si="26"/>
        <v>15000</v>
      </c>
      <c r="G346" s="3"/>
      <c r="H346" s="3"/>
      <c r="I346" s="20">
        <f t="shared" si="27"/>
        <v>15000</v>
      </c>
      <c r="J346" s="70">
        <f t="shared" si="27"/>
        <v>15000</v>
      </c>
    </row>
    <row r="347" spans="1:10" s="125" customFormat="1" ht="45">
      <c r="A347" s="4">
        <v>804</v>
      </c>
      <c r="B347" s="10" t="s">
        <v>33</v>
      </c>
      <c r="C347" s="10" t="s">
        <v>334</v>
      </c>
      <c r="D347" s="19"/>
      <c r="E347" s="61" t="s">
        <v>224</v>
      </c>
      <c r="F347" s="20">
        <f t="shared" si="26"/>
        <v>15000</v>
      </c>
      <c r="G347" s="3"/>
      <c r="H347" s="3"/>
      <c r="I347" s="20">
        <f t="shared" si="27"/>
        <v>15000</v>
      </c>
      <c r="J347" s="70">
        <f t="shared" si="27"/>
        <v>15000</v>
      </c>
    </row>
    <row r="348" spans="1:10" s="55" customFormat="1" ht="15">
      <c r="A348" s="4">
        <v>804</v>
      </c>
      <c r="B348" s="10" t="s">
        <v>33</v>
      </c>
      <c r="C348" s="10" t="s">
        <v>334</v>
      </c>
      <c r="D348" s="19">
        <v>610</v>
      </c>
      <c r="E348" s="8" t="s">
        <v>149</v>
      </c>
      <c r="F348" s="20">
        <v>15000</v>
      </c>
      <c r="G348" s="3"/>
      <c r="H348" s="3"/>
      <c r="I348" s="20">
        <v>15000</v>
      </c>
      <c r="J348" s="70">
        <v>15000</v>
      </c>
    </row>
    <row r="349" spans="1:10" s="55" customFormat="1" ht="15">
      <c r="A349" s="4">
        <v>804</v>
      </c>
      <c r="B349" s="10" t="s">
        <v>35</v>
      </c>
      <c r="C349" s="15"/>
      <c r="D349" s="155"/>
      <c r="E349" s="8" t="s">
        <v>36</v>
      </c>
      <c r="F349" s="20">
        <f>F350+F366</f>
        <v>12791942</v>
      </c>
      <c r="G349" s="35"/>
      <c r="H349" s="3"/>
      <c r="I349" s="20">
        <f>I350+I366</f>
        <v>12497942</v>
      </c>
      <c r="J349" s="20">
        <f>J350+J366</f>
        <v>12497942</v>
      </c>
    </row>
    <row r="350" spans="1:10" s="125" customFormat="1" ht="15">
      <c r="A350" s="4">
        <v>804</v>
      </c>
      <c r="B350" s="10" t="s">
        <v>195</v>
      </c>
      <c r="C350" s="10"/>
      <c r="D350" s="19"/>
      <c r="E350" s="8" t="s">
        <v>196</v>
      </c>
      <c r="F350" s="20">
        <f>F351</f>
        <v>9465260</v>
      </c>
      <c r="G350" s="20">
        <f aca="true" t="shared" si="28" ref="G350:J351">G351</f>
        <v>0</v>
      </c>
      <c r="H350" s="20">
        <f t="shared" si="28"/>
        <v>0</v>
      </c>
      <c r="I350" s="20">
        <f t="shared" si="28"/>
        <v>9171260</v>
      </c>
      <c r="J350" s="20">
        <f t="shared" si="28"/>
        <v>9171260</v>
      </c>
    </row>
    <row r="351" spans="1:10" s="55" customFormat="1" ht="66" customHeight="1">
      <c r="A351" s="4">
        <v>804</v>
      </c>
      <c r="B351" s="10" t="s">
        <v>195</v>
      </c>
      <c r="C351" s="10" t="s">
        <v>131</v>
      </c>
      <c r="D351" s="19"/>
      <c r="E351" s="8" t="s">
        <v>655</v>
      </c>
      <c r="F351" s="20">
        <f>F352</f>
        <v>9465260</v>
      </c>
      <c r="G351" s="20">
        <f t="shared" si="28"/>
        <v>0</v>
      </c>
      <c r="H351" s="20">
        <f t="shared" si="28"/>
        <v>0</v>
      </c>
      <c r="I351" s="20">
        <f t="shared" si="28"/>
        <v>9171260</v>
      </c>
      <c r="J351" s="20">
        <f t="shared" si="28"/>
        <v>9171260</v>
      </c>
    </row>
    <row r="352" spans="1:10" ht="41.25" customHeight="1">
      <c r="A352" s="4">
        <v>804</v>
      </c>
      <c r="B352" s="10" t="s">
        <v>195</v>
      </c>
      <c r="C352" s="10" t="s">
        <v>132</v>
      </c>
      <c r="D352" s="19"/>
      <c r="E352" s="8" t="s">
        <v>60</v>
      </c>
      <c r="F352" s="20">
        <f>F353+F358+F361</f>
        <v>9465260</v>
      </c>
      <c r="G352" s="20"/>
      <c r="H352" s="20"/>
      <c r="I352" s="20">
        <f>I353+I358+I361</f>
        <v>9171260</v>
      </c>
      <c r="J352" s="20">
        <f>J353+J358+J361</f>
        <v>9171260</v>
      </c>
    </row>
    <row r="353" spans="1:10" ht="48.75" customHeight="1">
      <c r="A353" s="4">
        <v>804</v>
      </c>
      <c r="B353" s="10" t="s">
        <v>195</v>
      </c>
      <c r="C353" s="10" t="s">
        <v>229</v>
      </c>
      <c r="D353" s="19"/>
      <c r="E353" s="8" t="s">
        <v>230</v>
      </c>
      <c r="F353" s="20">
        <f>F354+F356</f>
        <v>6688060</v>
      </c>
      <c r="G353" s="20"/>
      <c r="H353" s="20"/>
      <c r="I353" s="20">
        <f>I354+I356</f>
        <v>6688060</v>
      </c>
      <c r="J353" s="20">
        <f>J354+J356</f>
        <v>6688060</v>
      </c>
    </row>
    <row r="354" spans="1:10" ht="75.75" customHeight="1">
      <c r="A354" s="4">
        <v>804</v>
      </c>
      <c r="B354" s="10" t="s">
        <v>195</v>
      </c>
      <c r="C354" s="10" t="s">
        <v>335</v>
      </c>
      <c r="D354" s="19"/>
      <c r="E354" s="8" t="s">
        <v>61</v>
      </c>
      <c r="F354" s="20">
        <f>F355</f>
        <v>6638360</v>
      </c>
      <c r="I354" s="20">
        <f>I355</f>
        <v>6638360</v>
      </c>
      <c r="J354" s="70">
        <f>J355</f>
        <v>6638360</v>
      </c>
    </row>
    <row r="355" spans="1:10" ht="15">
      <c r="A355" s="4">
        <v>804</v>
      </c>
      <c r="B355" s="10" t="s">
        <v>195</v>
      </c>
      <c r="C355" s="10" t="s">
        <v>335</v>
      </c>
      <c r="D355" s="19">
        <v>610</v>
      </c>
      <c r="E355" s="11" t="s">
        <v>149</v>
      </c>
      <c r="F355" s="20">
        <v>6638360</v>
      </c>
      <c r="I355" s="20">
        <v>6638360</v>
      </c>
      <c r="J355" s="71">
        <v>6638360</v>
      </c>
    </row>
    <row r="356" spans="1:10" ht="54" customHeight="1">
      <c r="A356" s="4">
        <v>804</v>
      </c>
      <c r="B356" s="10" t="s">
        <v>195</v>
      </c>
      <c r="C356" s="26" t="s">
        <v>336</v>
      </c>
      <c r="D356" s="62"/>
      <c r="E356" s="69" t="s">
        <v>524</v>
      </c>
      <c r="F356" s="63">
        <f>F357</f>
        <v>49700</v>
      </c>
      <c r="G356" s="93"/>
      <c r="H356" s="93"/>
      <c r="I356" s="142">
        <f>I357</f>
        <v>49700</v>
      </c>
      <c r="J356" s="34">
        <f>J357</f>
        <v>49700</v>
      </c>
    </row>
    <row r="357" spans="1:10" ht="15">
      <c r="A357" s="4">
        <v>804</v>
      </c>
      <c r="B357" s="162" t="s">
        <v>195</v>
      </c>
      <c r="C357" s="28" t="s">
        <v>336</v>
      </c>
      <c r="D357" s="185">
        <v>610</v>
      </c>
      <c r="E357" s="96" t="s">
        <v>149</v>
      </c>
      <c r="F357" s="63">
        <v>49700</v>
      </c>
      <c r="G357" s="93"/>
      <c r="H357" s="93"/>
      <c r="I357" s="142">
        <v>49700</v>
      </c>
      <c r="J357" s="34">
        <v>49700</v>
      </c>
    </row>
    <row r="358" spans="1:10" ht="89.25" customHeight="1">
      <c r="A358" s="4">
        <v>804</v>
      </c>
      <c r="B358" s="10" t="s">
        <v>195</v>
      </c>
      <c r="C358" s="170" t="s">
        <v>338</v>
      </c>
      <c r="D358" s="149"/>
      <c r="E358" s="29" t="s">
        <v>337</v>
      </c>
      <c r="F358" s="63">
        <f>F359</f>
        <v>2483200</v>
      </c>
      <c r="G358" s="63"/>
      <c r="H358" s="63"/>
      <c r="I358" s="142">
        <f>I359</f>
        <v>2483200</v>
      </c>
      <c r="J358" s="34">
        <f>J359</f>
        <v>2483200</v>
      </c>
    </row>
    <row r="359" spans="1:10" ht="49.5" customHeight="1">
      <c r="A359" s="4">
        <v>804</v>
      </c>
      <c r="B359" s="10" t="s">
        <v>195</v>
      </c>
      <c r="C359" s="10" t="s">
        <v>339</v>
      </c>
      <c r="D359" s="181"/>
      <c r="E359" s="182" t="s">
        <v>523</v>
      </c>
      <c r="F359" s="63">
        <f>F360</f>
        <v>2483200</v>
      </c>
      <c r="G359" s="95"/>
      <c r="H359" s="95"/>
      <c r="I359" s="63">
        <f>I360</f>
        <v>2483200</v>
      </c>
      <c r="J359" s="184">
        <f>J360</f>
        <v>2483200</v>
      </c>
    </row>
    <row r="360" spans="1:10" s="88" customFormat="1" ht="75.75" customHeight="1">
      <c r="A360" s="4">
        <v>804</v>
      </c>
      <c r="B360" s="10" t="s">
        <v>195</v>
      </c>
      <c r="C360" s="10" t="s">
        <v>339</v>
      </c>
      <c r="D360" s="161">
        <v>610</v>
      </c>
      <c r="E360" s="164" t="s">
        <v>149</v>
      </c>
      <c r="F360" s="63">
        <v>2483200</v>
      </c>
      <c r="G360" s="95"/>
      <c r="H360" s="95"/>
      <c r="I360" s="142">
        <v>2483200</v>
      </c>
      <c r="J360" s="34">
        <v>2483200</v>
      </c>
    </row>
    <row r="361" spans="1:10" s="88" customFormat="1" ht="85.5" customHeight="1">
      <c r="A361" s="4">
        <v>804</v>
      </c>
      <c r="B361" s="10" t="s">
        <v>195</v>
      </c>
      <c r="C361" s="162" t="s">
        <v>668</v>
      </c>
      <c r="D361" s="149"/>
      <c r="E361" s="29" t="s">
        <v>718</v>
      </c>
      <c r="F361" s="63">
        <f>F362+F364</f>
        <v>294000</v>
      </c>
      <c r="G361" s="152"/>
      <c r="H361" s="152"/>
      <c r="I361" s="142">
        <f>I362</f>
        <v>0</v>
      </c>
      <c r="J361" s="34">
        <f>J362</f>
        <v>0</v>
      </c>
    </row>
    <row r="362" spans="1:10" s="88" customFormat="1" ht="45.75" customHeight="1">
      <c r="A362" s="4">
        <v>804</v>
      </c>
      <c r="B362" s="10" t="s">
        <v>195</v>
      </c>
      <c r="C362" s="162" t="s">
        <v>669</v>
      </c>
      <c r="D362" s="149"/>
      <c r="E362" s="29" t="s">
        <v>671</v>
      </c>
      <c r="F362" s="63">
        <f>F363</f>
        <v>193000</v>
      </c>
      <c r="G362" s="152"/>
      <c r="H362" s="152"/>
      <c r="I362" s="142">
        <f>I363</f>
        <v>0</v>
      </c>
      <c r="J362" s="34">
        <f>J363</f>
        <v>0</v>
      </c>
    </row>
    <row r="363" spans="1:10" ht="15">
      <c r="A363" s="4">
        <v>804</v>
      </c>
      <c r="B363" s="10" t="s">
        <v>195</v>
      </c>
      <c r="C363" s="162" t="s">
        <v>669</v>
      </c>
      <c r="D363" s="161">
        <v>610</v>
      </c>
      <c r="E363" s="164" t="s">
        <v>149</v>
      </c>
      <c r="F363" s="63">
        <v>193000</v>
      </c>
      <c r="G363" s="152"/>
      <c r="H363" s="152"/>
      <c r="I363" s="142">
        <v>0</v>
      </c>
      <c r="J363" s="34">
        <v>0</v>
      </c>
    </row>
    <row r="364" spans="1:10" ht="75">
      <c r="A364" s="4">
        <v>804</v>
      </c>
      <c r="B364" s="10" t="s">
        <v>195</v>
      </c>
      <c r="C364" s="162" t="s">
        <v>670</v>
      </c>
      <c r="D364" s="149"/>
      <c r="E364" s="29" t="s">
        <v>672</v>
      </c>
      <c r="F364" s="63">
        <f>F365</f>
        <v>101000</v>
      </c>
      <c r="G364" s="152"/>
      <c r="H364" s="152"/>
      <c r="I364" s="142">
        <f>I365</f>
        <v>0</v>
      </c>
      <c r="J364" s="34">
        <f>J365</f>
        <v>0</v>
      </c>
    </row>
    <row r="365" spans="1:10" s="152" customFormat="1" ht="80.25" customHeight="1">
      <c r="A365" s="4">
        <v>804</v>
      </c>
      <c r="B365" s="10" t="s">
        <v>195</v>
      </c>
      <c r="C365" s="162" t="s">
        <v>670</v>
      </c>
      <c r="D365" s="149">
        <v>610</v>
      </c>
      <c r="E365" s="29" t="s">
        <v>149</v>
      </c>
      <c r="F365" s="63">
        <v>101000</v>
      </c>
      <c r="I365" s="142">
        <v>0</v>
      </c>
      <c r="J365" s="34">
        <v>0</v>
      </c>
    </row>
    <row r="366" spans="1:10" s="152" customFormat="1" ht="15">
      <c r="A366" s="4">
        <v>804</v>
      </c>
      <c r="B366" s="10" t="s">
        <v>37</v>
      </c>
      <c r="C366" s="10"/>
      <c r="D366" s="14"/>
      <c r="E366" s="17" t="s">
        <v>210</v>
      </c>
      <c r="F366" s="63">
        <f>F367+F374</f>
        <v>3326682</v>
      </c>
      <c r="G366" s="63">
        <f>G367+G374</f>
        <v>0</v>
      </c>
      <c r="H366" s="63">
        <f>H367+H374</f>
        <v>0</v>
      </c>
      <c r="I366" s="63">
        <f>I367+I374</f>
        <v>3326682</v>
      </c>
      <c r="J366" s="63">
        <f>J367+J374</f>
        <v>3326682</v>
      </c>
    </row>
    <row r="367" spans="1:10" s="152" customFormat="1" ht="75">
      <c r="A367" s="4">
        <v>804</v>
      </c>
      <c r="B367" s="10" t="s">
        <v>37</v>
      </c>
      <c r="C367" s="10" t="s">
        <v>105</v>
      </c>
      <c r="D367" s="4"/>
      <c r="E367" s="8" t="s">
        <v>673</v>
      </c>
      <c r="F367" s="20">
        <f>F368</f>
        <v>20000</v>
      </c>
      <c r="G367" s="35"/>
      <c r="I367" s="20">
        <f>I368</f>
        <v>20000</v>
      </c>
      <c r="J367" s="20">
        <f>J368</f>
        <v>20000</v>
      </c>
    </row>
    <row r="368" spans="1:10" s="152" customFormat="1" ht="45">
      <c r="A368" s="4">
        <v>804</v>
      </c>
      <c r="B368" s="10" t="s">
        <v>37</v>
      </c>
      <c r="C368" s="10" t="s">
        <v>128</v>
      </c>
      <c r="D368" s="4"/>
      <c r="E368" s="8" t="s">
        <v>394</v>
      </c>
      <c r="F368" s="20">
        <f>F369</f>
        <v>20000</v>
      </c>
      <c r="G368" s="35"/>
      <c r="I368" s="20">
        <f>I369</f>
        <v>20000</v>
      </c>
      <c r="J368" s="20">
        <f>J369</f>
        <v>20000</v>
      </c>
    </row>
    <row r="369" spans="1:10" s="152" customFormat="1" ht="79.5" customHeight="1">
      <c r="A369" s="4">
        <v>804</v>
      </c>
      <c r="B369" s="10" t="s">
        <v>37</v>
      </c>
      <c r="C369" s="10" t="s">
        <v>331</v>
      </c>
      <c r="D369" s="4"/>
      <c r="E369" s="8" t="s">
        <v>395</v>
      </c>
      <c r="F369" s="20">
        <f>F370+F372</f>
        <v>20000</v>
      </c>
      <c r="G369" s="20"/>
      <c r="H369" s="20"/>
      <c r="I369" s="20">
        <f>I370+I372</f>
        <v>20000</v>
      </c>
      <c r="J369" s="20">
        <f>J370+J372</f>
        <v>20000</v>
      </c>
    </row>
    <row r="370" spans="1:10" s="152" customFormat="1" ht="60">
      <c r="A370" s="4">
        <v>804</v>
      </c>
      <c r="B370" s="10" t="s">
        <v>37</v>
      </c>
      <c r="C370" s="10" t="s">
        <v>333</v>
      </c>
      <c r="D370" s="4"/>
      <c r="E370" s="8" t="s">
        <v>476</v>
      </c>
      <c r="F370" s="20">
        <f>F371</f>
        <v>10000</v>
      </c>
      <c r="G370" s="20">
        <f>G371</f>
        <v>10001</v>
      </c>
      <c r="H370" s="20">
        <f>H371</f>
        <v>10002</v>
      </c>
      <c r="I370" s="20">
        <f>I371</f>
        <v>10000</v>
      </c>
      <c r="J370" s="20">
        <f>J371</f>
        <v>10000</v>
      </c>
    </row>
    <row r="371" spans="1:10" ht="58.5" customHeight="1">
      <c r="A371" s="4">
        <v>804</v>
      </c>
      <c r="B371" s="10" t="s">
        <v>37</v>
      </c>
      <c r="C371" s="10" t="s">
        <v>333</v>
      </c>
      <c r="D371" s="4">
        <v>610</v>
      </c>
      <c r="E371" s="24" t="s">
        <v>149</v>
      </c>
      <c r="F371" s="20">
        <v>10000</v>
      </c>
      <c r="G371" s="20">
        <v>10001</v>
      </c>
      <c r="H371" s="20">
        <v>10002</v>
      </c>
      <c r="I371" s="20">
        <v>10000</v>
      </c>
      <c r="J371" s="33">
        <f>J372</f>
        <v>10000</v>
      </c>
    </row>
    <row r="372" spans="1:10" ht="60">
      <c r="A372" s="4">
        <v>804</v>
      </c>
      <c r="B372" s="10" t="s">
        <v>37</v>
      </c>
      <c r="C372" s="10" t="s">
        <v>553</v>
      </c>
      <c r="D372" s="4"/>
      <c r="E372" s="8" t="s">
        <v>554</v>
      </c>
      <c r="F372" s="63">
        <f>F373</f>
        <v>10000</v>
      </c>
      <c r="G372" s="63">
        <f>G373</f>
        <v>0</v>
      </c>
      <c r="H372" s="63">
        <f>H373</f>
        <v>0</v>
      </c>
      <c r="I372" s="63">
        <f>I373</f>
        <v>10000</v>
      </c>
      <c r="J372" s="34">
        <f>I373</f>
        <v>10000</v>
      </c>
    </row>
    <row r="373" spans="1:10" ht="15.75">
      <c r="A373" s="4">
        <v>804</v>
      </c>
      <c r="B373" s="10" t="s">
        <v>37</v>
      </c>
      <c r="C373" s="10" t="s">
        <v>553</v>
      </c>
      <c r="D373" s="4">
        <v>610</v>
      </c>
      <c r="E373" s="24" t="s">
        <v>149</v>
      </c>
      <c r="F373" s="63">
        <v>10000</v>
      </c>
      <c r="G373" s="35"/>
      <c r="H373" s="152"/>
      <c r="I373" s="34">
        <v>10000</v>
      </c>
      <c r="J373" s="34">
        <v>10000</v>
      </c>
    </row>
    <row r="374" spans="1:10" ht="75">
      <c r="A374" s="4">
        <v>804</v>
      </c>
      <c r="B374" s="10" t="s">
        <v>37</v>
      </c>
      <c r="C374" s="10" t="s">
        <v>133</v>
      </c>
      <c r="D374" s="6"/>
      <c r="E374" s="8" t="s">
        <v>674</v>
      </c>
      <c r="F374" s="63">
        <f>F375</f>
        <v>3306682</v>
      </c>
      <c r="G374" s="125"/>
      <c r="H374" s="125"/>
      <c r="I374" s="34">
        <f aca="true" t="shared" si="29" ref="I374:J377">I375</f>
        <v>3306682</v>
      </c>
      <c r="J374" s="34">
        <f t="shared" si="29"/>
        <v>3306682</v>
      </c>
    </row>
    <row r="375" spans="1:10" ht="15">
      <c r="A375" s="4">
        <v>804</v>
      </c>
      <c r="B375" s="10" t="s">
        <v>37</v>
      </c>
      <c r="C375" s="10" t="s">
        <v>134</v>
      </c>
      <c r="D375" s="4"/>
      <c r="E375" s="145" t="s">
        <v>480</v>
      </c>
      <c r="F375" s="63">
        <f>F376</f>
        <v>3306682</v>
      </c>
      <c r="G375" s="125"/>
      <c r="H375" s="125"/>
      <c r="I375" s="34">
        <f t="shared" si="29"/>
        <v>3306682</v>
      </c>
      <c r="J375" s="34">
        <f t="shared" si="29"/>
        <v>3306682</v>
      </c>
    </row>
    <row r="376" spans="1:10" s="89" customFormat="1" ht="45">
      <c r="A376" s="4">
        <v>804</v>
      </c>
      <c r="B376" s="10" t="s">
        <v>37</v>
      </c>
      <c r="C376" s="10" t="s">
        <v>325</v>
      </c>
      <c r="D376" s="4"/>
      <c r="E376" s="133" t="s">
        <v>479</v>
      </c>
      <c r="F376" s="63">
        <f>F377</f>
        <v>3306682</v>
      </c>
      <c r="G376" s="125"/>
      <c r="H376" s="125"/>
      <c r="I376" s="34">
        <f t="shared" si="29"/>
        <v>3306682</v>
      </c>
      <c r="J376" s="34">
        <f t="shared" si="29"/>
        <v>3306682</v>
      </c>
    </row>
    <row r="377" spans="1:10" s="89" customFormat="1" ht="15">
      <c r="A377" s="4">
        <v>804</v>
      </c>
      <c r="B377" s="10" t="s">
        <v>37</v>
      </c>
      <c r="C377" s="10" t="s">
        <v>326</v>
      </c>
      <c r="D377" s="4"/>
      <c r="E377" s="187" t="s">
        <v>481</v>
      </c>
      <c r="F377" s="156">
        <f>F378</f>
        <v>3306682</v>
      </c>
      <c r="G377" s="125"/>
      <c r="H377" s="125"/>
      <c r="I377" s="34">
        <f t="shared" si="29"/>
        <v>3306682</v>
      </c>
      <c r="J377" s="34">
        <f t="shared" si="29"/>
        <v>3306682</v>
      </c>
    </row>
    <row r="378" spans="1:10" s="89" customFormat="1" ht="15">
      <c r="A378" s="4">
        <v>804</v>
      </c>
      <c r="B378" s="10" t="s">
        <v>37</v>
      </c>
      <c r="C378" s="10" t="s">
        <v>326</v>
      </c>
      <c r="D378" s="159">
        <v>610</v>
      </c>
      <c r="E378" s="29" t="s">
        <v>149</v>
      </c>
      <c r="F378" s="34">
        <v>3306682</v>
      </c>
      <c r="G378" s="151"/>
      <c r="H378" s="151"/>
      <c r="I378" s="34">
        <v>3306682</v>
      </c>
      <c r="J378" s="34">
        <v>3306682</v>
      </c>
    </row>
    <row r="379" spans="1:10" ht="15">
      <c r="A379" s="4">
        <v>804</v>
      </c>
      <c r="B379" s="10" t="s">
        <v>62</v>
      </c>
      <c r="C379" s="10"/>
      <c r="D379" s="19"/>
      <c r="E379" s="17" t="s">
        <v>99</v>
      </c>
      <c r="F379" s="32">
        <f>F380+F429</f>
        <v>46283848</v>
      </c>
      <c r="G379" s="32"/>
      <c r="H379" s="32"/>
      <c r="I379" s="32">
        <f>I380+I429</f>
        <v>44940121</v>
      </c>
      <c r="J379" s="32">
        <f>J380+J429</f>
        <v>43841410</v>
      </c>
    </row>
    <row r="380" spans="1:10" s="152" customFormat="1" ht="15">
      <c r="A380" s="4">
        <v>804</v>
      </c>
      <c r="B380" s="10" t="s">
        <v>63</v>
      </c>
      <c r="C380" s="10"/>
      <c r="D380" s="19"/>
      <c r="E380" s="8" t="s">
        <v>64</v>
      </c>
      <c r="F380" s="20">
        <f>F381</f>
        <v>43905517</v>
      </c>
      <c r="G380" s="35"/>
      <c r="H380" s="3"/>
      <c r="I380" s="20">
        <f>I381</f>
        <v>42561790</v>
      </c>
      <c r="J380" s="70">
        <f>J381</f>
        <v>41463079</v>
      </c>
    </row>
    <row r="381" spans="1:10" s="152" customFormat="1" ht="60">
      <c r="A381" s="4">
        <v>804</v>
      </c>
      <c r="B381" s="10" t="s">
        <v>63</v>
      </c>
      <c r="C381" s="10" t="s">
        <v>131</v>
      </c>
      <c r="D381" s="19"/>
      <c r="E381" s="8" t="s">
        <v>655</v>
      </c>
      <c r="F381" s="20">
        <f>F382+F403</f>
        <v>43905517</v>
      </c>
      <c r="G381" s="20"/>
      <c r="H381" s="20"/>
      <c r="I381" s="20">
        <f>I382+I403</f>
        <v>42561790</v>
      </c>
      <c r="J381" s="20">
        <f>J382+J403</f>
        <v>41463079</v>
      </c>
    </row>
    <row r="382" spans="1:10" s="152" customFormat="1" ht="30">
      <c r="A382" s="4">
        <v>804</v>
      </c>
      <c r="B382" s="10" t="s">
        <v>63</v>
      </c>
      <c r="C382" s="10" t="s">
        <v>135</v>
      </c>
      <c r="D382" s="19"/>
      <c r="E382" s="8" t="s">
        <v>65</v>
      </c>
      <c r="F382" s="20">
        <f>F383+F388+F393+F400</f>
        <v>17506687</v>
      </c>
      <c r="G382" s="3"/>
      <c r="H382" s="3"/>
      <c r="I382" s="20">
        <f>I383+I388+I393+I400</f>
        <v>17006687</v>
      </c>
      <c r="J382" s="20">
        <f>J383+J388+J393+J400</f>
        <v>16508435</v>
      </c>
    </row>
    <row r="383" spans="1:11" ht="60">
      <c r="A383" s="4">
        <v>804</v>
      </c>
      <c r="B383" s="10" t="s">
        <v>63</v>
      </c>
      <c r="C383" s="10" t="s">
        <v>231</v>
      </c>
      <c r="D383" s="19"/>
      <c r="E383" s="40" t="s">
        <v>342</v>
      </c>
      <c r="F383" s="20">
        <f>F384+F386</f>
        <v>10484087</v>
      </c>
      <c r="G383" s="20"/>
      <c r="H383" s="20"/>
      <c r="I383" s="20">
        <f>I384+I386</f>
        <v>10484087</v>
      </c>
      <c r="J383" s="20">
        <f>J384+J386</f>
        <v>9985835</v>
      </c>
      <c r="K383" s="91"/>
    </row>
    <row r="384" spans="1:11" ht="15">
      <c r="A384" s="4">
        <v>804</v>
      </c>
      <c r="B384" s="10" t="s">
        <v>63</v>
      </c>
      <c r="C384" s="10" t="s">
        <v>340</v>
      </c>
      <c r="D384" s="19"/>
      <c r="E384" s="8" t="s">
        <v>66</v>
      </c>
      <c r="F384" s="20">
        <f>F385</f>
        <v>10355087</v>
      </c>
      <c r="I384" s="20">
        <f>I385</f>
        <v>10355087</v>
      </c>
      <c r="J384" s="70">
        <f>J385</f>
        <v>9856835</v>
      </c>
      <c r="K384" s="91"/>
    </row>
    <row r="385" spans="1:11" ht="15">
      <c r="A385" s="4">
        <v>804</v>
      </c>
      <c r="B385" s="10" t="s">
        <v>63</v>
      </c>
      <c r="C385" s="10" t="s">
        <v>340</v>
      </c>
      <c r="D385" s="19">
        <v>610</v>
      </c>
      <c r="E385" s="11" t="s">
        <v>149</v>
      </c>
      <c r="F385" s="20">
        <v>10355087</v>
      </c>
      <c r="I385" s="20">
        <v>10355087</v>
      </c>
      <c r="J385" s="70">
        <v>9856835</v>
      </c>
      <c r="K385" s="91"/>
    </row>
    <row r="386" spans="1:11" ht="45">
      <c r="A386" s="4">
        <v>804</v>
      </c>
      <c r="B386" s="26" t="s">
        <v>63</v>
      </c>
      <c r="C386" s="26" t="s">
        <v>341</v>
      </c>
      <c r="D386" s="161"/>
      <c r="E386" s="164" t="s">
        <v>525</v>
      </c>
      <c r="F386" s="156">
        <f>F387</f>
        <v>129000</v>
      </c>
      <c r="G386" s="97"/>
      <c r="H386" s="97"/>
      <c r="I386" s="63">
        <f>I387</f>
        <v>129000</v>
      </c>
      <c r="J386" s="70">
        <f>J387</f>
        <v>129000</v>
      </c>
      <c r="K386" s="91"/>
    </row>
    <row r="387" spans="1:11" ht="15">
      <c r="A387" s="159">
        <v>804</v>
      </c>
      <c r="B387" s="28" t="s">
        <v>63</v>
      </c>
      <c r="C387" s="28" t="s">
        <v>341</v>
      </c>
      <c r="D387" s="149">
        <v>610</v>
      </c>
      <c r="E387" s="29" t="s">
        <v>149</v>
      </c>
      <c r="F387" s="34">
        <v>129000</v>
      </c>
      <c r="G387" s="97"/>
      <c r="H387" s="97"/>
      <c r="I387" s="63">
        <v>129000</v>
      </c>
      <c r="J387" s="70">
        <v>129000</v>
      </c>
      <c r="K387" s="91"/>
    </row>
    <row r="388" spans="1:11" ht="30">
      <c r="A388" s="4">
        <v>804</v>
      </c>
      <c r="B388" s="170" t="s">
        <v>63</v>
      </c>
      <c r="C388" s="171" t="s">
        <v>232</v>
      </c>
      <c r="D388" s="172"/>
      <c r="E388" s="173" t="s">
        <v>233</v>
      </c>
      <c r="F388" s="166">
        <f>F389+F391</f>
        <v>100000</v>
      </c>
      <c r="G388" s="166">
        <f>G389+G391</f>
        <v>0</v>
      </c>
      <c r="H388" s="166">
        <f>H389+H391</f>
        <v>0</v>
      </c>
      <c r="I388" s="166">
        <f>I389+I391</f>
        <v>100000</v>
      </c>
      <c r="J388" s="166">
        <f>J389+J391</f>
        <v>100000</v>
      </c>
      <c r="K388" s="91"/>
    </row>
    <row r="389" spans="1:11" ht="72" customHeight="1">
      <c r="A389" s="4">
        <v>804</v>
      </c>
      <c r="B389" s="10" t="s">
        <v>63</v>
      </c>
      <c r="C389" s="10" t="s">
        <v>573</v>
      </c>
      <c r="D389" s="19"/>
      <c r="E389" s="169" t="s">
        <v>574</v>
      </c>
      <c r="F389" s="20">
        <f>F390</f>
        <v>10000</v>
      </c>
      <c r="G389" s="152"/>
      <c r="H389" s="152"/>
      <c r="I389" s="47">
        <f>I390</f>
        <v>10000</v>
      </c>
      <c r="J389" s="34">
        <f>J390</f>
        <v>10000</v>
      </c>
      <c r="K389" s="91"/>
    </row>
    <row r="390" spans="1:11" ht="79.5" customHeight="1">
      <c r="A390" s="4">
        <v>804</v>
      </c>
      <c r="B390" s="10" t="s">
        <v>63</v>
      </c>
      <c r="C390" s="10" t="s">
        <v>573</v>
      </c>
      <c r="D390" s="19">
        <v>610</v>
      </c>
      <c r="E390" s="8" t="s">
        <v>149</v>
      </c>
      <c r="F390" s="20">
        <v>10000</v>
      </c>
      <c r="G390" s="152"/>
      <c r="H390" s="152"/>
      <c r="I390" s="137">
        <v>10000</v>
      </c>
      <c r="J390" s="83">
        <v>10000</v>
      </c>
      <c r="K390" s="91"/>
    </row>
    <row r="391" spans="1:11" s="91" customFormat="1" ht="45.75" customHeight="1">
      <c r="A391" s="4">
        <v>804</v>
      </c>
      <c r="B391" s="10" t="s">
        <v>63</v>
      </c>
      <c r="C391" s="10" t="s">
        <v>675</v>
      </c>
      <c r="D391" s="19"/>
      <c r="E391" s="8" t="s">
        <v>676</v>
      </c>
      <c r="F391" s="20">
        <f>F392</f>
        <v>90000</v>
      </c>
      <c r="G391" s="152"/>
      <c r="H391" s="152"/>
      <c r="I391" s="34">
        <f>I392</f>
        <v>90000</v>
      </c>
      <c r="J391" s="34">
        <f>J392</f>
        <v>90000</v>
      </c>
      <c r="K391" s="106"/>
    </row>
    <row r="392" spans="1:10" s="106" customFormat="1" ht="45.75" customHeight="1">
      <c r="A392" s="4">
        <v>804</v>
      </c>
      <c r="B392" s="10" t="s">
        <v>63</v>
      </c>
      <c r="C392" s="10" t="s">
        <v>675</v>
      </c>
      <c r="D392" s="19">
        <v>610</v>
      </c>
      <c r="E392" s="8" t="s">
        <v>149</v>
      </c>
      <c r="F392" s="20">
        <v>90000</v>
      </c>
      <c r="G392" s="152"/>
      <c r="H392" s="152"/>
      <c r="I392" s="34">
        <v>90000</v>
      </c>
      <c r="J392" s="34">
        <v>90000</v>
      </c>
    </row>
    <row r="393" spans="1:10" s="106" customFormat="1" ht="45.75" customHeight="1">
      <c r="A393" s="4">
        <v>804</v>
      </c>
      <c r="B393" s="10" t="s">
        <v>63</v>
      </c>
      <c r="C393" s="10" t="s">
        <v>437</v>
      </c>
      <c r="D393" s="19"/>
      <c r="E393" s="8" t="s">
        <v>488</v>
      </c>
      <c r="F393" s="20">
        <f>F394+F396+F398</f>
        <v>6422600</v>
      </c>
      <c r="G393" s="20"/>
      <c r="H393" s="20"/>
      <c r="I393" s="32">
        <f>I394+I396+I398</f>
        <v>6422600</v>
      </c>
      <c r="J393" s="32">
        <f>J394+J396+J398</f>
        <v>6422600</v>
      </c>
    </row>
    <row r="394" spans="1:10" s="106" customFormat="1" ht="45.75" customHeight="1">
      <c r="A394" s="4">
        <v>804</v>
      </c>
      <c r="B394" s="10" t="s">
        <v>63</v>
      </c>
      <c r="C394" s="10" t="s">
        <v>491</v>
      </c>
      <c r="D394" s="62"/>
      <c r="E394" s="65" t="s">
        <v>492</v>
      </c>
      <c r="F394" s="20">
        <v>700</v>
      </c>
      <c r="G394" s="67"/>
      <c r="H394" s="67"/>
      <c r="I394" s="20">
        <f>I395</f>
        <v>700</v>
      </c>
      <c r="J394" s="70">
        <f>J395</f>
        <v>700</v>
      </c>
    </row>
    <row r="395" spans="1:10" s="106" customFormat="1" ht="45.75" customHeight="1">
      <c r="A395" s="4">
        <v>804</v>
      </c>
      <c r="B395" s="10" t="s">
        <v>63</v>
      </c>
      <c r="C395" s="10" t="s">
        <v>491</v>
      </c>
      <c r="D395" s="62">
        <v>610</v>
      </c>
      <c r="E395" s="29" t="s">
        <v>149</v>
      </c>
      <c r="F395" s="20">
        <v>700</v>
      </c>
      <c r="G395" s="67"/>
      <c r="H395" s="67"/>
      <c r="I395" s="20">
        <v>700</v>
      </c>
      <c r="J395" s="70">
        <v>700</v>
      </c>
    </row>
    <row r="396" spans="1:11" s="91" customFormat="1" ht="80.25" customHeight="1">
      <c r="A396" s="4">
        <v>804</v>
      </c>
      <c r="B396" s="10" t="s">
        <v>63</v>
      </c>
      <c r="C396" s="10" t="s">
        <v>493</v>
      </c>
      <c r="D396" s="62"/>
      <c r="E396" s="65" t="s">
        <v>494</v>
      </c>
      <c r="F396" s="20">
        <f>F397</f>
        <v>1150</v>
      </c>
      <c r="G396" s="67"/>
      <c r="H396" s="67"/>
      <c r="I396" s="20">
        <f>I397</f>
        <v>1150</v>
      </c>
      <c r="J396" s="70">
        <f>J397</f>
        <v>1150</v>
      </c>
      <c r="K396" s="106"/>
    </row>
    <row r="397" spans="1:11" s="91" customFormat="1" ht="82.5" customHeight="1">
      <c r="A397" s="4">
        <v>804</v>
      </c>
      <c r="B397" s="10" t="s">
        <v>63</v>
      </c>
      <c r="C397" s="10" t="s">
        <v>493</v>
      </c>
      <c r="D397" s="62">
        <v>610</v>
      </c>
      <c r="E397" s="29" t="s">
        <v>149</v>
      </c>
      <c r="F397" s="20">
        <v>1150</v>
      </c>
      <c r="G397" s="67"/>
      <c r="H397" s="67"/>
      <c r="I397" s="20">
        <v>1150</v>
      </c>
      <c r="J397" s="70">
        <v>1150</v>
      </c>
      <c r="K397" s="106"/>
    </row>
    <row r="398" spans="1:11" s="91" customFormat="1" ht="68.25" customHeight="1">
      <c r="A398" s="4">
        <v>804</v>
      </c>
      <c r="B398" s="10" t="s">
        <v>63</v>
      </c>
      <c r="C398" s="10" t="s">
        <v>438</v>
      </c>
      <c r="D398" s="62"/>
      <c r="E398" s="29" t="s">
        <v>526</v>
      </c>
      <c r="F398" s="20">
        <f>F399</f>
        <v>6420750</v>
      </c>
      <c r="G398" s="98"/>
      <c r="H398" s="98"/>
      <c r="I398" s="20">
        <f>I399</f>
        <v>6420750</v>
      </c>
      <c r="J398" s="70">
        <f>J399</f>
        <v>6420750</v>
      </c>
      <c r="K398" s="106"/>
    </row>
    <row r="399" spans="1:11" s="91" customFormat="1" ht="58.5" customHeight="1">
      <c r="A399" s="4">
        <v>804</v>
      </c>
      <c r="B399" s="10" t="s">
        <v>63</v>
      </c>
      <c r="C399" s="10" t="s">
        <v>438</v>
      </c>
      <c r="D399" s="161">
        <v>610</v>
      </c>
      <c r="E399" s="164" t="s">
        <v>149</v>
      </c>
      <c r="F399" s="20">
        <v>6420750</v>
      </c>
      <c r="G399" s="98"/>
      <c r="H399" s="98"/>
      <c r="I399" s="20">
        <v>6420750</v>
      </c>
      <c r="J399" s="70">
        <v>6420750</v>
      </c>
      <c r="K399" s="106"/>
    </row>
    <row r="400" spans="1:11" s="94" customFormat="1" ht="74.25" customHeight="1">
      <c r="A400" s="4">
        <v>804</v>
      </c>
      <c r="B400" s="10" t="s">
        <v>63</v>
      </c>
      <c r="C400" s="162" t="s">
        <v>677</v>
      </c>
      <c r="D400" s="149"/>
      <c r="E400" s="29" t="s">
        <v>718</v>
      </c>
      <c r="F400" s="63">
        <f>F401</f>
        <v>500000</v>
      </c>
      <c r="G400" s="152"/>
      <c r="H400" s="152"/>
      <c r="I400" s="20">
        <v>0</v>
      </c>
      <c r="J400" s="70">
        <v>0</v>
      </c>
      <c r="K400" s="106"/>
    </row>
    <row r="401" spans="1:11" s="94" customFormat="1" ht="65.25" customHeight="1">
      <c r="A401" s="4">
        <v>804</v>
      </c>
      <c r="B401" s="10" t="s">
        <v>63</v>
      </c>
      <c r="C401" s="162" t="s">
        <v>678</v>
      </c>
      <c r="D401" s="149"/>
      <c r="E401" s="29" t="s">
        <v>679</v>
      </c>
      <c r="F401" s="63">
        <f>F402</f>
        <v>500000</v>
      </c>
      <c r="G401" s="152"/>
      <c r="H401" s="152"/>
      <c r="I401" s="20">
        <v>0</v>
      </c>
      <c r="J401" s="70">
        <v>0</v>
      </c>
      <c r="K401" s="92"/>
    </row>
    <row r="402" spans="1:10" s="106" customFormat="1" ht="65.25" customHeight="1">
      <c r="A402" s="4">
        <v>804</v>
      </c>
      <c r="B402" s="10" t="s">
        <v>63</v>
      </c>
      <c r="C402" s="162" t="s">
        <v>678</v>
      </c>
      <c r="D402" s="161">
        <v>610</v>
      </c>
      <c r="E402" s="29" t="s">
        <v>149</v>
      </c>
      <c r="F402" s="63">
        <v>500000</v>
      </c>
      <c r="G402" s="152"/>
      <c r="H402" s="152"/>
      <c r="I402" s="20">
        <v>0</v>
      </c>
      <c r="J402" s="70">
        <v>0</v>
      </c>
    </row>
    <row r="403" spans="1:10" s="106" customFormat="1" ht="65.25" customHeight="1">
      <c r="A403" s="4">
        <v>804</v>
      </c>
      <c r="B403" s="10" t="s">
        <v>63</v>
      </c>
      <c r="C403" s="10" t="s">
        <v>136</v>
      </c>
      <c r="D403" s="155"/>
      <c r="E403" s="17" t="s">
        <v>398</v>
      </c>
      <c r="F403" s="20">
        <f>F404+F409+F424</f>
        <v>26398830</v>
      </c>
      <c r="G403" s="3"/>
      <c r="H403" s="3"/>
      <c r="I403" s="20">
        <f>I404+I409+I424</f>
        <v>25555103</v>
      </c>
      <c r="J403" s="20">
        <f>J404+J409+J424</f>
        <v>24954644</v>
      </c>
    </row>
    <row r="404" spans="1:10" s="106" customFormat="1" ht="124.5" customHeight="1">
      <c r="A404" s="4">
        <v>804</v>
      </c>
      <c r="B404" s="10" t="s">
        <v>63</v>
      </c>
      <c r="C404" s="10" t="s">
        <v>234</v>
      </c>
      <c r="D404" s="19"/>
      <c r="E404" s="40" t="s">
        <v>235</v>
      </c>
      <c r="F404" s="20">
        <f>F405+F407</f>
        <v>13130751</v>
      </c>
      <c r="G404" s="20"/>
      <c r="H404" s="20"/>
      <c r="I404" s="20">
        <f>I405+I407</f>
        <v>13629003</v>
      </c>
      <c r="J404" s="20">
        <f>J405+J407</f>
        <v>13028544</v>
      </c>
    </row>
    <row r="405" spans="1:10" s="106" customFormat="1" ht="65.25" customHeight="1">
      <c r="A405" s="4">
        <v>804</v>
      </c>
      <c r="B405" s="10" t="s">
        <v>63</v>
      </c>
      <c r="C405" s="10" t="s">
        <v>343</v>
      </c>
      <c r="D405" s="19"/>
      <c r="E405" s="8" t="s">
        <v>68</v>
      </c>
      <c r="F405" s="20">
        <f>F406</f>
        <v>12891751</v>
      </c>
      <c r="G405" s="3"/>
      <c r="H405" s="3"/>
      <c r="I405" s="20">
        <f>I406</f>
        <v>13390003</v>
      </c>
      <c r="J405" s="70">
        <f>J406</f>
        <v>12789544</v>
      </c>
    </row>
    <row r="406" spans="1:10" s="106" customFormat="1" ht="65.25" customHeight="1">
      <c r="A406" s="4">
        <v>804</v>
      </c>
      <c r="B406" s="10" t="s">
        <v>63</v>
      </c>
      <c r="C406" s="10" t="s">
        <v>343</v>
      </c>
      <c r="D406" s="19">
        <v>610</v>
      </c>
      <c r="E406" s="8" t="s">
        <v>149</v>
      </c>
      <c r="F406" s="20">
        <v>12891751</v>
      </c>
      <c r="G406" s="3"/>
      <c r="H406" s="3"/>
      <c r="I406" s="20">
        <v>13390003</v>
      </c>
      <c r="J406" s="20">
        <v>12789544</v>
      </c>
    </row>
    <row r="407" spans="1:10" s="92" customFormat="1" ht="60" customHeight="1">
      <c r="A407" s="4">
        <v>804</v>
      </c>
      <c r="B407" s="10" t="s">
        <v>63</v>
      </c>
      <c r="C407" s="10" t="s">
        <v>344</v>
      </c>
      <c r="D407" s="19"/>
      <c r="E407" s="29" t="s">
        <v>525</v>
      </c>
      <c r="F407" s="33">
        <f>F408</f>
        <v>239000</v>
      </c>
      <c r="G407" s="99"/>
      <c r="H407" s="99"/>
      <c r="I407" s="20">
        <f>I408</f>
        <v>239000</v>
      </c>
      <c r="J407" s="71">
        <f>J408</f>
        <v>239000</v>
      </c>
    </row>
    <row r="408" spans="1:10" s="106" customFormat="1" ht="60" customHeight="1">
      <c r="A408" s="4">
        <v>804</v>
      </c>
      <c r="B408" s="10" t="s">
        <v>63</v>
      </c>
      <c r="C408" s="10" t="s">
        <v>344</v>
      </c>
      <c r="D408" s="62">
        <v>610</v>
      </c>
      <c r="E408" s="165" t="s">
        <v>149</v>
      </c>
      <c r="F408" s="34">
        <v>239000</v>
      </c>
      <c r="G408" s="99"/>
      <c r="H408" s="99"/>
      <c r="I408" s="158">
        <v>239000</v>
      </c>
      <c r="J408" s="34">
        <v>239000</v>
      </c>
    </row>
    <row r="409" spans="1:10" s="106" customFormat="1" ht="60" customHeight="1">
      <c r="A409" s="4">
        <v>804</v>
      </c>
      <c r="B409" s="10" t="s">
        <v>63</v>
      </c>
      <c r="C409" s="10" t="s">
        <v>439</v>
      </c>
      <c r="D409" s="19"/>
      <c r="E409" s="40" t="s">
        <v>489</v>
      </c>
      <c r="F409" s="34">
        <f>F410+F412+F414+F416+F418+F420+F422</f>
        <v>12620400</v>
      </c>
      <c r="G409" s="34">
        <f>G410+G412+G414+G416+G418+G420+G422</f>
        <v>0</v>
      </c>
      <c r="H409" s="34">
        <f>H410+H412+H414+H416+H418+H420+H422</f>
        <v>0</v>
      </c>
      <c r="I409" s="34">
        <f>I410+I412+I414+I416+I418+I420+I422</f>
        <v>11926100</v>
      </c>
      <c r="J409" s="34">
        <f>J410+J412+J414+J416+J418+J420+J422</f>
        <v>11926100</v>
      </c>
    </row>
    <row r="410" spans="1:10" s="106" customFormat="1" ht="60" customHeight="1">
      <c r="A410" s="4">
        <v>804</v>
      </c>
      <c r="B410" s="10" t="s">
        <v>63</v>
      </c>
      <c r="C410" s="10" t="s">
        <v>440</v>
      </c>
      <c r="D410" s="19"/>
      <c r="E410" s="64" t="s">
        <v>244</v>
      </c>
      <c r="F410" s="32">
        <f>F411</f>
        <v>77400</v>
      </c>
      <c r="G410" s="67"/>
      <c r="H410" s="67"/>
      <c r="I410" s="20">
        <v>0</v>
      </c>
      <c r="J410" s="70">
        <v>0</v>
      </c>
    </row>
    <row r="411" spans="1:10" s="106" customFormat="1" ht="60" customHeight="1">
      <c r="A411" s="4">
        <v>804</v>
      </c>
      <c r="B411" s="10" t="s">
        <v>63</v>
      </c>
      <c r="C411" s="10" t="s">
        <v>440</v>
      </c>
      <c r="D411" s="19">
        <v>610</v>
      </c>
      <c r="E411" s="8" t="s">
        <v>149</v>
      </c>
      <c r="F411" s="20">
        <v>77400</v>
      </c>
      <c r="G411" s="67"/>
      <c r="H411" s="67"/>
      <c r="I411" s="20">
        <v>0</v>
      </c>
      <c r="J411" s="70">
        <v>0</v>
      </c>
    </row>
    <row r="412" spans="1:10" s="106" customFormat="1" ht="36.75" customHeight="1">
      <c r="A412" s="4">
        <v>804</v>
      </c>
      <c r="B412" s="10" t="s">
        <v>63</v>
      </c>
      <c r="C412" s="10" t="s">
        <v>495</v>
      </c>
      <c r="D412" s="19"/>
      <c r="E412" s="65" t="s">
        <v>492</v>
      </c>
      <c r="F412" s="20">
        <f>F413</f>
        <v>700</v>
      </c>
      <c r="G412" s="67"/>
      <c r="H412" s="67"/>
      <c r="I412" s="20">
        <f>I413</f>
        <v>700</v>
      </c>
      <c r="J412" s="70">
        <f>J413</f>
        <v>700</v>
      </c>
    </row>
    <row r="413" spans="1:10" s="106" customFormat="1" ht="59.25" customHeight="1">
      <c r="A413" s="4">
        <v>804</v>
      </c>
      <c r="B413" s="10" t="s">
        <v>63</v>
      </c>
      <c r="C413" s="10" t="s">
        <v>495</v>
      </c>
      <c r="D413" s="19">
        <v>610</v>
      </c>
      <c r="E413" s="8" t="s">
        <v>149</v>
      </c>
      <c r="F413" s="20">
        <v>700</v>
      </c>
      <c r="G413" s="67"/>
      <c r="H413" s="67"/>
      <c r="I413" s="20">
        <v>700</v>
      </c>
      <c r="J413" s="70">
        <v>700</v>
      </c>
    </row>
    <row r="414" spans="1:10" s="106" customFormat="1" ht="41.25" customHeight="1">
      <c r="A414" s="4">
        <v>804</v>
      </c>
      <c r="B414" s="10" t="s">
        <v>63</v>
      </c>
      <c r="C414" s="10" t="s">
        <v>496</v>
      </c>
      <c r="D414" s="19"/>
      <c r="E414" s="65" t="s">
        <v>494</v>
      </c>
      <c r="F414" s="20">
        <f>F415</f>
        <v>1150</v>
      </c>
      <c r="G414" s="67"/>
      <c r="H414" s="67"/>
      <c r="I414" s="20">
        <f>I415</f>
        <v>1150</v>
      </c>
      <c r="J414" s="70">
        <f>J415</f>
        <v>1150</v>
      </c>
    </row>
    <row r="415" spans="1:10" s="106" customFormat="1" ht="55.5" customHeight="1">
      <c r="A415" s="4">
        <v>804</v>
      </c>
      <c r="B415" s="10" t="s">
        <v>63</v>
      </c>
      <c r="C415" s="10" t="s">
        <v>496</v>
      </c>
      <c r="D415" s="19">
        <v>610</v>
      </c>
      <c r="E415" s="11" t="s">
        <v>149</v>
      </c>
      <c r="F415" s="20">
        <v>1150</v>
      </c>
      <c r="G415" s="67"/>
      <c r="H415" s="67"/>
      <c r="I415" s="20">
        <v>1150</v>
      </c>
      <c r="J415" s="70">
        <v>1150</v>
      </c>
    </row>
    <row r="416" spans="1:10" s="106" customFormat="1" ht="60" customHeight="1">
      <c r="A416" s="4">
        <v>804</v>
      </c>
      <c r="B416" s="10" t="s">
        <v>63</v>
      </c>
      <c r="C416" s="10" t="s">
        <v>531</v>
      </c>
      <c r="D416" s="62"/>
      <c r="E416" s="29" t="s">
        <v>532</v>
      </c>
      <c r="F416" s="63">
        <f>F417</f>
        <v>161900</v>
      </c>
      <c r="G416" s="152"/>
      <c r="H416" s="152"/>
      <c r="I416" s="20">
        <v>0</v>
      </c>
      <c r="J416" s="70">
        <v>0</v>
      </c>
    </row>
    <row r="417" spans="1:11" s="106" customFormat="1" ht="57.75" customHeight="1">
      <c r="A417" s="4">
        <v>804</v>
      </c>
      <c r="B417" s="10" t="s">
        <v>63</v>
      </c>
      <c r="C417" s="10" t="s">
        <v>531</v>
      </c>
      <c r="D417" s="62">
        <v>610</v>
      </c>
      <c r="E417" s="29" t="s">
        <v>149</v>
      </c>
      <c r="F417" s="63">
        <v>161900</v>
      </c>
      <c r="G417" s="152"/>
      <c r="H417" s="152"/>
      <c r="I417" s="20">
        <v>0</v>
      </c>
      <c r="J417" s="70">
        <v>0</v>
      </c>
      <c r="K417" s="92"/>
    </row>
    <row r="418" spans="1:11" s="106" customFormat="1" ht="63.75" customHeight="1">
      <c r="A418" s="4">
        <v>804</v>
      </c>
      <c r="B418" s="10" t="s">
        <v>63</v>
      </c>
      <c r="C418" s="10" t="s">
        <v>546</v>
      </c>
      <c r="D418" s="62"/>
      <c r="E418" s="29" t="s">
        <v>547</v>
      </c>
      <c r="F418" s="63">
        <f>F419</f>
        <v>55000</v>
      </c>
      <c r="G418" s="152"/>
      <c r="H418" s="152"/>
      <c r="I418" s="20">
        <f>I419</f>
        <v>0</v>
      </c>
      <c r="J418" s="70">
        <f>J419</f>
        <v>0</v>
      </c>
      <c r="K418" s="92"/>
    </row>
    <row r="419" spans="1:11" s="106" customFormat="1" ht="68.25" customHeight="1">
      <c r="A419" s="4">
        <v>804</v>
      </c>
      <c r="B419" s="10" t="s">
        <v>63</v>
      </c>
      <c r="C419" s="10" t="s">
        <v>546</v>
      </c>
      <c r="D419" s="62">
        <v>610</v>
      </c>
      <c r="E419" s="29" t="s">
        <v>149</v>
      </c>
      <c r="F419" s="63">
        <v>55000</v>
      </c>
      <c r="G419" s="152"/>
      <c r="H419" s="152"/>
      <c r="I419" s="20">
        <v>0</v>
      </c>
      <c r="J419" s="70">
        <v>0</v>
      </c>
      <c r="K419" s="92"/>
    </row>
    <row r="420" spans="1:11" s="106" customFormat="1" ht="66" customHeight="1">
      <c r="A420" s="4">
        <v>804</v>
      </c>
      <c r="B420" s="10" t="s">
        <v>63</v>
      </c>
      <c r="C420" s="10" t="s">
        <v>680</v>
      </c>
      <c r="D420" s="62"/>
      <c r="E420" s="65" t="s">
        <v>681</v>
      </c>
      <c r="F420" s="63">
        <f>F421</f>
        <v>400000</v>
      </c>
      <c r="G420" s="152"/>
      <c r="H420" s="152"/>
      <c r="I420" s="20">
        <v>0</v>
      </c>
      <c r="J420" s="70">
        <v>0</v>
      </c>
      <c r="K420" s="92"/>
    </row>
    <row r="421" spans="1:11" s="106" customFormat="1" ht="47.25" customHeight="1">
      <c r="A421" s="4">
        <v>804</v>
      </c>
      <c r="B421" s="10" t="s">
        <v>63</v>
      </c>
      <c r="C421" s="10" t="s">
        <v>680</v>
      </c>
      <c r="D421" s="62">
        <v>610</v>
      </c>
      <c r="E421" s="29" t="s">
        <v>149</v>
      </c>
      <c r="F421" s="63">
        <v>400000</v>
      </c>
      <c r="G421" s="152"/>
      <c r="H421" s="152"/>
      <c r="I421" s="20">
        <v>0</v>
      </c>
      <c r="J421" s="70">
        <v>0</v>
      </c>
      <c r="K421" s="94"/>
    </row>
    <row r="422" spans="1:11" s="106" customFormat="1" ht="47.25" customHeight="1">
      <c r="A422" s="4">
        <v>804</v>
      </c>
      <c r="B422" s="10" t="s">
        <v>63</v>
      </c>
      <c r="C422" s="10" t="s">
        <v>490</v>
      </c>
      <c r="D422" s="19"/>
      <c r="E422" s="29" t="s">
        <v>526</v>
      </c>
      <c r="F422" s="20">
        <f>F423</f>
        <v>11924250</v>
      </c>
      <c r="G422" s="99"/>
      <c r="H422" s="99"/>
      <c r="I422" s="20">
        <f>I423</f>
        <v>11924250</v>
      </c>
      <c r="J422" s="70">
        <f>J423</f>
        <v>11924250</v>
      </c>
      <c r="K422" s="94"/>
    </row>
    <row r="423" spans="1:10" s="106" customFormat="1" ht="72.75" customHeight="1">
      <c r="A423" s="4">
        <v>804</v>
      </c>
      <c r="B423" s="10" t="s">
        <v>63</v>
      </c>
      <c r="C423" s="10" t="s">
        <v>490</v>
      </c>
      <c r="D423" s="19">
        <v>610</v>
      </c>
      <c r="E423" s="29" t="s">
        <v>149</v>
      </c>
      <c r="F423" s="20">
        <v>11924250</v>
      </c>
      <c r="G423" s="99"/>
      <c r="H423" s="99"/>
      <c r="I423" s="20">
        <v>11924250</v>
      </c>
      <c r="J423" s="71">
        <v>11924250</v>
      </c>
    </row>
    <row r="424" spans="1:10" s="106" customFormat="1" ht="47.25" customHeight="1">
      <c r="A424" s="4">
        <v>804</v>
      </c>
      <c r="B424" s="10" t="s">
        <v>63</v>
      </c>
      <c r="C424" s="10" t="s">
        <v>682</v>
      </c>
      <c r="D424" s="62"/>
      <c r="E424" s="29" t="s">
        <v>718</v>
      </c>
      <c r="F424" s="63">
        <f>F425+F427</f>
        <v>647679</v>
      </c>
      <c r="G424" s="152"/>
      <c r="H424" s="152"/>
      <c r="I424" s="47">
        <v>0</v>
      </c>
      <c r="J424" s="34">
        <v>0</v>
      </c>
    </row>
    <row r="425" spans="1:11" s="92" customFormat="1" ht="72.75" customHeight="1">
      <c r="A425" s="4">
        <v>804</v>
      </c>
      <c r="B425" s="10" t="s">
        <v>63</v>
      </c>
      <c r="C425" s="10" t="s">
        <v>683</v>
      </c>
      <c r="D425" s="62"/>
      <c r="E425" s="29" t="s">
        <v>685</v>
      </c>
      <c r="F425" s="63">
        <f>F426</f>
        <v>282413</v>
      </c>
      <c r="G425" s="152"/>
      <c r="H425" s="152"/>
      <c r="I425" s="47">
        <v>0</v>
      </c>
      <c r="J425" s="34">
        <v>0</v>
      </c>
      <c r="K425" s="94"/>
    </row>
    <row r="426" spans="1:11" s="92" customFormat="1" ht="76.5" customHeight="1">
      <c r="A426" s="4">
        <v>804</v>
      </c>
      <c r="B426" s="10" t="s">
        <v>63</v>
      </c>
      <c r="C426" s="10" t="s">
        <v>683</v>
      </c>
      <c r="D426" s="19">
        <v>610</v>
      </c>
      <c r="E426" s="29" t="s">
        <v>149</v>
      </c>
      <c r="F426" s="63">
        <v>282413</v>
      </c>
      <c r="G426" s="152"/>
      <c r="H426" s="152"/>
      <c r="I426" s="47">
        <v>0</v>
      </c>
      <c r="J426" s="34">
        <v>0</v>
      </c>
      <c r="K426" s="94"/>
    </row>
    <row r="427" spans="1:10" s="106" customFormat="1" ht="76.5" customHeight="1">
      <c r="A427" s="4">
        <v>804</v>
      </c>
      <c r="B427" s="10" t="s">
        <v>63</v>
      </c>
      <c r="C427" s="10" t="s">
        <v>684</v>
      </c>
      <c r="D427" s="62"/>
      <c r="E427" s="29" t="s">
        <v>686</v>
      </c>
      <c r="F427" s="63">
        <f>F428</f>
        <v>365266</v>
      </c>
      <c r="G427" s="152"/>
      <c r="H427" s="152"/>
      <c r="I427" s="47">
        <v>0</v>
      </c>
      <c r="J427" s="34">
        <v>0</v>
      </c>
    </row>
    <row r="428" spans="1:10" s="106" customFormat="1" ht="76.5" customHeight="1">
      <c r="A428" s="4">
        <v>804</v>
      </c>
      <c r="B428" s="10" t="s">
        <v>63</v>
      </c>
      <c r="C428" s="10" t="s">
        <v>684</v>
      </c>
      <c r="D428" s="19">
        <v>610</v>
      </c>
      <c r="E428" s="29" t="s">
        <v>149</v>
      </c>
      <c r="F428" s="63">
        <v>365266</v>
      </c>
      <c r="G428" s="152"/>
      <c r="H428" s="152"/>
      <c r="I428" s="47">
        <v>0</v>
      </c>
      <c r="J428" s="34">
        <v>0</v>
      </c>
    </row>
    <row r="429" spans="1:10" s="106" customFormat="1" ht="76.5" customHeight="1">
      <c r="A429" s="4">
        <v>804</v>
      </c>
      <c r="B429" s="10" t="s">
        <v>67</v>
      </c>
      <c r="C429" s="10"/>
      <c r="D429" s="19"/>
      <c r="E429" s="17" t="s">
        <v>100</v>
      </c>
      <c r="F429" s="20">
        <f>F430</f>
        <v>2378331</v>
      </c>
      <c r="G429" s="20">
        <f aca="true" t="shared" si="30" ref="G429:J431">G430</f>
        <v>0</v>
      </c>
      <c r="H429" s="20">
        <f t="shared" si="30"/>
        <v>0</v>
      </c>
      <c r="I429" s="20">
        <f t="shared" si="30"/>
        <v>2378331</v>
      </c>
      <c r="J429" s="20">
        <f t="shared" si="30"/>
        <v>2378331</v>
      </c>
    </row>
    <row r="430" spans="1:10" s="106" customFormat="1" ht="111.75" customHeight="1">
      <c r="A430" s="4">
        <v>804</v>
      </c>
      <c r="B430" s="10" t="s">
        <v>67</v>
      </c>
      <c r="C430" s="10" t="s">
        <v>131</v>
      </c>
      <c r="D430" s="19"/>
      <c r="E430" s="8" t="s">
        <v>655</v>
      </c>
      <c r="F430" s="20">
        <f>F431</f>
        <v>2378331</v>
      </c>
      <c r="G430" s="20">
        <f t="shared" si="30"/>
        <v>0</v>
      </c>
      <c r="H430" s="20">
        <f t="shared" si="30"/>
        <v>0</v>
      </c>
      <c r="I430" s="20">
        <f t="shared" si="30"/>
        <v>2378331</v>
      </c>
      <c r="J430" s="20">
        <f t="shared" si="30"/>
        <v>2378331</v>
      </c>
    </row>
    <row r="431" spans="1:10" s="106" customFormat="1" ht="76.5" customHeight="1">
      <c r="A431" s="4">
        <v>804</v>
      </c>
      <c r="B431" s="10" t="s">
        <v>67</v>
      </c>
      <c r="C431" s="10" t="s">
        <v>613</v>
      </c>
      <c r="D431" s="19"/>
      <c r="E431" s="8" t="s">
        <v>19</v>
      </c>
      <c r="F431" s="20">
        <f>F432</f>
        <v>2378331</v>
      </c>
      <c r="G431" s="20">
        <f t="shared" si="30"/>
        <v>0</v>
      </c>
      <c r="H431" s="20">
        <f t="shared" si="30"/>
        <v>0</v>
      </c>
      <c r="I431" s="20">
        <f t="shared" si="30"/>
        <v>2378331</v>
      </c>
      <c r="J431" s="20">
        <f t="shared" si="30"/>
        <v>2378331</v>
      </c>
    </row>
    <row r="432" spans="1:10" s="106" customFormat="1" ht="63" customHeight="1">
      <c r="A432" s="4">
        <v>804</v>
      </c>
      <c r="B432" s="10" t="s">
        <v>67</v>
      </c>
      <c r="C432" s="10" t="s">
        <v>345</v>
      </c>
      <c r="D432" s="19"/>
      <c r="E432" s="8" t="s">
        <v>93</v>
      </c>
      <c r="F432" s="20">
        <f>F433+F434+F435</f>
        <v>2378331</v>
      </c>
      <c r="G432" s="3"/>
      <c r="H432" s="3"/>
      <c r="I432" s="20">
        <f>I433+I434+I435</f>
        <v>2378331</v>
      </c>
      <c r="J432" s="20">
        <f>J433+J434+J435</f>
        <v>2378331</v>
      </c>
    </row>
    <row r="433" spans="1:10" s="106" customFormat="1" ht="96.75" customHeight="1">
      <c r="A433" s="4">
        <v>804</v>
      </c>
      <c r="B433" s="10" t="s">
        <v>67</v>
      </c>
      <c r="C433" s="10" t="s">
        <v>345</v>
      </c>
      <c r="D433" s="19">
        <v>110</v>
      </c>
      <c r="E433" s="8" t="s">
        <v>150</v>
      </c>
      <c r="F433" s="20">
        <v>1815391</v>
      </c>
      <c r="G433" s="3"/>
      <c r="H433" s="3"/>
      <c r="I433" s="20">
        <v>1815391</v>
      </c>
      <c r="J433" s="71">
        <v>1815391</v>
      </c>
    </row>
    <row r="434" spans="1:10" s="106" customFormat="1" ht="47.25" customHeight="1">
      <c r="A434" s="4">
        <v>804</v>
      </c>
      <c r="B434" s="10" t="s">
        <v>67</v>
      </c>
      <c r="C434" s="10" t="s">
        <v>345</v>
      </c>
      <c r="D434" s="19">
        <v>120</v>
      </c>
      <c r="E434" s="8" t="s">
        <v>148</v>
      </c>
      <c r="F434" s="20">
        <v>413802</v>
      </c>
      <c r="G434" s="125"/>
      <c r="H434" s="125"/>
      <c r="I434" s="47">
        <v>413802</v>
      </c>
      <c r="J434" s="34">
        <v>413802</v>
      </c>
    </row>
    <row r="435" spans="1:11" s="92" customFormat="1" ht="47.25" customHeight="1">
      <c r="A435" s="4">
        <v>804</v>
      </c>
      <c r="B435" s="10" t="s">
        <v>67</v>
      </c>
      <c r="C435" s="10" t="s">
        <v>345</v>
      </c>
      <c r="D435" s="19">
        <v>240</v>
      </c>
      <c r="E435" s="8" t="s">
        <v>144</v>
      </c>
      <c r="F435" s="20">
        <v>149138</v>
      </c>
      <c r="G435" s="2"/>
      <c r="H435" s="2"/>
      <c r="I435" s="47">
        <v>149138</v>
      </c>
      <c r="J435" s="34">
        <v>149138</v>
      </c>
      <c r="K435" s="3"/>
    </row>
    <row r="436" spans="1:11" s="106" customFormat="1" ht="63.75" customHeight="1">
      <c r="A436" s="6">
        <v>805</v>
      </c>
      <c r="B436" s="21"/>
      <c r="C436" s="21"/>
      <c r="D436" s="22"/>
      <c r="E436" s="7" t="s">
        <v>435</v>
      </c>
      <c r="F436" s="31">
        <f>F437+F542</f>
        <v>202829666</v>
      </c>
      <c r="G436" s="31"/>
      <c r="H436" s="31"/>
      <c r="I436" s="186">
        <f>I437+I542</f>
        <v>205632686</v>
      </c>
      <c r="J436" s="186">
        <f>J437+J542</f>
        <v>201541906</v>
      </c>
      <c r="K436" s="152"/>
    </row>
    <row r="437" spans="1:11" s="106" customFormat="1" ht="49.5" customHeight="1">
      <c r="A437" s="4">
        <v>805</v>
      </c>
      <c r="B437" s="10" t="s">
        <v>35</v>
      </c>
      <c r="C437" s="10"/>
      <c r="D437" s="19"/>
      <c r="E437" s="8" t="s">
        <v>36</v>
      </c>
      <c r="F437" s="20">
        <f>F438+F453+F500+F523+F529</f>
        <v>200202666</v>
      </c>
      <c r="G437" s="37"/>
      <c r="H437" s="2"/>
      <c r="I437" s="20">
        <f>I438+I453+I500+I523+I529</f>
        <v>203005686</v>
      </c>
      <c r="J437" s="20">
        <f>J438+J453+J500+J523+J529</f>
        <v>198914906</v>
      </c>
      <c r="K437" s="152"/>
    </row>
    <row r="438" spans="1:11" s="94" customFormat="1" ht="64.5" customHeight="1">
      <c r="A438" s="4">
        <v>805</v>
      </c>
      <c r="B438" s="10" t="s">
        <v>69</v>
      </c>
      <c r="C438" s="10"/>
      <c r="D438" s="19"/>
      <c r="E438" s="8" t="s">
        <v>70</v>
      </c>
      <c r="F438" s="20">
        <f>F439</f>
        <v>55277110</v>
      </c>
      <c r="G438" s="35"/>
      <c r="H438" s="3"/>
      <c r="I438" s="20">
        <f>I439</f>
        <v>56722610</v>
      </c>
      <c r="J438" s="20">
        <f>J439</f>
        <v>54702610</v>
      </c>
      <c r="K438" s="3"/>
    </row>
    <row r="439" spans="1:11" s="94" customFormat="1" ht="60" customHeight="1">
      <c r="A439" s="4">
        <v>805</v>
      </c>
      <c r="B439" s="10" t="s">
        <v>69</v>
      </c>
      <c r="C439" s="10" t="s">
        <v>137</v>
      </c>
      <c r="D439" s="19"/>
      <c r="E439" s="8" t="s">
        <v>687</v>
      </c>
      <c r="F439" s="20">
        <f>F440+F449</f>
        <v>55277110</v>
      </c>
      <c r="G439" s="3"/>
      <c r="H439" s="3"/>
      <c r="I439" s="20">
        <f>I440</f>
        <v>56722610</v>
      </c>
      <c r="J439" s="20">
        <f>J440</f>
        <v>54702610</v>
      </c>
      <c r="K439" s="3"/>
    </row>
    <row r="440" spans="1:11" s="94" customFormat="1" ht="41.25" customHeight="1">
      <c r="A440" s="4">
        <v>805</v>
      </c>
      <c r="B440" s="10" t="s">
        <v>69</v>
      </c>
      <c r="C440" s="10" t="s">
        <v>138</v>
      </c>
      <c r="D440" s="19"/>
      <c r="E440" s="8" t="s">
        <v>71</v>
      </c>
      <c r="F440" s="20">
        <f>F441+F444</f>
        <v>55222110</v>
      </c>
      <c r="G440" s="3"/>
      <c r="H440" s="3"/>
      <c r="I440" s="20">
        <f>I441+I444</f>
        <v>56722610</v>
      </c>
      <c r="J440" s="20">
        <f>J441+J444</f>
        <v>54702610</v>
      </c>
      <c r="K440" s="3"/>
    </row>
    <row r="441" spans="1:11" s="94" customFormat="1" ht="30.75" customHeight="1">
      <c r="A441" s="4">
        <v>805</v>
      </c>
      <c r="B441" s="10" t="s">
        <v>69</v>
      </c>
      <c r="C441" s="10" t="s">
        <v>197</v>
      </c>
      <c r="D441" s="19"/>
      <c r="E441" s="66" t="s">
        <v>400</v>
      </c>
      <c r="F441" s="20">
        <f>F442</f>
        <v>24531400</v>
      </c>
      <c r="G441" s="3"/>
      <c r="H441" s="3"/>
      <c r="I441" s="20">
        <f>I442</f>
        <v>24531900</v>
      </c>
      <c r="J441" s="20">
        <f>J442</f>
        <v>24531900</v>
      </c>
      <c r="K441" s="3"/>
    </row>
    <row r="442" spans="1:11" s="94" customFormat="1" ht="73.5" customHeight="1">
      <c r="A442" s="4">
        <v>805</v>
      </c>
      <c r="B442" s="10" t="s">
        <v>69</v>
      </c>
      <c r="C442" s="10" t="s">
        <v>242</v>
      </c>
      <c r="D442" s="19"/>
      <c r="E442" s="8" t="s">
        <v>78</v>
      </c>
      <c r="F442" s="20">
        <f>F443</f>
        <v>24531400</v>
      </c>
      <c r="G442" s="3"/>
      <c r="H442" s="3"/>
      <c r="I442" s="20">
        <f>I443</f>
        <v>24531900</v>
      </c>
      <c r="J442" s="20">
        <f>J443</f>
        <v>24531900</v>
      </c>
      <c r="K442" s="3"/>
    </row>
    <row r="443" spans="1:11" ht="47.25" customHeight="1">
      <c r="A443" s="4">
        <v>805</v>
      </c>
      <c r="B443" s="10" t="s">
        <v>69</v>
      </c>
      <c r="C443" s="10" t="s">
        <v>242</v>
      </c>
      <c r="D443" s="19">
        <v>610</v>
      </c>
      <c r="E443" s="8" t="s">
        <v>149</v>
      </c>
      <c r="F443" s="20">
        <v>24531400</v>
      </c>
      <c r="I443" s="20">
        <v>24531900</v>
      </c>
      <c r="J443" s="20">
        <v>24531900</v>
      </c>
      <c r="K443" s="125"/>
    </row>
    <row r="444" spans="1:10" s="146" customFormat="1" ht="60">
      <c r="A444" s="4">
        <v>805</v>
      </c>
      <c r="B444" s="10" t="s">
        <v>69</v>
      </c>
      <c r="C444" s="10" t="s">
        <v>198</v>
      </c>
      <c r="D444" s="19"/>
      <c r="E444" s="122" t="s">
        <v>401</v>
      </c>
      <c r="F444" s="20">
        <f>F445+F447</f>
        <v>30690710</v>
      </c>
      <c r="G444" s="3"/>
      <c r="H444" s="3"/>
      <c r="I444" s="20">
        <f>I445+I447</f>
        <v>32190710</v>
      </c>
      <c r="J444" s="20">
        <f>J445+J447</f>
        <v>30170710</v>
      </c>
    </row>
    <row r="445" spans="1:10" s="125" customFormat="1" ht="46.5" customHeight="1">
      <c r="A445" s="4">
        <v>805</v>
      </c>
      <c r="B445" s="10" t="s">
        <v>69</v>
      </c>
      <c r="C445" s="10" t="s">
        <v>346</v>
      </c>
      <c r="D445" s="19"/>
      <c r="E445" s="8" t="s">
        <v>81</v>
      </c>
      <c r="F445" s="20">
        <f>F446</f>
        <v>27062980</v>
      </c>
      <c r="G445" s="3"/>
      <c r="H445" s="3"/>
      <c r="I445" s="20">
        <f>I446</f>
        <v>28562980</v>
      </c>
      <c r="J445" s="20">
        <f>J446</f>
        <v>26542980</v>
      </c>
    </row>
    <row r="446" spans="1:10" s="125" customFormat="1" ht="15">
      <c r="A446" s="4">
        <v>805</v>
      </c>
      <c r="B446" s="10" t="s">
        <v>69</v>
      </c>
      <c r="C446" s="10" t="s">
        <v>346</v>
      </c>
      <c r="D446" s="19">
        <v>610</v>
      </c>
      <c r="E446" s="8" t="s">
        <v>149</v>
      </c>
      <c r="F446" s="20">
        <v>27062980</v>
      </c>
      <c r="G446" s="3"/>
      <c r="H446" s="3"/>
      <c r="I446" s="20">
        <v>28562980</v>
      </c>
      <c r="J446" s="20">
        <v>26542980</v>
      </c>
    </row>
    <row r="447" spans="1:10" s="125" customFormat="1" ht="30">
      <c r="A447" s="4">
        <v>805</v>
      </c>
      <c r="B447" s="10" t="s">
        <v>69</v>
      </c>
      <c r="C447" s="10" t="s">
        <v>347</v>
      </c>
      <c r="D447" s="19"/>
      <c r="E447" s="8" t="s">
        <v>94</v>
      </c>
      <c r="F447" s="20">
        <f>F448</f>
        <v>3627730</v>
      </c>
      <c r="G447" s="3"/>
      <c r="H447" s="3"/>
      <c r="I447" s="20">
        <f>I448</f>
        <v>3627730</v>
      </c>
      <c r="J447" s="20">
        <f>J448</f>
        <v>3627730</v>
      </c>
    </row>
    <row r="448" spans="1:10" s="125" customFormat="1" ht="15">
      <c r="A448" s="4">
        <v>805</v>
      </c>
      <c r="B448" s="10" t="s">
        <v>69</v>
      </c>
      <c r="C448" s="10" t="s">
        <v>347</v>
      </c>
      <c r="D448" s="19">
        <v>610</v>
      </c>
      <c r="E448" s="8" t="s">
        <v>149</v>
      </c>
      <c r="F448" s="20">
        <v>3627730</v>
      </c>
      <c r="G448" s="3"/>
      <c r="H448" s="3"/>
      <c r="I448" s="20">
        <v>3627730</v>
      </c>
      <c r="J448" s="20">
        <v>3627730</v>
      </c>
    </row>
    <row r="449" spans="1:10" s="152" customFormat="1" ht="30">
      <c r="A449" s="4">
        <v>805</v>
      </c>
      <c r="B449" s="10" t="s">
        <v>69</v>
      </c>
      <c r="C449" s="10" t="s">
        <v>575</v>
      </c>
      <c r="D449" s="19"/>
      <c r="E449" s="8" t="s">
        <v>576</v>
      </c>
      <c r="F449" s="20">
        <f>F450</f>
        <v>55000</v>
      </c>
      <c r="I449" s="20">
        <v>0</v>
      </c>
      <c r="J449" s="70">
        <v>0</v>
      </c>
    </row>
    <row r="450" spans="1:11" s="125" customFormat="1" ht="30.75" customHeight="1">
      <c r="A450" s="4">
        <v>805</v>
      </c>
      <c r="B450" s="10" t="s">
        <v>69</v>
      </c>
      <c r="C450" s="10" t="s">
        <v>577</v>
      </c>
      <c r="D450" s="19"/>
      <c r="E450" s="8" t="s">
        <v>578</v>
      </c>
      <c r="F450" s="20">
        <f>F451</f>
        <v>55000</v>
      </c>
      <c r="G450" s="152"/>
      <c r="H450" s="152"/>
      <c r="I450" s="20">
        <v>0</v>
      </c>
      <c r="J450" s="123">
        <v>0</v>
      </c>
      <c r="K450" s="55"/>
    </row>
    <row r="451" spans="1:10" s="152" customFormat="1" ht="30.75" customHeight="1">
      <c r="A451" s="4">
        <v>805</v>
      </c>
      <c r="B451" s="10" t="s">
        <v>69</v>
      </c>
      <c r="C451" s="10" t="s">
        <v>594</v>
      </c>
      <c r="D451" s="19"/>
      <c r="E451" s="17" t="s">
        <v>595</v>
      </c>
      <c r="F451" s="20">
        <f>F452</f>
        <v>55000</v>
      </c>
      <c r="I451" s="20">
        <v>0</v>
      </c>
      <c r="J451" s="123">
        <v>0</v>
      </c>
    </row>
    <row r="452" spans="1:10" s="152" customFormat="1" ht="30.75" customHeight="1">
      <c r="A452" s="4">
        <v>805</v>
      </c>
      <c r="B452" s="10" t="s">
        <v>69</v>
      </c>
      <c r="C452" s="10" t="s">
        <v>594</v>
      </c>
      <c r="D452" s="19">
        <v>610</v>
      </c>
      <c r="E452" s="8" t="s">
        <v>149</v>
      </c>
      <c r="F452" s="20">
        <v>55000</v>
      </c>
      <c r="I452" s="20">
        <v>0</v>
      </c>
      <c r="J452" s="123">
        <v>0</v>
      </c>
    </row>
    <row r="453" spans="1:10" s="152" customFormat="1" ht="51" customHeight="1">
      <c r="A453" s="4">
        <v>805</v>
      </c>
      <c r="B453" s="10" t="s">
        <v>58</v>
      </c>
      <c r="C453" s="10"/>
      <c r="D453" s="19"/>
      <c r="E453" s="17" t="s">
        <v>59</v>
      </c>
      <c r="F453" s="20">
        <f>F454+F459</f>
        <v>124342917</v>
      </c>
      <c r="G453" s="35"/>
      <c r="H453" s="3"/>
      <c r="I453" s="20">
        <f>I454+I459</f>
        <v>126494307</v>
      </c>
      <c r="J453" s="20">
        <f>J454+J459</f>
        <v>124423527</v>
      </c>
    </row>
    <row r="454" spans="1:11" ht="75">
      <c r="A454" s="4">
        <v>805</v>
      </c>
      <c r="B454" s="10" t="s">
        <v>58</v>
      </c>
      <c r="C454" s="10" t="s">
        <v>105</v>
      </c>
      <c r="D454" s="19"/>
      <c r="E454" s="8" t="s">
        <v>654</v>
      </c>
      <c r="F454" s="20">
        <f>F455</f>
        <v>10000</v>
      </c>
      <c r="G454" s="20"/>
      <c r="H454" s="20"/>
      <c r="I454" s="20">
        <f aca="true" t="shared" si="31" ref="I454:J457">I455</f>
        <v>10000</v>
      </c>
      <c r="J454" s="20">
        <f t="shared" si="31"/>
        <v>10000</v>
      </c>
      <c r="K454" s="55"/>
    </row>
    <row r="455" spans="1:10" s="152" customFormat="1" ht="45">
      <c r="A455" s="4">
        <v>805</v>
      </c>
      <c r="B455" s="10" t="s">
        <v>58</v>
      </c>
      <c r="C455" s="10" t="s">
        <v>139</v>
      </c>
      <c r="D455" s="19"/>
      <c r="E455" s="8" t="s">
        <v>402</v>
      </c>
      <c r="F455" s="20">
        <f>F456</f>
        <v>10000</v>
      </c>
      <c r="G455" s="3"/>
      <c r="H455" s="3"/>
      <c r="I455" s="20">
        <f t="shared" si="31"/>
        <v>10000</v>
      </c>
      <c r="J455" s="70">
        <f t="shared" si="31"/>
        <v>10000</v>
      </c>
    </row>
    <row r="456" spans="1:10" s="152" customFormat="1" ht="105">
      <c r="A456" s="4">
        <v>805</v>
      </c>
      <c r="B456" s="10" t="s">
        <v>58</v>
      </c>
      <c r="C456" s="10" t="s">
        <v>211</v>
      </c>
      <c r="D456" s="19"/>
      <c r="E456" s="53" t="s">
        <v>471</v>
      </c>
      <c r="F456" s="20">
        <f>F457</f>
        <v>10000</v>
      </c>
      <c r="G456" s="3"/>
      <c r="H456" s="3"/>
      <c r="I456" s="20">
        <f t="shared" si="31"/>
        <v>10000</v>
      </c>
      <c r="J456" s="70">
        <f t="shared" si="31"/>
        <v>10000</v>
      </c>
    </row>
    <row r="457" spans="1:10" s="152" customFormat="1" ht="30">
      <c r="A457" s="4">
        <v>805</v>
      </c>
      <c r="B457" s="10" t="s">
        <v>58</v>
      </c>
      <c r="C457" s="10" t="s">
        <v>348</v>
      </c>
      <c r="D457" s="19"/>
      <c r="E457" s="8" t="s">
        <v>429</v>
      </c>
      <c r="F457" s="20">
        <f>F458</f>
        <v>10000</v>
      </c>
      <c r="G457" s="3"/>
      <c r="H457" s="3"/>
      <c r="I457" s="20">
        <f t="shared" si="31"/>
        <v>10000</v>
      </c>
      <c r="J457" s="70">
        <f t="shared" si="31"/>
        <v>10000</v>
      </c>
    </row>
    <row r="458" spans="1:10" s="152" customFormat="1" ht="15">
      <c r="A458" s="4">
        <v>805</v>
      </c>
      <c r="B458" s="10" t="s">
        <v>58</v>
      </c>
      <c r="C458" s="10" t="s">
        <v>348</v>
      </c>
      <c r="D458" s="19">
        <v>610</v>
      </c>
      <c r="E458" s="8" t="s">
        <v>149</v>
      </c>
      <c r="F458" s="20">
        <v>10000</v>
      </c>
      <c r="G458" s="3"/>
      <c r="H458" s="3"/>
      <c r="I458" s="20">
        <v>10000</v>
      </c>
      <c r="J458" s="70">
        <v>10000</v>
      </c>
    </row>
    <row r="459" spans="1:10" s="152" customFormat="1" ht="60">
      <c r="A459" s="4">
        <v>805</v>
      </c>
      <c r="B459" s="10" t="s">
        <v>58</v>
      </c>
      <c r="C459" s="10" t="s">
        <v>137</v>
      </c>
      <c r="D459" s="9"/>
      <c r="E459" s="8" t="s">
        <v>688</v>
      </c>
      <c r="F459" s="20">
        <f>F460+F463+F487</f>
        <v>124332917</v>
      </c>
      <c r="G459" s="3"/>
      <c r="H459" s="3"/>
      <c r="I459" s="20">
        <f>I460+I463+I487</f>
        <v>126484307</v>
      </c>
      <c r="J459" s="20">
        <f>J460+J463+J487</f>
        <v>124413527</v>
      </c>
    </row>
    <row r="460" spans="1:10" s="152" customFormat="1" ht="15">
      <c r="A460" s="4">
        <v>805</v>
      </c>
      <c r="B460" s="10" t="s">
        <v>58</v>
      </c>
      <c r="C460" s="10" t="s">
        <v>138</v>
      </c>
      <c r="D460" s="9"/>
      <c r="E460" s="8" t="s">
        <v>71</v>
      </c>
      <c r="F460" s="20">
        <f>F461</f>
        <v>389190</v>
      </c>
      <c r="G460" s="3"/>
      <c r="H460" s="3"/>
      <c r="I460" s="20">
        <f>I461</f>
        <v>389190</v>
      </c>
      <c r="J460" s="70">
        <f>J461</f>
        <v>389190</v>
      </c>
    </row>
    <row r="461" spans="1:10" s="152" customFormat="1" ht="15">
      <c r="A461" s="4">
        <v>805</v>
      </c>
      <c r="B461" s="10" t="s">
        <v>58</v>
      </c>
      <c r="C461" s="10" t="s">
        <v>349</v>
      </c>
      <c r="D461" s="9"/>
      <c r="E461" s="8" t="s">
        <v>95</v>
      </c>
      <c r="F461" s="20">
        <f>F462</f>
        <v>389190</v>
      </c>
      <c r="G461" s="3"/>
      <c r="H461" s="3"/>
      <c r="I461" s="20">
        <v>389190</v>
      </c>
      <c r="J461" s="70">
        <v>389190</v>
      </c>
    </row>
    <row r="462" spans="1:10" s="152" customFormat="1" ht="15">
      <c r="A462" s="4">
        <v>805</v>
      </c>
      <c r="B462" s="10" t="s">
        <v>58</v>
      </c>
      <c r="C462" s="10" t="s">
        <v>349</v>
      </c>
      <c r="D462" s="19">
        <v>610</v>
      </c>
      <c r="E462" s="8" t="s">
        <v>149</v>
      </c>
      <c r="F462" s="20">
        <v>389190</v>
      </c>
      <c r="G462" s="3"/>
      <c r="H462" s="3"/>
      <c r="I462" s="20">
        <v>389190</v>
      </c>
      <c r="J462" s="70">
        <v>389190</v>
      </c>
    </row>
    <row r="463" spans="1:11" s="93" customFormat="1" ht="30">
      <c r="A463" s="4">
        <v>805</v>
      </c>
      <c r="B463" s="10" t="s">
        <v>58</v>
      </c>
      <c r="C463" s="10" t="s">
        <v>140</v>
      </c>
      <c r="D463" s="19"/>
      <c r="E463" s="8" t="s">
        <v>72</v>
      </c>
      <c r="F463" s="20">
        <f>F464+F467+F476</f>
        <v>121779647</v>
      </c>
      <c r="G463" s="3"/>
      <c r="H463" s="3"/>
      <c r="I463" s="20">
        <f>I464+I467+I476</f>
        <v>126095117</v>
      </c>
      <c r="J463" s="20">
        <f>J464+J467+J476</f>
        <v>124024337</v>
      </c>
      <c r="K463" s="125"/>
    </row>
    <row r="464" spans="1:11" s="55" customFormat="1" ht="60">
      <c r="A464" s="4">
        <v>805</v>
      </c>
      <c r="B464" s="10" t="s">
        <v>58</v>
      </c>
      <c r="C464" s="10" t="s">
        <v>200</v>
      </c>
      <c r="D464" s="19"/>
      <c r="E464" s="66" t="s">
        <v>403</v>
      </c>
      <c r="F464" s="20">
        <f>F465</f>
        <v>1498096</v>
      </c>
      <c r="G464" s="3"/>
      <c r="H464" s="3"/>
      <c r="I464" s="20">
        <f>I465</f>
        <v>1498096</v>
      </c>
      <c r="J464" s="70">
        <f>J465</f>
        <v>1498096</v>
      </c>
      <c r="K464" s="3"/>
    </row>
    <row r="465" spans="1:11" s="55" customFormat="1" ht="60" customHeight="1">
      <c r="A465" s="4">
        <v>805</v>
      </c>
      <c r="B465" s="10" t="s">
        <v>58</v>
      </c>
      <c r="C465" s="10" t="s">
        <v>350</v>
      </c>
      <c r="D465" s="19"/>
      <c r="E465" s="8" t="s">
        <v>82</v>
      </c>
      <c r="F465" s="20">
        <f>F466</f>
        <v>1498096</v>
      </c>
      <c r="G465" s="3"/>
      <c r="H465" s="3"/>
      <c r="I465" s="20">
        <f>I466</f>
        <v>1498096</v>
      </c>
      <c r="J465" s="70">
        <f>J466</f>
        <v>1498096</v>
      </c>
      <c r="K465" s="3"/>
    </row>
    <row r="466" spans="1:10" s="152" customFormat="1" ht="60" customHeight="1">
      <c r="A466" s="4">
        <v>805</v>
      </c>
      <c r="B466" s="10" t="s">
        <v>58</v>
      </c>
      <c r="C466" s="10" t="s">
        <v>350</v>
      </c>
      <c r="D466" s="19">
        <v>610</v>
      </c>
      <c r="E466" s="11" t="s">
        <v>149</v>
      </c>
      <c r="F466" s="20">
        <v>1498096</v>
      </c>
      <c r="G466" s="3"/>
      <c r="H466" s="3"/>
      <c r="I466" s="20">
        <v>1498096</v>
      </c>
      <c r="J466" s="70">
        <v>1498096</v>
      </c>
    </row>
    <row r="467" spans="1:11" s="55" customFormat="1" ht="105">
      <c r="A467" s="4">
        <v>805</v>
      </c>
      <c r="B467" s="10" t="s">
        <v>58</v>
      </c>
      <c r="C467" s="10" t="s">
        <v>199</v>
      </c>
      <c r="D467" s="19"/>
      <c r="E467" s="66" t="s">
        <v>404</v>
      </c>
      <c r="F467" s="20">
        <f>F468+F470+F472+F474</f>
        <v>89080200</v>
      </c>
      <c r="G467" s="20">
        <f>G468+G470+G472+G474</f>
        <v>0</v>
      </c>
      <c r="H467" s="20">
        <f>H468+H470+H472+H474</f>
        <v>0</v>
      </c>
      <c r="I467" s="20">
        <f>I468+I470+I472+I474</f>
        <v>89004170</v>
      </c>
      <c r="J467" s="20">
        <f>J468+J470+J472+J474</f>
        <v>88933390</v>
      </c>
      <c r="K467" s="3"/>
    </row>
    <row r="468" spans="1:11" s="95" customFormat="1" ht="120">
      <c r="A468" s="4">
        <v>805</v>
      </c>
      <c r="B468" s="10" t="s">
        <v>58</v>
      </c>
      <c r="C468" s="10" t="s">
        <v>243</v>
      </c>
      <c r="D468" s="19"/>
      <c r="E468" s="8" t="s">
        <v>83</v>
      </c>
      <c r="F468" s="20">
        <f>F469</f>
        <v>80374400</v>
      </c>
      <c r="G468" s="3"/>
      <c r="H468" s="3"/>
      <c r="I468" s="20">
        <f>I469</f>
        <v>80386000</v>
      </c>
      <c r="J468" s="70">
        <f>J469</f>
        <v>80386000</v>
      </c>
      <c r="K468" s="3"/>
    </row>
    <row r="469" spans="1:10" s="147" customFormat="1" ht="15">
      <c r="A469" s="4">
        <v>805</v>
      </c>
      <c r="B469" s="10" t="s">
        <v>58</v>
      </c>
      <c r="C469" s="10" t="s">
        <v>243</v>
      </c>
      <c r="D469" s="19">
        <v>610</v>
      </c>
      <c r="E469" s="11" t="s">
        <v>149</v>
      </c>
      <c r="F469" s="20">
        <v>80374400</v>
      </c>
      <c r="G469" s="3"/>
      <c r="H469" s="3"/>
      <c r="I469" s="20">
        <v>80386000</v>
      </c>
      <c r="J469" s="71">
        <v>80386000</v>
      </c>
    </row>
    <row r="470" spans="1:10" s="147" customFormat="1" ht="60">
      <c r="A470" s="4">
        <v>805</v>
      </c>
      <c r="B470" s="10" t="s">
        <v>58</v>
      </c>
      <c r="C470" s="10" t="s">
        <v>744</v>
      </c>
      <c r="D470" s="62"/>
      <c r="E470" s="29" t="s">
        <v>448</v>
      </c>
      <c r="F470" s="63">
        <f>F471</f>
        <v>3577300</v>
      </c>
      <c r="G470" s="125"/>
      <c r="H470" s="125"/>
      <c r="I470" s="47">
        <f>I471</f>
        <v>3489670</v>
      </c>
      <c r="J470" s="34">
        <f>J471</f>
        <v>3418890</v>
      </c>
    </row>
    <row r="471" spans="1:10" s="147" customFormat="1" ht="15">
      <c r="A471" s="4">
        <v>805</v>
      </c>
      <c r="B471" s="10" t="s">
        <v>58</v>
      </c>
      <c r="C471" s="10" t="s">
        <v>744</v>
      </c>
      <c r="D471" s="62">
        <v>610</v>
      </c>
      <c r="E471" s="11" t="s">
        <v>149</v>
      </c>
      <c r="F471" s="63">
        <v>3577300</v>
      </c>
      <c r="G471" s="125"/>
      <c r="H471" s="125"/>
      <c r="I471" s="137">
        <v>3489670</v>
      </c>
      <c r="J471" s="83">
        <v>3418890</v>
      </c>
    </row>
    <row r="472" spans="1:11" s="95" customFormat="1" ht="60">
      <c r="A472" s="4">
        <v>805</v>
      </c>
      <c r="B472" s="10" t="s">
        <v>58</v>
      </c>
      <c r="C472" s="10" t="s">
        <v>465</v>
      </c>
      <c r="D472" s="62"/>
      <c r="E472" s="29" t="s">
        <v>527</v>
      </c>
      <c r="F472" s="63">
        <f>F473</f>
        <v>4452800</v>
      </c>
      <c r="G472" s="125"/>
      <c r="H472" s="125"/>
      <c r="I472" s="34">
        <f>I473</f>
        <v>4452800</v>
      </c>
      <c r="J472" s="34">
        <f>J473</f>
        <v>4452800</v>
      </c>
      <c r="K472" s="55"/>
    </row>
    <row r="473" spans="1:11" s="95" customFormat="1" ht="15">
      <c r="A473" s="4">
        <v>805</v>
      </c>
      <c r="B473" s="10" t="s">
        <v>58</v>
      </c>
      <c r="C473" s="10" t="s">
        <v>465</v>
      </c>
      <c r="D473" s="62">
        <v>610</v>
      </c>
      <c r="E473" s="11" t="s">
        <v>149</v>
      </c>
      <c r="F473" s="63">
        <v>4452800</v>
      </c>
      <c r="G473" s="125"/>
      <c r="H473" s="125"/>
      <c r="I473" s="34">
        <v>4452800</v>
      </c>
      <c r="J473" s="34">
        <v>4452800</v>
      </c>
      <c r="K473" s="3"/>
    </row>
    <row r="474" spans="1:11" s="125" customFormat="1" ht="75">
      <c r="A474" s="4">
        <v>805</v>
      </c>
      <c r="B474" s="10" t="s">
        <v>58</v>
      </c>
      <c r="C474" s="10" t="s">
        <v>602</v>
      </c>
      <c r="D474" s="19"/>
      <c r="E474" s="8" t="s">
        <v>603</v>
      </c>
      <c r="F474" s="20">
        <f>F475</f>
        <v>675700</v>
      </c>
      <c r="G474" s="152"/>
      <c r="H474" s="152"/>
      <c r="I474" s="167">
        <f>I475</f>
        <v>675700</v>
      </c>
      <c r="J474" s="34">
        <f>J475</f>
        <v>675700</v>
      </c>
      <c r="K474" s="3"/>
    </row>
    <row r="475" spans="1:10" s="147" customFormat="1" ht="15">
      <c r="A475" s="4">
        <v>805</v>
      </c>
      <c r="B475" s="10" t="s">
        <v>58</v>
      </c>
      <c r="C475" s="10" t="s">
        <v>602</v>
      </c>
      <c r="D475" s="19">
        <v>610</v>
      </c>
      <c r="E475" s="8" t="s">
        <v>149</v>
      </c>
      <c r="F475" s="20">
        <v>675700</v>
      </c>
      <c r="G475" s="152"/>
      <c r="H475" s="152"/>
      <c r="I475" s="167">
        <v>675700</v>
      </c>
      <c r="J475" s="34">
        <v>675700</v>
      </c>
    </row>
    <row r="476" spans="1:10" s="147" customFormat="1" ht="60" customHeight="1">
      <c r="A476" s="4">
        <v>805</v>
      </c>
      <c r="B476" s="10" t="s">
        <v>58</v>
      </c>
      <c r="C476" s="10" t="s">
        <v>201</v>
      </c>
      <c r="D476" s="19"/>
      <c r="E476" s="66" t="s">
        <v>405</v>
      </c>
      <c r="F476" s="20">
        <f>F477+F479+F481+F483+F485</f>
        <v>31201351</v>
      </c>
      <c r="G476" s="20"/>
      <c r="H476" s="20"/>
      <c r="I476" s="20">
        <f>I477+I479+I481+I483+I485</f>
        <v>35592851</v>
      </c>
      <c r="J476" s="20">
        <f>J477+J479+J481+J483+J485</f>
        <v>33592851</v>
      </c>
    </row>
    <row r="477" spans="1:10" s="147" customFormat="1" ht="30">
      <c r="A477" s="4">
        <v>805</v>
      </c>
      <c r="B477" s="10" t="s">
        <v>58</v>
      </c>
      <c r="C477" s="10" t="s">
        <v>351</v>
      </c>
      <c r="D477" s="19"/>
      <c r="E477" s="8" t="s">
        <v>84</v>
      </c>
      <c r="F477" s="20">
        <f>F478</f>
        <v>25348881</v>
      </c>
      <c r="G477" s="3"/>
      <c r="H477" s="3"/>
      <c r="I477" s="20">
        <v>29740381</v>
      </c>
      <c r="J477" s="70">
        <v>27740381</v>
      </c>
    </row>
    <row r="478" spans="1:10" ht="69.75" customHeight="1">
      <c r="A478" s="4">
        <v>805</v>
      </c>
      <c r="B478" s="10" t="s">
        <v>58</v>
      </c>
      <c r="C478" s="10" t="s">
        <v>351</v>
      </c>
      <c r="D478" s="19">
        <v>610</v>
      </c>
      <c r="E478" s="8" t="s">
        <v>149</v>
      </c>
      <c r="F478" s="20">
        <v>25348881</v>
      </c>
      <c r="I478" s="20">
        <v>26848881</v>
      </c>
      <c r="J478" s="70">
        <v>24848881</v>
      </c>
    </row>
    <row r="479" spans="1:10" ht="57.75" customHeight="1">
      <c r="A479" s="4">
        <v>805</v>
      </c>
      <c r="B479" s="10" t="s">
        <v>58</v>
      </c>
      <c r="C479" s="10" t="s">
        <v>354</v>
      </c>
      <c r="D479" s="19"/>
      <c r="E479" s="8" t="s">
        <v>353</v>
      </c>
      <c r="F479" s="20">
        <f>F480</f>
        <v>1395900</v>
      </c>
      <c r="G479" s="101"/>
      <c r="H479" s="101"/>
      <c r="I479" s="20">
        <f>I480</f>
        <v>1395900</v>
      </c>
      <c r="J479" s="70">
        <f>J480</f>
        <v>1395900</v>
      </c>
    </row>
    <row r="480" spans="1:11" s="97" customFormat="1" ht="62.25" customHeight="1">
      <c r="A480" s="4">
        <v>805</v>
      </c>
      <c r="B480" s="10" t="s">
        <v>58</v>
      </c>
      <c r="C480" s="10" t="s">
        <v>354</v>
      </c>
      <c r="D480" s="19">
        <v>610</v>
      </c>
      <c r="E480" s="8" t="s">
        <v>149</v>
      </c>
      <c r="F480" s="20">
        <v>1395900</v>
      </c>
      <c r="G480" s="101"/>
      <c r="H480" s="101"/>
      <c r="I480" s="20">
        <v>1395900</v>
      </c>
      <c r="J480" s="70">
        <v>1395900</v>
      </c>
      <c r="K480" s="125"/>
    </row>
    <row r="481" spans="1:11" s="97" customFormat="1" ht="62.25" customHeight="1">
      <c r="A481" s="4">
        <v>805</v>
      </c>
      <c r="B481" s="10" t="s">
        <v>58</v>
      </c>
      <c r="C481" s="10" t="s">
        <v>352</v>
      </c>
      <c r="D481" s="19"/>
      <c r="E481" s="8" t="s">
        <v>483</v>
      </c>
      <c r="F481" s="20">
        <f>F482</f>
        <v>4328830</v>
      </c>
      <c r="G481" s="3"/>
      <c r="H481" s="3"/>
      <c r="I481" s="20">
        <f>I482</f>
        <v>4328830</v>
      </c>
      <c r="J481" s="70">
        <f>J482</f>
        <v>4328830</v>
      </c>
      <c r="K481" s="125"/>
    </row>
    <row r="482" spans="1:11" s="55" customFormat="1" ht="69" customHeight="1">
      <c r="A482" s="4">
        <v>805</v>
      </c>
      <c r="B482" s="10" t="s">
        <v>58</v>
      </c>
      <c r="C482" s="10" t="s">
        <v>352</v>
      </c>
      <c r="D482" s="19">
        <v>610</v>
      </c>
      <c r="E482" s="8" t="s">
        <v>149</v>
      </c>
      <c r="F482" s="20">
        <v>4328830</v>
      </c>
      <c r="G482" s="3"/>
      <c r="H482" s="3"/>
      <c r="I482" s="20">
        <v>4328830</v>
      </c>
      <c r="J482" s="71">
        <v>4328830</v>
      </c>
      <c r="K482" s="125"/>
    </row>
    <row r="483" spans="1:11" ht="75" customHeight="1">
      <c r="A483" s="4">
        <v>805</v>
      </c>
      <c r="B483" s="10" t="s">
        <v>58</v>
      </c>
      <c r="C483" s="10" t="s">
        <v>555</v>
      </c>
      <c r="D483" s="19"/>
      <c r="E483" s="8" t="s">
        <v>557</v>
      </c>
      <c r="F483" s="20">
        <f>F484</f>
        <v>104100</v>
      </c>
      <c r="G483" s="152"/>
      <c r="H483" s="152"/>
      <c r="I483" s="167">
        <f>I484</f>
        <v>104100</v>
      </c>
      <c r="J483" s="34">
        <f>J484</f>
        <v>104100</v>
      </c>
      <c r="K483" s="67"/>
    </row>
    <row r="484" spans="1:11" ht="72" customHeight="1">
      <c r="A484" s="4">
        <v>805</v>
      </c>
      <c r="B484" s="10" t="s">
        <v>58</v>
      </c>
      <c r="C484" s="10" t="s">
        <v>555</v>
      </c>
      <c r="D484" s="19">
        <v>610</v>
      </c>
      <c r="E484" s="8" t="s">
        <v>149</v>
      </c>
      <c r="F484" s="20">
        <v>104100</v>
      </c>
      <c r="G484" s="152"/>
      <c r="H484" s="152"/>
      <c r="I484" s="167">
        <v>104100</v>
      </c>
      <c r="J484" s="34">
        <v>104100</v>
      </c>
      <c r="K484" s="67"/>
    </row>
    <row r="485" spans="1:10" s="152" customFormat="1" ht="51.75" customHeight="1">
      <c r="A485" s="4">
        <v>805</v>
      </c>
      <c r="B485" s="10" t="s">
        <v>58</v>
      </c>
      <c r="C485" s="10" t="s">
        <v>556</v>
      </c>
      <c r="D485" s="19"/>
      <c r="E485" s="8" t="s">
        <v>558</v>
      </c>
      <c r="F485" s="20">
        <f>F486</f>
        <v>23640</v>
      </c>
      <c r="I485" s="167">
        <f>I486</f>
        <v>23640</v>
      </c>
      <c r="J485" s="34">
        <f>J486</f>
        <v>23640</v>
      </c>
    </row>
    <row r="486" spans="1:10" s="152" customFormat="1" ht="49.5" customHeight="1">
      <c r="A486" s="4">
        <v>805</v>
      </c>
      <c r="B486" s="10" t="s">
        <v>58</v>
      </c>
      <c r="C486" s="10" t="s">
        <v>556</v>
      </c>
      <c r="D486" s="19">
        <v>610</v>
      </c>
      <c r="E486" s="8" t="s">
        <v>149</v>
      </c>
      <c r="F486" s="20">
        <v>23640</v>
      </c>
      <c r="I486" s="167">
        <v>23640</v>
      </c>
      <c r="J486" s="34">
        <v>23640</v>
      </c>
    </row>
    <row r="487" spans="1:10" s="152" customFormat="1" ht="39.75" customHeight="1">
      <c r="A487" s="4">
        <v>805</v>
      </c>
      <c r="B487" s="10" t="s">
        <v>58</v>
      </c>
      <c r="C487" s="10" t="s">
        <v>575</v>
      </c>
      <c r="D487" s="19"/>
      <c r="E487" s="8" t="s">
        <v>576</v>
      </c>
      <c r="F487" s="20">
        <f>F488+F491</f>
        <v>2164080</v>
      </c>
      <c r="I487" s="167">
        <v>0</v>
      </c>
      <c r="J487" s="34">
        <v>0</v>
      </c>
    </row>
    <row r="488" spans="1:10" s="152" customFormat="1" ht="39.75" customHeight="1">
      <c r="A488" s="4">
        <v>805</v>
      </c>
      <c r="B488" s="10" t="s">
        <v>58</v>
      </c>
      <c r="C488" s="10" t="s">
        <v>577</v>
      </c>
      <c r="D488" s="19"/>
      <c r="E488" s="8" t="s">
        <v>578</v>
      </c>
      <c r="F488" s="20">
        <f>F489</f>
        <v>55000</v>
      </c>
      <c r="I488" s="167">
        <v>0</v>
      </c>
      <c r="J488" s="34">
        <v>0</v>
      </c>
    </row>
    <row r="489" spans="1:10" s="152" customFormat="1" ht="83.25" customHeight="1">
      <c r="A489" s="4">
        <v>805</v>
      </c>
      <c r="B489" s="10" t="s">
        <v>58</v>
      </c>
      <c r="C489" s="10" t="s">
        <v>596</v>
      </c>
      <c r="D489" s="19"/>
      <c r="E489" s="8" t="s">
        <v>597</v>
      </c>
      <c r="F489" s="20">
        <f>F490</f>
        <v>55000</v>
      </c>
      <c r="I489" s="34">
        <v>0</v>
      </c>
      <c r="J489" s="34">
        <v>0</v>
      </c>
    </row>
    <row r="490" spans="1:10" s="152" customFormat="1" ht="61.5" customHeight="1">
      <c r="A490" s="4">
        <v>805</v>
      </c>
      <c r="B490" s="10" t="s">
        <v>58</v>
      </c>
      <c r="C490" s="10" t="s">
        <v>596</v>
      </c>
      <c r="D490" s="19">
        <v>610</v>
      </c>
      <c r="E490" s="8" t="s">
        <v>149</v>
      </c>
      <c r="F490" s="20">
        <v>55000</v>
      </c>
      <c r="I490" s="34">
        <v>0</v>
      </c>
      <c r="J490" s="34">
        <v>0</v>
      </c>
    </row>
    <row r="491" spans="1:10" s="152" customFormat="1" ht="39.75" customHeight="1">
      <c r="A491" s="4">
        <v>805</v>
      </c>
      <c r="B491" s="10" t="s">
        <v>58</v>
      </c>
      <c r="C491" s="10" t="s">
        <v>719</v>
      </c>
      <c r="D491" s="19"/>
      <c r="E491" s="29" t="s">
        <v>718</v>
      </c>
      <c r="F491" s="20">
        <f>F492+F494+F496+F498</f>
        <v>2109080</v>
      </c>
      <c r="I491" s="34">
        <v>0</v>
      </c>
      <c r="J491" s="34">
        <v>0</v>
      </c>
    </row>
    <row r="492" spans="1:10" s="152" customFormat="1" ht="75" customHeight="1">
      <c r="A492" s="4">
        <v>805</v>
      </c>
      <c r="B492" s="10" t="s">
        <v>58</v>
      </c>
      <c r="C492" s="10" t="s">
        <v>720</v>
      </c>
      <c r="D492" s="19"/>
      <c r="E492" s="29" t="s">
        <v>689</v>
      </c>
      <c r="F492" s="20">
        <f>F493</f>
        <v>601000</v>
      </c>
      <c r="I492" s="34">
        <v>0</v>
      </c>
      <c r="J492" s="34">
        <v>0</v>
      </c>
    </row>
    <row r="493" spans="1:10" s="152" customFormat="1" ht="39.75" customHeight="1">
      <c r="A493" s="4">
        <v>805</v>
      </c>
      <c r="B493" s="10" t="s">
        <v>58</v>
      </c>
      <c r="C493" s="10" t="s">
        <v>720</v>
      </c>
      <c r="D493" s="19">
        <v>610</v>
      </c>
      <c r="E493" s="8" t="s">
        <v>149</v>
      </c>
      <c r="F493" s="20">
        <v>601000</v>
      </c>
      <c r="I493" s="34">
        <v>0</v>
      </c>
      <c r="J493" s="34">
        <v>0</v>
      </c>
    </row>
    <row r="494" spans="1:10" s="152" customFormat="1" ht="39.75" customHeight="1">
      <c r="A494" s="4">
        <v>805</v>
      </c>
      <c r="B494" s="10" t="s">
        <v>58</v>
      </c>
      <c r="C494" s="10" t="s">
        <v>721</v>
      </c>
      <c r="D494" s="19"/>
      <c r="E494" s="29" t="s">
        <v>690</v>
      </c>
      <c r="F494" s="20">
        <f>F495</f>
        <v>601000</v>
      </c>
      <c r="I494" s="34">
        <v>0</v>
      </c>
      <c r="J494" s="34">
        <v>0</v>
      </c>
    </row>
    <row r="495" spans="1:10" s="152" customFormat="1" ht="90" customHeight="1">
      <c r="A495" s="4">
        <v>805</v>
      </c>
      <c r="B495" s="10" t="s">
        <v>58</v>
      </c>
      <c r="C495" s="10" t="s">
        <v>721</v>
      </c>
      <c r="D495" s="19">
        <v>610</v>
      </c>
      <c r="E495" s="8" t="s">
        <v>149</v>
      </c>
      <c r="F495" s="20">
        <v>601000</v>
      </c>
      <c r="I495" s="34">
        <v>0</v>
      </c>
      <c r="J495" s="34">
        <v>0</v>
      </c>
    </row>
    <row r="496" spans="1:10" s="152" customFormat="1" ht="39.75" customHeight="1">
      <c r="A496" s="4">
        <v>805</v>
      </c>
      <c r="B496" s="10" t="s">
        <v>58</v>
      </c>
      <c r="C496" s="10" t="s">
        <v>722</v>
      </c>
      <c r="D496" s="19"/>
      <c r="E496" s="29" t="s">
        <v>691</v>
      </c>
      <c r="F496" s="20">
        <f>F497</f>
        <v>306080</v>
      </c>
      <c r="I496" s="34">
        <v>0</v>
      </c>
      <c r="J496" s="34">
        <v>0</v>
      </c>
    </row>
    <row r="497" spans="1:10" s="152" customFormat="1" ht="83.25" customHeight="1">
      <c r="A497" s="4">
        <v>805</v>
      </c>
      <c r="B497" s="10" t="s">
        <v>58</v>
      </c>
      <c r="C497" s="10" t="s">
        <v>722</v>
      </c>
      <c r="D497" s="19">
        <v>610</v>
      </c>
      <c r="E497" s="8" t="s">
        <v>149</v>
      </c>
      <c r="F497" s="20">
        <v>306080</v>
      </c>
      <c r="I497" s="34">
        <v>0</v>
      </c>
      <c r="J497" s="34">
        <v>0</v>
      </c>
    </row>
    <row r="498" spans="1:10" s="152" customFormat="1" ht="39.75" customHeight="1">
      <c r="A498" s="4">
        <v>805</v>
      </c>
      <c r="B498" s="10" t="s">
        <v>58</v>
      </c>
      <c r="C498" s="10" t="s">
        <v>723</v>
      </c>
      <c r="D498" s="19"/>
      <c r="E498" s="29" t="s">
        <v>692</v>
      </c>
      <c r="F498" s="20">
        <f>F499</f>
        <v>601000</v>
      </c>
      <c r="I498" s="34">
        <v>0</v>
      </c>
      <c r="J498" s="34">
        <v>0</v>
      </c>
    </row>
    <row r="499" spans="1:10" s="152" customFormat="1" ht="81" customHeight="1">
      <c r="A499" s="4">
        <v>805</v>
      </c>
      <c r="B499" s="10" t="s">
        <v>58</v>
      </c>
      <c r="C499" s="10" t="s">
        <v>723</v>
      </c>
      <c r="D499" s="19">
        <v>610</v>
      </c>
      <c r="E499" s="8" t="s">
        <v>149</v>
      </c>
      <c r="F499" s="20">
        <v>601000</v>
      </c>
      <c r="I499" s="34">
        <v>0</v>
      </c>
      <c r="J499" s="34">
        <v>0</v>
      </c>
    </row>
    <row r="500" spans="1:10" s="152" customFormat="1" ht="39.75" customHeight="1">
      <c r="A500" s="4">
        <v>805</v>
      </c>
      <c r="B500" s="10" t="s">
        <v>195</v>
      </c>
      <c r="C500" s="10"/>
      <c r="D500" s="19"/>
      <c r="E500" s="8" t="s">
        <v>196</v>
      </c>
      <c r="F500" s="20">
        <f>F501</f>
        <v>12039829</v>
      </c>
      <c r="G500" s="20"/>
      <c r="H500" s="47"/>
      <c r="I500" s="34">
        <f>I501</f>
        <v>11245959</v>
      </c>
      <c r="J500" s="34">
        <f>J501</f>
        <v>11245959</v>
      </c>
    </row>
    <row r="501" spans="1:10" s="152" customFormat="1" ht="73.5" customHeight="1">
      <c r="A501" s="4">
        <v>805</v>
      </c>
      <c r="B501" s="10" t="s">
        <v>195</v>
      </c>
      <c r="C501" s="10" t="s">
        <v>137</v>
      </c>
      <c r="D501" s="19"/>
      <c r="E501" s="8" t="s">
        <v>687</v>
      </c>
      <c r="F501" s="20">
        <f>F502+F514</f>
        <v>12039829</v>
      </c>
      <c r="G501" s="55"/>
      <c r="H501" s="55"/>
      <c r="I501" s="34">
        <f>I502</f>
        <v>11245959</v>
      </c>
      <c r="J501" s="34">
        <f>J502</f>
        <v>11245959</v>
      </c>
    </row>
    <row r="502" spans="1:10" s="152" customFormat="1" ht="39.75" customHeight="1">
      <c r="A502" s="4">
        <v>805</v>
      </c>
      <c r="B502" s="10" t="s">
        <v>195</v>
      </c>
      <c r="C502" s="10" t="s">
        <v>141</v>
      </c>
      <c r="D502" s="19"/>
      <c r="E502" s="8" t="s">
        <v>85</v>
      </c>
      <c r="F502" s="20">
        <f>F503+F508+F511</f>
        <v>11245959</v>
      </c>
      <c r="G502" s="20"/>
      <c r="H502" s="20"/>
      <c r="I502" s="32">
        <f>I503+I508+I511</f>
        <v>11245959</v>
      </c>
      <c r="J502" s="32">
        <f>J503+J508+J511</f>
        <v>11245959</v>
      </c>
    </row>
    <row r="503" spans="1:11" s="55" customFormat="1" ht="30">
      <c r="A503" s="4">
        <v>805</v>
      </c>
      <c r="B503" s="10" t="s">
        <v>195</v>
      </c>
      <c r="C503" s="10" t="s">
        <v>202</v>
      </c>
      <c r="D503" s="19"/>
      <c r="E503" s="66" t="s">
        <v>468</v>
      </c>
      <c r="F503" s="20">
        <f>F504+F506</f>
        <v>6738970</v>
      </c>
      <c r="G503" s="20"/>
      <c r="H503" s="20"/>
      <c r="I503" s="20">
        <f>I504+I506</f>
        <v>6738970</v>
      </c>
      <c r="J503" s="20">
        <f>J504+J506</f>
        <v>6738970</v>
      </c>
      <c r="K503" s="125"/>
    </row>
    <row r="504" spans="1:11" s="125" customFormat="1" ht="59.25" customHeight="1">
      <c r="A504" s="4">
        <v>805</v>
      </c>
      <c r="B504" s="10" t="s">
        <v>195</v>
      </c>
      <c r="C504" s="10" t="s">
        <v>355</v>
      </c>
      <c r="D504" s="19"/>
      <c r="E504" s="8" t="s">
        <v>86</v>
      </c>
      <c r="F504" s="20">
        <f>F505</f>
        <v>6683370</v>
      </c>
      <c r="G504" s="3"/>
      <c r="H504" s="3"/>
      <c r="I504" s="20">
        <f>I505</f>
        <v>6683370</v>
      </c>
      <c r="J504" s="70">
        <f>J505</f>
        <v>6683370</v>
      </c>
      <c r="K504" s="67"/>
    </row>
    <row r="505" spans="1:11" s="125" customFormat="1" ht="15">
      <c r="A505" s="4">
        <v>805</v>
      </c>
      <c r="B505" s="10" t="s">
        <v>195</v>
      </c>
      <c r="C505" s="10" t="s">
        <v>355</v>
      </c>
      <c r="D505" s="19">
        <v>610</v>
      </c>
      <c r="E505" s="8" t="s">
        <v>149</v>
      </c>
      <c r="F505" s="20">
        <v>6683370</v>
      </c>
      <c r="G505" s="3"/>
      <c r="H505" s="3"/>
      <c r="I505" s="20">
        <v>6683370</v>
      </c>
      <c r="J505" s="70">
        <v>6683370</v>
      </c>
      <c r="K505" s="67"/>
    </row>
    <row r="506" spans="1:11" s="125" customFormat="1" ht="60">
      <c r="A506" s="4">
        <v>805</v>
      </c>
      <c r="B506" s="10" t="s">
        <v>195</v>
      </c>
      <c r="C506" s="10" t="s">
        <v>356</v>
      </c>
      <c r="D506" s="19"/>
      <c r="E506" s="69" t="s">
        <v>524</v>
      </c>
      <c r="F506" s="20">
        <f>F507</f>
        <v>55600</v>
      </c>
      <c r="G506" s="103"/>
      <c r="H506" s="103"/>
      <c r="I506" s="20">
        <f>I507</f>
        <v>55600</v>
      </c>
      <c r="J506" s="70">
        <f>J507</f>
        <v>55600</v>
      </c>
      <c r="K506" s="67"/>
    </row>
    <row r="507" spans="1:10" s="152" customFormat="1" ht="15">
      <c r="A507" s="4">
        <v>805</v>
      </c>
      <c r="B507" s="10" t="s">
        <v>195</v>
      </c>
      <c r="C507" s="10" t="s">
        <v>356</v>
      </c>
      <c r="D507" s="19">
        <v>610</v>
      </c>
      <c r="E507" s="96" t="s">
        <v>149</v>
      </c>
      <c r="F507" s="20">
        <v>55600</v>
      </c>
      <c r="G507" s="103"/>
      <c r="H507" s="103"/>
      <c r="I507" s="20">
        <v>55600</v>
      </c>
      <c r="J507" s="70">
        <v>55600</v>
      </c>
    </row>
    <row r="508" spans="1:10" s="152" customFormat="1" ht="45">
      <c r="A508" s="4">
        <v>805</v>
      </c>
      <c r="B508" s="10" t="s">
        <v>195</v>
      </c>
      <c r="C508" s="10" t="s">
        <v>357</v>
      </c>
      <c r="D508" s="19"/>
      <c r="E508" s="69" t="s">
        <v>359</v>
      </c>
      <c r="F508" s="20">
        <f>F509</f>
        <v>2775400</v>
      </c>
      <c r="G508" s="20"/>
      <c r="H508" s="20"/>
      <c r="I508" s="20">
        <f>I509</f>
        <v>2775400</v>
      </c>
      <c r="J508" s="20">
        <f>J509</f>
        <v>2775400</v>
      </c>
    </row>
    <row r="509" spans="1:10" s="152" customFormat="1" ht="45">
      <c r="A509" s="4">
        <v>805</v>
      </c>
      <c r="B509" s="10" t="s">
        <v>195</v>
      </c>
      <c r="C509" s="10" t="s">
        <v>358</v>
      </c>
      <c r="D509" s="19"/>
      <c r="E509" s="69" t="s">
        <v>523</v>
      </c>
      <c r="F509" s="20">
        <f>F510</f>
        <v>2775400</v>
      </c>
      <c r="G509" s="20"/>
      <c r="H509" s="20"/>
      <c r="I509" s="20">
        <f>I510</f>
        <v>2775400</v>
      </c>
      <c r="J509" s="20">
        <f>J510</f>
        <v>2775400</v>
      </c>
    </row>
    <row r="510" spans="1:10" s="152" customFormat="1" ht="15">
      <c r="A510" s="4">
        <v>805</v>
      </c>
      <c r="B510" s="10" t="s">
        <v>195</v>
      </c>
      <c r="C510" s="10" t="s">
        <v>358</v>
      </c>
      <c r="D510" s="19">
        <v>610</v>
      </c>
      <c r="E510" s="69" t="s">
        <v>149</v>
      </c>
      <c r="F510" s="20">
        <v>2775400</v>
      </c>
      <c r="G510" s="104"/>
      <c r="H510" s="104"/>
      <c r="I510" s="47">
        <v>2775400</v>
      </c>
      <c r="J510" s="34">
        <v>2775400</v>
      </c>
    </row>
    <row r="511" spans="1:11" s="99" customFormat="1" ht="44.25" customHeight="1">
      <c r="A511" s="4">
        <v>805</v>
      </c>
      <c r="B511" s="10" t="s">
        <v>195</v>
      </c>
      <c r="C511" s="10" t="s">
        <v>548</v>
      </c>
      <c r="D511" s="19"/>
      <c r="E511" s="69" t="s">
        <v>549</v>
      </c>
      <c r="F511" s="20">
        <f>F512</f>
        <v>1731589</v>
      </c>
      <c r="G511" s="152"/>
      <c r="H511" s="152"/>
      <c r="I511" s="47">
        <f>I512</f>
        <v>1731589</v>
      </c>
      <c r="J511" s="34">
        <f>J512</f>
        <v>1731589</v>
      </c>
      <c r="K511" s="67"/>
    </row>
    <row r="512" spans="1:11" s="55" customFormat="1" ht="45">
      <c r="A512" s="4">
        <v>805</v>
      </c>
      <c r="B512" s="10" t="s">
        <v>195</v>
      </c>
      <c r="C512" s="10" t="s">
        <v>550</v>
      </c>
      <c r="D512" s="19"/>
      <c r="E512" s="69" t="s">
        <v>743</v>
      </c>
      <c r="F512" s="20">
        <f>F513</f>
        <v>1731589</v>
      </c>
      <c r="G512" s="152"/>
      <c r="H512" s="152"/>
      <c r="I512" s="47">
        <f>I513</f>
        <v>1731589</v>
      </c>
      <c r="J512" s="34">
        <f>J513</f>
        <v>1731589</v>
      </c>
      <c r="K512" s="99"/>
    </row>
    <row r="513" spans="1:11" s="67" customFormat="1" ht="15">
      <c r="A513" s="4">
        <v>805</v>
      </c>
      <c r="B513" s="10" t="s">
        <v>195</v>
      </c>
      <c r="C513" s="10" t="s">
        <v>550</v>
      </c>
      <c r="D513" s="19">
        <v>610</v>
      </c>
      <c r="E513" s="69" t="s">
        <v>149</v>
      </c>
      <c r="F513" s="20">
        <v>1731589</v>
      </c>
      <c r="G513" s="152"/>
      <c r="H513" s="152"/>
      <c r="I513" s="137">
        <v>1731589</v>
      </c>
      <c r="J513" s="83">
        <v>1731589</v>
      </c>
      <c r="K513" s="99"/>
    </row>
    <row r="514" spans="1:11" s="67" customFormat="1" ht="15">
      <c r="A514" s="4">
        <v>805</v>
      </c>
      <c r="B514" s="10" t="s">
        <v>195</v>
      </c>
      <c r="C514" s="10" t="s">
        <v>719</v>
      </c>
      <c r="D514" s="19"/>
      <c r="E514" s="29" t="s">
        <v>718</v>
      </c>
      <c r="F514" s="20">
        <f>F515+F517+F519+F521</f>
        <v>793870</v>
      </c>
      <c r="G514" s="152"/>
      <c r="H514" s="152"/>
      <c r="I514" s="34">
        <v>0</v>
      </c>
      <c r="J514" s="34">
        <v>0</v>
      </c>
      <c r="K514" s="99"/>
    </row>
    <row r="515" spans="1:11" s="125" customFormat="1" ht="90">
      <c r="A515" s="4">
        <v>805</v>
      </c>
      <c r="B515" s="10" t="s">
        <v>195</v>
      </c>
      <c r="C515" s="10" t="s">
        <v>724</v>
      </c>
      <c r="D515" s="19"/>
      <c r="E515" s="29" t="s">
        <v>693</v>
      </c>
      <c r="F515" s="20">
        <f>F516</f>
        <v>193000</v>
      </c>
      <c r="G515" s="152"/>
      <c r="H515" s="152"/>
      <c r="I515" s="34">
        <v>0</v>
      </c>
      <c r="J515" s="34">
        <v>0</v>
      </c>
      <c r="K515" s="99"/>
    </row>
    <row r="516" spans="1:11" s="67" customFormat="1" ht="15">
      <c r="A516" s="4">
        <v>805</v>
      </c>
      <c r="B516" s="10" t="s">
        <v>195</v>
      </c>
      <c r="C516" s="10" t="s">
        <v>724</v>
      </c>
      <c r="D516" s="19">
        <v>610</v>
      </c>
      <c r="E516" s="69" t="s">
        <v>149</v>
      </c>
      <c r="F516" s="20">
        <v>193000</v>
      </c>
      <c r="G516" s="152"/>
      <c r="H516" s="152"/>
      <c r="I516" s="34">
        <v>0</v>
      </c>
      <c r="J516" s="34">
        <v>0</v>
      </c>
      <c r="K516" s="3"/>
    </row>
    <row r="517" spans="1:11" s="67" customFormat="1" ht="75">
      <c r="A517" s="4">
        <v>805</v>
      </c>
      <c r="B517" s="10" t="s">
        <v>195</v>
      </c>
      <c r="C517" s="10" t="s">
        <v>725</v>
      </c>
      <c r="D517" s="19"/>
      <c r="E517" s="29" t="s">
        <v>694</v>
      </c>
      <c r="F517" s="20">
        <f>F518</f>
        <v>137219</v>
      </c>
      <c r="G517" s="152"/>
      <c r="H517" s="152"/>
      <c r="I517" s="34">
        <v>0</v>
      </c>
      <c r="J517" s="34">
        <v>0</v>
      </c>
      <c r="K517" s="3"/>
    </row>
    <row r="518" spans="1:11" s="67" customFormat="1" ht="15">
      <c r="A518" s="4">
        <v>805</v>
      </c>
      <c r="B518" s="10" t="s">
        <v>195</v>
      </c>
      <c r="C518" s="10" t="s">
        <v>725</v>
      </c>
      <c r="D518" s="4">
        <v>610</v>
      </c>
      <c r="E518" s="69" t="s">
        <v>149</v>
      </c>
      <c r="F518" s="20">
        <v>137219</v>
      </c>
      <c r="G518" s="152"/>
      <c r="H518" s="152"/>
      <c r="I518" s="34">
        <v>0</v>
      </c>
      <c r="J518" s="34">
        <v>0</v>
      </c>
      <c r="K518" s="3"/>
    </row>
    <row r="519" spans="1:11" s="67" customFormat="1" ht="75">
      <c r="A519" s="4">
        <v>805</v>
      </c>
      <c r="B519" s="10" t="s">
        <v>195</v>
      </c>
      <c r="C519" s="10" t="s">
        <v>726</v>
      </c>
      <c r="D519" s="4"/>
      <c r="E519" s="29" t="s">
        <v>695</v>
      </c>
      <c r="F519" s="20">
        <f>F520</f>
        <v>243651</v>
      </c>
      <c r="G519" s="152"/>
      <c r="H519" s="152"/>
      <c r="I519" s="34">
        <v>0</v>
      </c>
      <c r="J519" s="34">
        <v>0</v>
      </c>
      <c r="K519" s="55"/>
    </row>
    <row r="520" spans="1:10" s="152" customFormat="1" ht="15">
      <c r="A520" s="4">
        <v>805</v>
      </c>
      <c r="B520" s="10" t="s">
        <v>195</v>
      </c>
      <c r="C520" s="10" t="s">
        <v>726</v>
      </c>
      <c r="D520" s="4">
        <v>610</v>
      </c>
      <c r="E520" s="69" t="s">
        <v>149</v>
      </c>
      <c r="F520" s="20">
        <v>243651</v>
      </c>
      <c r="I520" s="34">
        <v>0</v>
      </c>
      <c r="J520" s="34">
        <v>0</v>
      </c>
    </row>
    <row r="521" spans="1:10" s="152" customFormat="1" ht="60">
      <c r="A521" s="4">
        <v>805</v>
      </c>
      <c r="B521" s="10" t="s">
        <v>195</v>
      </c>
      <c r="C521" s="10" t="s">
        <v>727</v>
      </c>
      <c r="D521" s="19"/>
      <c r="E521" s="29" t="s">
        <v>696</v>
      </c>
      <c r="F521" s="20">
        <f>F522</f>
        <v>220000</v>
      </c>
      <c r="I521" s="34">
        <v>0</v>
      </c>
      <c r="J521" s="34">
        <v>0</v>
      </c>
    </row>
    <row r="522" spans="1:11" s="99" customFormat="1" ht="15">
      <c r="A522" s="4">
        <v>805</v>
      </c>
      <c r="B522" s="10" t="s">
        <v>195</v>
      </c>
      <c r="C522" s="10" t="s">
        <v>727</v>
      </c>
      <c r="D522" s="19">
        <v>610</v>
      </c>
      <c r="E522" s="69" t="s">
        <v>149</v>
      </c>
      <c r="F522" s="20">
        <v>220000</v>
      </c>
      <c r="G522" s="20"/>
      <c r="H522" s="20"/>
      <c r="I522" s="32">
        <v>0</v>
      </c>
      <c r="J522" s="188">
        <v>0</v>
      </c>
      <c r="K522" s="55"/>
    </row>
    <row r="523" spans="1:11" s="99" customFormat="1" ht="15">
      <c r="A523" s="4">
        <v>805</v>
      </c>
      <c r="B523" s="10" t="s">
        <v>37</v>
      </c>
      <c r="C523" s="10"/>
      <c r="D523" s="19"/>
      <c r="E523" s="8" t="s">
        <v>210</v>
      </c>
      <c r="F523" s="20">
        <f>F524</f>
        <v>84000</v>
      </c>
      <c r="G523" s="160"/>
      <c r="H523" s="160"/>
      <c r="I523" s="167">
        <f aca="true" t="shared" si="32" ref="I523:J527">I524</f>
        <v>84000</v>
      </c>
      <c r="J523" s="34">
        <f t="shared" si="32"/>
        <v>84000</v>
      </c>
      <c r="K523" s="3"/>
    </row>
    <row r="524" spans="1:10" s="152" customFormat="1" ht="75">
      <c r="A524" s="4">
        <v>805</v>
      </c>
      <c r="B524" s="10" t="s">
        <v>37</v>
      </c>
      <c r="C524" s="10" t="s">
        <v>105</v>
      </c>
      <c r="D524" s="19"/>
      <c r="E524" s="8" t="s">
        <v>654</v>
      </c>
      <c r="F524" s="20">
        <f>F525</f>
        <v>84000</v>
      </c>
      <c r="I524" s="47">
        <f t="shared" si="32"/>
        <v>84000</v>
      </c>
      <c r="J524" s="34">
        <f t="shared" si="32"/>
        <v>84000</v>
      </c>
    </row>
    <row r="525" spans="1:10" s="152" customFormat="1" ht="45">
      <c r="A525" s="4">
        <v>805</v>
      </c>
      <c r="B525" s="10" t="s">
        <v>37</v>
      </c>
      <c r="C525" s="10" t="s">
        <v>128</v>
      </c>
      <c r="D525" s="19"/>
      <c r="E525" s="8" t="s">
        <v>399</v>
      </c>
      <c r="F525" s="20">
        <f>F526</f>
        <v>84000</v>
      </c>
      <c r="I525" s="20">
        <f t="shared" si="32"/>
        <v>84000</v>
      </c>
      <c r="J525" s="123">
        <f t="shared" si="32"/>
        <v>84000</v>
      </c>
    </row>
    <row r="526" spans="1:10" s="152" customFormat="1" ht="45">
      <c r="A526" s="4">
        <v>805</v>
      </c>
      <c r="B526" s="10" t="s">
        <v>37</v>
      </c>
      <c r="C526" s="10" t="s">
        <v>331</v>
      </c>
      <c r="D526" s="19"/>
      <c r="E526" s="8" t="s">
        <v>395</v>
      </c>
      <c r="F526" s="20">
        <f>F527</f>
        <v>84000</v>
      </c>
      <c r="I526" s="20">
        <f t="shared" si="32"/>
        <v>84000</v>
      </c>
      <c r="J526" s="70">
        <f t="shared" si="32"/>
        <v>84000</v>
      </c>
    </row>
    <row r="527" spans="1:11" ht="58.5" customHeight="1">
      <c r="A527" s="4">
        <v>805</v>
      </c>
      <c r="B527" s="10" t="s">
        <v>37</v>
      </c>
      <c r="C527" s="10" t="s">
        <v>332</v>
      </c>
      <c r="D527" s="19"/>
      <c r="E527" s="8" t="s">
        <v>418</v>
      </c>
      <c r="F527" s="20">
        <f>F528</f>
        <v>84000</v>
      </c>
      <c r="G527" s="152"/>
      <c r="H527" s="152"/>
      <c r="I527" s="20">
        <f t="shared" si="32"/>
        <v>84000</v>
      </c>
      <c r="J527" s="70">
        <f t="shared" si="32"/>
        <v>84000</v>
      </c>
      <c r="K527" s="55"/>
    </row>
    <row r="528" spans="1:11" ht="15">
      <c r="A528" s="4">
        <v>805</v>
      </c>
      <c r="B528" s="10" t="s">
        <v>37</v>
      </c>
      <c r="C528" s="10" t="s">
        <v>332</v>
      </c>
      <c r="D528" s="19">
        <v>610</v>
      </c>
      <c r="E528" s="8" t="s">
        <v>149</v>
      </c>
      <c r="F528" s="20">
        <v>84000</v>
      </c>
      <c r="G528" s="152"/>
      <c r="H528" s="152"/>
      <c r="I528" s="20">
        <v>84000</v>
      </c>
      <c r="J528" s="70">
        <v>84000</v>
      </c>
      <c r="K528" s="55"/>
    </row>
    <row r="529" spans="1:11" s="55" customFormat="1" ht="29.25" customHeight="1">
      <c r="A529" s="4">
        <v>805</v>
      </c>
      <c r="B529" s="10" t="s">
        <v>73</v>
      </c>
      <c r="C529" s="10"/>
      <c r="D529" s="19"/>
      <c r="E529" s="8" t="s">
        <v>74</v>
      </c>
      <c r="F529" s="20">
        <f>F530</f>
        <v>8458810</v>
      </c>
      <c r="G529" s="20">
        <f>G530</f>
        <v>0</v>
      </c>
      <c r="H529" s="20">
        <f>H530</f>
        <v>0</v>
      </c>
      <c r="I529" s="20">
        <f>I530</f>
        <v>8458810</v>
      </c>
      <c r="J529" s="20">
        <f>J530</f>
        <v>8458810</v>
      </c>
      <c r="K529" s="125"/>
    </row>
    <row r="530" spans="1:10" s="152" customFormat="1" ht="29.25" customHeight="1">
      <c r="A530" s="4">
        <v>805</v>
      </c>
      <c r="B530" s="10" t="s">
        <v>73</v>
      </c>
      <c r="C530" s="10" t="s">
        <v>137</v>
      </c>
      <c r="D530" s="9"/>
      <c r="E530" s="8" t="s">
        <v>687</v>
      </c>
      <c r="F530" s="20">
        <f>F531+F537</f>
        <v>8458810</v>
      </c>
      <c r="G530" s="3"/>
      <c r="H530" s="3"/>
      <c r="I530" s="20">
        <f>I531+I537</f>
        <v>8458810</v>
      </c>
      <c r="J530" s="20">
        <f>J531+J537</f>
        <v>8458810</v>
      </c>
    </row>
    <row r="531" spans="1:10" s="152" customFormat="1" ht="29.25" customHeight="1">
      <c r="A531" s="4">
        <v>805</v>
      </c>
      <c r="B531" s="10" t="s">
        <v>73</v>
      </c>
      <c r="C531" s="10" t="s">
        <v>142</v>
      </c>
      <c r="D531" s="19"/>
      <c r="E531" s="8" t="s">
        <v>430</v>
      </c>
      <c r="F531" s="20">
        <f>F532+F534</f>
        <v>571597</v>
      </c>
      <c r="G531" s="20">
        <f>G532+G534</f>
        <v>0</v>
      </c>
      <c r="H531" s="20">
        <f>H532+H534</f>
        <v>0</v>
      </c>
      <c r="I531" s="20">
        <f>I532+I534</f>
        <v>571597</v>
      </c>
      <c r="J531" s="20">
        <f>J532+J534</f>
        <v>571597</v>
      </c>
    </row>
    <row r="532" spans="1:10" s="152" customFormat="1" ht="29.25" customHeight="1">
      <c r="A532" s="4">
        <v>805</v>
      </c>
      <c r="B532" s="10" t="s">
        <v>73</v>
      </c>
      <c r="C532" s="10" t="s">
        <v>236</v>
      </c>
      <c r="D532" s="19"/>
      <c r="E532" s="8" t="s">
        <v>79</v>
      </c>
      <c r="F532" s="20">
        <f>F533</f>
        <v>123997</v>
      </c>
      <c r="I532" s="20">
        <f>I533</f>
        <v>123997</v>
      </c>
      <c r="J532" s="70">
        <f>J533</f>
        <v>123997</v>
      </c>
    </row>
    <row r="533" spans="1:10" s="152" customFormat="1" ht="86.25" customHeight="1">
      <c r="A533" s="4">
        <v>805</v>
      </c>
      <c r="B533" s="10" t="s">
        <v>73</v>
      </c>
      <c r="C533" s="10" t="s">
        <v>236</v>
      </c>
      <c r="D533" s="19">
        <v>610</v>
      </c>
      <c r="E533" s="8" t="s">
        <v>149</v>
      </c>
      <c r="F533" s="20">
        <v>123997</v>
      </c>
      <c r="I533" s="20">
        <v>123997</v>
      </c>
      <c r="J533" s="70">
        <v>123997</v>
      </c>
    </row>
    <row r="534" spans="1:10" s="152" customFormat="1" ht="78.75" customHeight="1">
      <c r="A534" s="4">
        <v>805</v>
      </c>
      <c r="B534" s="10" t="s">
        <v>73</v>
      </c>
      <c r="C534" s="10" t="s">
        <v>362</v>
      </c>
      <c r="D534" s="19"/>
      <c r="E534" s="107" t="s">
        <v>360</v>
      </c>
      <c r="F534" s="20">
        <f>F535</f>
        <v>447600</v>
      </c>
      <c r="I534" s="20">
        <f>I535</f>
        <v>447600</v>
      </c>
      <c r="J534" s="70">
        <f>J535</f>
        <v>447600</v>
      </c>
    </row>
    <row r="535" spans="1:10" s="152" customFormat="1" ht="29.25" customHeight="1">
      <c r="A535" s="4">
        <v>805</v>
      </c>
      <c r="B535" s="10" t="s">
        <v>73</v>
      </c>
      <c r="C535" s="10" t="s">
        <v>363</v>
      </c>
      <c r="D535" s="19"/>
      <c r="E535" s="8" t="s">
        <v>361</v>
      </c>
      <c r="F535" s="20">
        <f>F536</f>
        <v>447600</v>
      </c>
      <c r="I535" s="20">
        <f>I536</f>
        <v>447600</v>
      </c>
      <c r="J535" s="70">
        <f>J536</f>
        <v>447600</v>
      </c>
    </row>
    <row r="536" spans="1:10" s="152" customFormat="1" ht="29.25" customHeight="1">
      <c r="A536" s="4">
        <v>805</v>
      </c>
      <c r="B536" s="10" t="s">
        <v>73</v>
      </c>
      <c r="C536" s="10" t="s">
        <v>363</v>
      </c>
      <c r="D536" s="19">
        <v>610</v>
      </c>
      <c r="E536" s="8" t="s">
        <v>149</v>
      </c>
      <c r="F536" s="20">
        <v>447600</v>
      </c>
      <c r="I536" s="20">
        <v>447600</v>
      </c>
      <c r="J536" s="70">
        <v>447600</v>
      </c>
    </row>
    <row r="537" spans="1:10" s="152" customFormat="1" ht="29.25" customHeight="1">
      <c r="A537" s="4">
        <v>805</v>
      </c>
      <c r="B537" s="10" t="s">
        <v>73</v>
      </c>
      <c r="C537" s="10" t="s">
        <v>143</v>
      </c>
      <c r="D537" s="19"/>
      <c r="E537" s="8" t="s">
        <v>19</v>
      </c>
      <c r="F537" s="20">
        <f>F538</f>
        <v>7887213</v>
      </c>
      <c r="G537" s="3"/>
      <c r="H537" s="3"/>
      <c r="I537" s="20">
        <f>I538</f>
        <v>7887213</v>
      </c>
      <c r="J537" s="70">
        <f>J538</f>
        <v>7887213</v>
      </c>
    </row>
    <row r="538" spans="1:10" s="152" customFormat="1" ht="48.75" customHeight="1">
      <c r="A538" s="4">
        <v>805</v>
      </c>
      <c r="B538" s="10" t="s">
        <v>73</v>
      </c>
      <c r="C538" s="10" t="s">
        <v>364</v>
      </c>
      <c r="D538" s="19"/>
      <c r="E538" s="8" t="s">
        <v>96</v>
      </c>
      <c r="F538" s="20">
        <f>F539+F540+F541</f>
        <v>7887213</v>
      </c>
      <c r="G538" s="3"/>
      <c r="H538" s="3"/>
      <c r="I538" s="20">
        <f>I539+I540+I541</f>
        <v>7887213</v>
      </c>
      <c r="J538" s="70">
        <f>J539+J540+J541</f>
        <v>7887213</v>
      </c>
    </row>
    <row r="539" spans="1:10" s="152" customFormat="1" ht="29.25" customHeight="1">
      <c r="A539" s="4">
        <v>805</v>
      </c>
      <c r="B539" s="10" t="s">
        <v>73</v>
      </c>
      <c r="C539" s="10" t="s">
        <v>364</v>
      </c>
      <c r="D539" s="19">
        <v>110</v>
      </c>
      <c r="E539" s="24" t="s">
        <v>150</v>
      </c>
      <c r="F539" s="20">
        <v>4761454</v>
      </c>
      <c r="G539" s="3"/>
      <c r="H539" s="3"/>
      <c r="I539" s="20">
        <v>4761454</v>
      </c>
      <c r="J539" s="20">
        <v>4761454</v>
      </c>
    </row>
    <row r="540" spans="1:10" s="152" customFormat="1" ht="51.75" customHeight="1">
      <c r="A540" s="4">
        <v>805</v>
      </c>
      <c r="B540" s="10" t="s">
        <v>73</v>
      </c>
      <c r="C540" s="10" t="s">
        <v>364</v>
      </c>
      <c r="D540" s="19">
        <v>120</v>
      </c>
      <c r="E540" s="8" t="s">
        <v>148</v>
      </c>
      <c r="F540" s="20">
        <v>2224756</v>
      </c>
      <c r="G540" s="125"/>
      <c r="H540" s="125"/>
      <c r="I540" s="20">
        <v>2224756</v>
      </c>
      <c r="J540" s="20">
        <v>2224756</v>
      </c>
    </row>
    <row r="541" spans="1:10" s="152" customFormat="1" ht="29.25" customHeight="1">
      <c r="A541" s="4">
        <v>805</v>
      </c>
      <c r="B541" s="10" t="s">
        <v>73</v>
      </c>
      <c r="C541" s="10" t="s">
        <v>364</v>
      </c>
      <c r="D541" s="4">
        <v>240</v>
      </c>
      <c r="E541" s="8" t="s">
        <v>144</v>
      </c>
      <c r="F541" s="20">
        <v>901003</v>
      </c>
      <c r="G541" s="3"/>
      <c r="H541" s="3"/>
      <c r="I541" s="20">
        <v>901003</v>
      </c>
      <c r="J541" s="20">
        <v>901003</v>
      </c>
    </row>
    <row r="542" spans="1:10" s="152" customFormat="1" ht="29.25" customHeight="1">
      <c r="A542" s="4">
        <v>805</v>
      </c>
      <c r="B542" s="10" t="s">
        <v>39</v>
      </c>
      <c r="C542" s="10"/>
      <c r="D542" s="9"/>
      <c r="E542" s="8" t="s">
        <v>40</v>
      </c>
      <c r="F542" s="20">
        <f>F543+F549</f>
        <v>2627000</v>
      </c>
      <c r="G542" s="20">
        <f>G543+G549</f>
        <v>0</v>
      </c>
      <c r="H542" s="20">
        <f>H543+H549</f>
        <v>0</v>
      </c>
      <c r="I542" s="20">
        <f>I543+I549</f>
        <v>2627000</v>
      </c>
      <c r="J542" s="20">
        <f>J543+J549</f>
        <v>2627000</v>
      </c>
    </row>
    <row r="543" spans="1:10" s="152" customFormat="1" ht="29.25" customHeight="1">
      <c r="A543" s="4">
        <v>805</v>
      </c>
      <c r="B543" s="10" t="s">
        <v>43</v>
      </c>
      <c r="C543" s="10"/>
      <c r="D543" s="9"/>
      <c r="E543" s="8" t="s">
        <v>44</v>
      </c>
      <c r="F543" s="20">
        <f>F544</f>
        <v>1044000</v>
      </c>
      <c r="G543" s="160"/>
      <c r="H543" s="160"/>
      <c r="I543" s="47">
        <f aca="true" t="shared" si="33" ref="I543:J547">I544</f>
        <v>1044000</v>
      </c>
      <c r="J543" s="34">
        <f t="shared" si="33"/>
        <v>1044000</v>
      </c>
    </row>
    <row r="544" spans="1:10" s="152" customFormat="1" ht="29.25" customHeight="1">
      <c r="A544" s="4">
        <v>805</v>
      </c>
      <c r="B544" s="10" t="s">
        <v>43</v>
      </c>
      <c r="C544" s="10" t="s">
        <v>137</v>
      </c>
      <c r="D544" s="54"/>
      <c r="E544" s="8" t="s">
        <v>687</v>
      </c>
      <c r="F544" s="20">
        <f>F545</f>
        <v>1044000</v>
      </c>
      <c r="G544" s="35"/>
      <c r="H544" s="3"/>
      <c r="I544" s="20">
        <f t="shared" si="33"/>
        <v>1044000</v>
      </c>
      <c r="J544" s="123">
        <f t="shared" si="33"/>
        <v>1044000</v>
      </c>
    </row>
    <row r="545" spans="1:10" s="152" customFormat="1" ht="29.25" customHeight="1">
      <c r="A545" s="4">
        <v>805</v>
      </c>
      <c r="B545" s="10" t="s">
        <v>43</v>
      </c>
      <c r="C545" s="10" t="s">
        <v>203</v>
      </c>
      <c r="D545" s="54"/>
      <c r="E545" s="8" t="s">
        <v>204</v>
      </c>
      <c r="F545" s="20">
        <f>F546</f>
        <v>1044000</v>
      </c>
      <c r="G545" s="35"/>
      <c r="H545" s="3"/>
      <c r="I545" s="20">
        <f t="shared" si="33"/>
        <v>1044000</v>
      </c>
      <c r="J545" s="70">
        <f t="shared" si="33"/>
        <v>1044000</v>
      </c>
    </row>
    <row r="546" spans="1:10" s="152" customFormat="1" ht="29.25" customHeight="1">
      <c r="A546" s="4">
        <v>805</v>
      </c>
      <c r="B546" s="10" t="s">
        <v>43</v>
      </c>
      <c r="C546" s="10" t="s">
        <v>205</v>
      </c>
      <c r="D546" s="54"/>
      <c r="E546" s="8" t="s">
        <v>206</v>
      </c>
      <c r="F546" s="20">
        <f>F547</f>
        <v>1044000</v>
      </c>
      <c r="G546" s="35"/>
      <c r="H546" s="3"/>
      <c r="I546" s="20">
        <f t="shared" si="33"/>
        <v>1044000</v>
      </c>
      <c r="J546" s="70">
        <f t="shared" si="33"/>
        <v>1044000</v>
      </c>
    </row>
    <row r="547" spans="1:10" s="152" customFormat="1" ht="90" customHeight="1">
      <c r="A547" s="4">
        <v>805</v>
      </c>
      <c r="B547" s="10" t="s">
        <v>43</v>
      </c>
      <c r="C547" s="10" t="s">
        <v>247</v>
      </c>
      <c r="D547" s="54"/>
      <c r="E547" s="8" t="s">
        <v>528</v>
      </c>
      <c r="F547" s="20">
        <f>F548</f>
        <v>1044000</v>
      </c>
      <c r="G547" s="35"/>
      <c r="H547" s="3"/>
      <c r="I547" s="20">
        <f t="shared" si="33"/>
        <v>1044000</v>
      </c>
      <c r="J547" s="70">
        <f t="shared" si="33"/>
        <v>1044000</v>
      </c>
    </row>
    <row r="548" spans="1:10" ht="30">
      <c r="A548" s="4">
        <v>805</v>
      </c>
      <c r="B548" s="10" t="s">
        <v>43</v>
      </c>
      <c r="C548" s="10" t="s">
        <v>247</v>
      </c>
      <c r="D548" s="54">
        <v>310</v>
      </c>
      <c r="E548" s="8" t="s">
        <v>146</v>
      </c>
      <c r="F548" s="20">
        <v>1044000</v>
      </c>
      <c r="G548" s="35"/>
      <c r="I548" s="20">
        <v>1044000</v>
      </c>
      <c r="J548" s="70">
        <v>1044000</v>
      </c>
    </row>
    <row r="549" spans="1:10" ht="15">
      <c r="A549" s="4">
        <v>805</v>
      </c>
      <c r="B549" s="10" t="s">
        <v>46</v>
      </c>
      <c r="C549" s="10"/>
      <c r="D549" s="9"/>
      <c r="E549" s="8" t="s">
        <v>47</v>
      </c>
      <c r="F549" s="20">
        <f>F550</f>
        <v>1583000</v>
      </c>
      <c r="I549" s="20">
        <f aca="true" t="shared" si="34" ref="I549:J551">I550</f>
        <v>1583000</v>
      </c>
      <c r="J549" s="70">
        <f t="shared" si="34"/>
        <v>1583000</v>
      </c>
    </row>
    <row r="550" spans="1:11" s="125" customFormat="1" ht="60">
      <c r="A550" s="4">
        <v>805</v>
      </c>
      <c r="B550" s="10" t="s">
        <v>46</v>
      </c>
      <c r="C550" s="10" t="s">
        <v>137</v>
      </c>
      <c r="D550" s="9"/>
      <c r="E550" s="8" t="s">
        <v>687</v>
      </c>
      <c r="F550" s="20">
        <f>F551</f>
        <v>1583000</v>
      </c>
      <c r="G550" s="3"/>
      <c r="H550" s="3"/>
      <c r="I550" s="20">
        <f t="shared" si="34"/>
        <v>1583000</v>
      </c>
      <c r="J550" s="70">
        <f t="shared" si="34"/>
        <v>1583000</v>
      </c>
      <c r="K550" s="3"/>
    </row>
    <row r="551" spans="1:11" s="125" customFormat="1" ht="15">
      <c r="A551" s="4">
        <v>805</v>
      </c>
      <c r="B551" s="10" t="s">
        <v>46</v>
      </c>
      <c r="C551" s="10" t="s">
        <v>138</v>
      </c>
      <c r="D551" s="9"/>
      <c r="E551" s="8" t="s">
        <v>71</v>
      </c>
      <c r="F551" s="20">
        <f>F552</f>
        <v>1583000</v>
      </c>
      <c r="G551" s="3"/>
      <c r="H551" s="3"/>
      <c r="I551" s="20">
        <f t="shared" si="34"/>
        <v>1583000</v>
      </c>
      <c r="J551" s="70">
        <f t="shared" si="34"/>
        <v>1583000</v>
      </c>
      <c r="K551" s="2"/>
    </row>
    <row r="552" spans="1:11" ht="120">
      <c r="A552" s="4">
        <v>805</v>
      </c>
      <c r="B552" s="26" t="s">
        <v>46</v>
      </c>
      <c r="C552" s="26" t="s">
        <v>248</v>
      </c>
      <c r="D552" s="36"/>
      <c r="E552" s="11" t="s">
        <v>477</v>
      </c>
      <c r="F552" s="33">
        <f>F553+F554</f>
        <v>1583000</v>
      </c>
      <c r="I552" s="33">
        <f>I553+I554</f>
        <v>1583000</v>
      </c>
      <c r="J552" s="71">
        <f>J553+J554</f>
        <v>1583000</v>
      </c>
      <c r="K552" s="2"/>
    </row>
    <row r="553" spans="1:11" s="125" customFormat="1" ht="30">
      <c r="A553" s="4">
        <v>805</v>
      </c>
      <c r="B553" s="28" t="s">
        <v>46</v>
      </c>
      <c r="C553" s="26" t="s">
        <v>248</v>
      </c>
      <c r="D553" s="27">
        <v>320</v>
      </c>
      <c r="E553" s="29" t="s">
        <v>147</v>
      </c>
      <c r="F553" s="34">
        <v>1543000</v>
      </c>
      <c r="G553" s="3"/>
      <c r="H553" s="3"/>
      <c r="I553" s="34">
        <v>1543000</v>
      </c>
      <c r="J553" s="34">
        <v>1543000</v>
      </c>
      <c r="K553" s="2"/>
    </row>
    <row r="554" spans="1:11" s="125" customFormat="1" ht="30">
      <c r="A554" s="25">
        <v>805</v>
      </c>
      <c r="B554" s="77" t="s">
        <v>46</v>
      </c>
      <c r="C554" s="76" t="s">
        <v>248</v>
      </c>
      <c r="D554" s="75">
        <v>240</v>
      </c>
      <c r="E554" s="11" t="s">
        <v>144</v>
      </c>
      <c r="F554" s="83">
        <v>40000</v>
      </c>
      <c r="G554" s="3"/>
      <c r="H554" s="3"/>
      <c r="I554" s="83">
        <v>40000</v>
      </c>
      <c r="J554" s="83">
        <v>40000</v>
      </c>
      <c r="K554" s="2"/>
    </row>
    <row r="555" spans="1:11" s="125" customFormat="1" ht="42.75">
      <c r="A555" s="108">
        <v>807</v>
      </c>
      <c r="B555" s="108"/>
      <c r="C555" s="108"/>
      <c r="D555" s="109"/>
      <c r="E555" s="131" t="s">
        <v>436</v>
      </c>
      <c r="F555" s="115">
        <f>F556+F563+F630</f>
        <v>36557356</v>
      </c>
      <c r="G555" s="115"/>
      <c r="H555" s="115"/>
      <c r="I555" s="115">
        <f>I556+I563</f>
        <v>28094781</v>
      </c>
      <c r="J555" s="115">
        <f>J556+J563</f>
        <v>26114781</v>
      </c>
      <c r="K555" s="2"/>
    </row>
    <row r="556" spans="1:11" ht="115.5" customHeight="1">
      <c r="A556" s="27">
        <v>807</v>
      </c>
      <c r="B556" s="28" t="s">
        <v>12</v>
      </c>
      <c r="C556" s="28"/>
      <c r="D556" s="124"/>
      <c r="E556" s="29" t="s">
        <v>13</v>
      </c>
      <c r="F556" s="34">
        <f>F557</f>
        <v>8832481</v>
      </c>
      <c r="G556" s="34"/>
      <c r="H556" s="34"/>
      <c r="I556" s="34">
        <f>I557</f>
        <v>8832481</v>
      </c>
      <c r="J556" s="34">
        <f>J557</f>
        <v>8832481</v>
      </c>
      <c r="K556" s="2"/>
    </row>
    <row r="557" spans="1:11" ht="15">
      <c r="A557" s="27">
        <v>807</v>
      </c>
      <c r="B557" s="28" t="s">
        <v>15</v>
      </c>
      <c r="C557" s="28"/>
      <c r="D557" s="28"/>
      <c r="E557" s="29" t="s">
        <v>16</v>
      </c>
      <c r="F557" s="34">
        <f>F558</f>
        <v>8832481</v>
      </c>
      <c r="G557" s="34">
        <f aca="true" t="shared" si="35" ref="G557:J559">G558</f>
        <v>8832481</v>
      </c>
      <c r="H557" s="34">
        <f t="shared" si="35"/>
        <v>8832481</v>
      </c>
      <c r="I557" s="34">
        <f t="shared" si="35"/>
        <v>8832481</v>
      </c>
      <c r="J557" s="34">
        <f t="shared" si="35"/>
        <v>8832481</v>
      </c>
      <c r="K557" s="2"/>
    </row>
    <row r="558" spans="1:11" ht="75">
      <c r="A558" s="27">
        <v>807</v>
      </c>
      <c r="B558" s="28" t="s">
        <v>15</v>
      </c>
      <c r="C558" s="28" t="s">
        <v>103</v>
      </c>
      <c r="D558" s="124"/>
      <c r="E558" s="8" t="s">
        <v>697</v>
      </c>
      <c r="F558" s="34">
        <f>F559</f>
        <v>8832481</v>
      </c>
      <c r="G558" s="34">
        <f t="shared" si="35"/>
        <v>8832481</v>
      </c>
      <c r="H558" s="34">
        <f t="shared" si="35"/>
        <v>8832481</v>
      </c>
      <c r="I558" s="34">
        <f t="shared" si="35"/>
        <v>8832481</v>
      </c>
      <c r="J558" s="34">
        <f t="shared" si="35"/>
        <v>8832481</v>
      </c>
      <c r="K558" s="2"/>
    </row>
    <row r="559" spans="1:11" s="152" customFormat="1" ht="15">
      <c r="A559" s="27">
        <v>807</v>
      </c>
      <c r="B559" s="28" t="s">
        <v>15</v>
      </c>
      <c r="C559" s="28" t="s">
        <v>421</v>
      </c>
      <c r="D559" s="124"/>
      <c r="E559" s="8" t="s">
        <v>19</v>
      </c>
      <c r="F559" s="34">
        <f>F560</f>
        <v>8832481</v>
      </c>
      <c r="G559" s="34">
        <f t="shared" si="35"/>
        <v>8832481</v>
      </c>
      <c r="H559" s="34">
        <f t="shared" si="35"/>
        <v>8832481</v>
      </c>
      <c r="I559" s="34">
        <f t="shared" si="35"/>
        <v>8832481</v>
      </c>
      <c r="J559" s="34">
        <f t="shared" si="35"/>
        <v>8832481</v>
      </c>
      <c r="K559" s="2"/>
    </row>
    <row r="560" spans="1:11" s="152" customFormat="1" ht="60">
      <c r="A560" s="27">
        <v>807</v>
      </c>
      <c r="B560" s="28" t="s">
        <v>15</v>
      </c>
      <c r="C560" s="28" t="s">
        <v>422</v>
      </c>
      <c r="D560" s="124"/>
      <c r="E560" s="132" t="s">
        <v>469</v>
      </c>
      <c r="F560" s="34">
        <f>F561+F562</f>
        <v>8832481</v>
      </c>
      <c r="G560" s="34">
        <f>G561+G562</f>
        <v>8832481</v>
      </c>
      <c r="H560" s="34">
        <f>H561+H562</f>
        <v>8832481</v>
      </c>
      <c r="I560" s="34">
        <f>I561+I562</f>
        <v>8832481</v>
      </c>
      <c r="J560" s="34">
        <f>J561+J562</f>
        <v>8832481</v>
      </c>
      <c r="K560" s="2"/>
    </row>
    <row r="561" spans="1:11" s="152" customFormat="1" ht="30">
      <c r="A561" s="27">
        <v>807</v>
      </c>
      <c r="B561" s="28" t="s">
        <v>15</v>
      </c>
      <c r="C561" s="28" t="s">
        <v>422</v>
      </c>
      <c r="D561" s="28" t="s">
        <v>423</v>
      </c>
      <c r="E561" s="8" t="s">
        <v>148</v>
      </c>
      <c r="F561" s="34">
        <v>7333281</v>
      </c>
      <c r="G561" s="34">
        <v>7333281</v>
      </c>
      <c r="H561" s="34">
        <v>7333281</v>
      </c>
      <c r="I561" s="34">
        <v>7333281</v>
      </c>
      <c r="J561" s="34">
        <v>7333281</v>
      </c>
      <c r="K561" s="2"/>
    </row>
    <row r="562" spans="1:11" s="152" customFormat="1" ht="30">
      <c r="A562" s="27">
        <v>807</v>
      </c>
      <c r="B562" s="28" t="s">
        <v>15</v>
      </c>
      <c r="C562" s="28" t="s">
        <v>422</v>
      </c>
      <c r="D562" s="28" t="s">
        <v>369</v>
      </c>
      <c r="E562" s="11" t="s">
        <v>160</v>
      </c>
      <c r="F562" s="34">
        <v>1499200</v>
      </c>
      <c r="G562" s="34">
        <v>1499200</v>
      </c>
      <c r="H562" s="34">
        <v>1499200</v>
      </c>
      <c r="I562" s="34">
        <v>1499200</v>
      </c>
      <c r="J562" s="34">
        <v>1499200</v>
      </c>
      <c r="K562" s="2"/>
    </row>
    <row r="563" spans="1:11" s="152" customFormat="1" ht="15">
      <c r="A563" s="111">
        <v>807</v>
      </c>
      <c r="B563" s="113" t="s">
        <v>186</v>
      </c>
      <c r="C563" s="113"/>
      <c r="D563" s="112"/>
      <c r="E563" s="110" t="s">
        <v>187</v>
      </c>
      <c r="F563" s="114">
        <f>F564+F573+F587</f>
        <v>27112180</v>
      </c>
      <c r="G563" s="114"/>
      <c r="H563" s="114"/>
      <c r="I563" s="114">
        <f>I564+I573+I587</f>
        <v>19262300</v>
      </c>
      <c r="J563" s="114">
        <f>J564+J573+J587</f>
        <v>17282300</v>
      </c>
      <c r="K563" s="2"/>
    </row>
    <row r="564" spans="1:11" s="152" customFormat="1" ht="15">
      <c r="A564" s="111">
        <v>807</v>
      </c>
      <c r="B564" s="113" t="s">
        <v>245</v>
      </c>
      <c r="C564" s="113"/>
      <c r="D564" s="112"/>
      <c r="E564" s="110" t="s">
        <v>246</v>
      </c>
      <c r="F564" s="114">
        <f>F565</f>
        <v>1415700</v>
      </c>
      <c r="G564" s="114"/>
      <c r="H564" s="114"/>
      <c r="I564" s="114">
        <f>I565</f>
        <v>1415700</v>
      </c>
      <c r="J564" s="114">
        <f>J565</f>
        <v>1415700</v>
      </c>
      <c r="K564" s="2"/>
    </row>
    <row r="565" spans="1:11" s="152" customFormat="1" ht="75">
      <c r="A565" s="111">
        <v>807</v>
      </c>
      <c r="B565" s="113" t="s">
        <v>245</v>
      </c>
      <c r="C565" s="113" t="s">
        <v>329</v>
      </c>
      <c r="D565" s="112"/>
      <c r="E565" s="8" t="s">
        <v>648</v>
      </c>
      <c r="F565" s="114">
        <f>F566</f>
        <v>1415700</v>
      </c>
      <c r="G565" s="114"/>
      <c r="H565" s="114"/>
      <c r="I565" s="114">
        <f>I566</f>
        <v>1415700</v>
      </c>
      <c r="J565" s="114">
        <f>J566</f>
        <v>1415700</v>
      </c>
      <c r="K565" s="2"/>
    </row>
    <row r="566" spans="1:11" s="152" customFormat="1" ht="30">
      <c r="A566" s="111">
        <v>807</v>
      </c>
      <c r="B566" s="113" t="s">
        <v>245</v>
      </c>
      <c r="C566" s="113" t="s">
        <v>330</v>
      </c>
      <c r="D566" s="112"/>
      <c r="E566" s="8" t="s">
        <v>370</v>
      </c>
      <c r="F566" s="114">
        <f>F567+F570</f>
        <v>1415700</v>
      </c>
      <c r="G566" s="114">
        <f>G567+G570</f>
        <v>0</v>
      </c>
      <c r="H566" s="114">
        <f>H567+H570</f>
        <v>0</v>
      </c>
      <c r="I566" s="114">
        <f>I567+I570</f>
        <v>1415700</v>
      </c>
      <c r="J566" s="114">
        <f>J567+J570</f>
        <v>1415700</v>
      </c>
      <c r="K566" s="2"/>
    </row>
    <row r="567" spans="1:10" s="2" customFormat="1" ht="75">
      <c r="A567" s="111">
        <v>807</v>
      </c>
      <c r="B567" s="113" t="s">
        <v>245</v>
      </c>
      <c r="C567" s="113" t="s">
        <v>452</v>
      </c>
      <c r="D567" s="112"/>
      <c r="E567" s="8" t="s">
        <v>249</v>
      </c>
      <c r="F567" s="114">
        <f>F568</f>
        <v>565700</v>
      </c>
      <c r="G567" s="114"/>
      <c r="H567" s="114"/>
      <c r="I567" s="114">
        <f>I568</f>
        <v>565700</v>
      </c>
      <c r="J567" s="114">
        <f>J568</f>
        <v>565700</v>
      </c>
    </row>
    <row r="568" spans="1:10" s="2" customFormat="1" ht="60">
      <c r="A568" s="111">
        <v>807</v>
      </c>
      <c r="B568" s="113" t="s">
        <v>245</v>
      </c>
      <c r="C568" s="113" t="s">
        <v>453</v>
      </c>
      <c r="D568" s="112"/>
      <c r="E568" s="116" t="s">
        <v>406</v>
      </c>
      <c r="F568" s="114">
        <f>F569</f>
        <v>565700</v>
      </c>
      <c r="G568" s="114"/>
      <c r="H568" s="114"/>
      <c r="I568" s="114">
        <f>I569</f>
        <v>565700</v>
      </c>
      <c r="J568" s="114">
        <f>J569</f>
        <v>565700</v>
      </c>
    </row>
    <row r="569" spans="1:10" s="2" customFormat="1" ht="30">
      <c r="A569" s="111">
        <v>807</v>
      </c>
      <c r="B569" s="113" t="s">
        <v>245</v>
      </c>
      <c r="C569" s="113" t="s">
        <v>453</v>
      </c>
      <c r="D569" s="112" t="s">
        <v>369</v>
      </c>
      <c r="E569" s="11" t="s">
        <v>144</v>
      </c>
      <c r="F569" s="114">
        <v>565700</v>
      </c>
      <c r="G569" s="114"/>
      <c r="H569" s="114"/>
      <c r="I569" s="114">
        <v>565700</v>
      </c>
      <c r="J569" s="114">
        <v>565700</v>
      </c>
    </row>
    <row r="570" spans="1:10" s="2" customFormat="1" ht="30">
      <c r="A570" s="111">
        <v>807</v>
      </c>
      <c r="B570" s="113" t="s">
        <v>245</v>
      </c>
      <c r="C570" s="113" t="s">
        <v>497</v>
      </c>
      <c r="D570" s="112"/>
      <c r="E570" s="29" t="s">
        <v>498</v>
      </c>
      <c r="F570" s="114">
        <f>F571</f>
        <v>850000</v>
      </c>
      <c r="G570" s="114"/>
      <c r="H570" s="114"/>
      <c r="I570" s="114">
        <f>I571</f>
        <v>850000</v>
      </c>
      <c r="J570" s="114">
        <f>J571</f>
        <v>850000</v>
      </c>
    </row>
    <row r="571" spans="1:10" s="2" customFormat="1" ht="15">
      <c r="A571" s="111">
        <v>807</v>
      </c>
      <c r="B571" s="113" t="s">
        <v>245</v>
      </c>
      <c r="C571" s="113" t="s">
        <v>500</v>
      </c>
      <c r="D571" s="112"/>
      <c r="E571" s="29" t="s">
        <v>501</v>
      </c>
      <c r="F571" s="114">
        <f>F572</f>
        <v>850000</v>
      </c>
      <c r="G571" s="114"/>
      <c r="H571" s="114"/>
      <c r="I571" s="114">
        <f>I572</f>
        <v>850000</v>
      </c>
      <c r="J571" s="114">
        <f>J572</f>
        <v>850000</v>
      </c>
    </row>
    <row r="572" spans="1:10" s="2" customFormat="1" ht="30">
      <c r="A572" s="111">
        <v>807</v>
      </c>
      <c r="B572" s="113" t="s">
        <v>245</v>
      </c>
      <c r="C572" s="113" t="s">
        <v>500</v>
      </c>
      <c r="D572" s="112" t="s">
        <v>369</v>
      </c>
      <c r="E572" s="157" t="s">
        <v>144</v>
      </c>
      <c r="F572" s="114">
        <v>850000</v>
      </c>
      <c r="G572" s="114"/>
      <c r="H572" s="114"/>
      <c r="I572" s="114">
        <v>850000</v>
      </c>
      <c r="J572" s="114">
        <v>850000</v>
      </c>
    </row>
    <row r="573" spans="1:10" s="2" customFormat="1" ht="15">
      <c r="A573" s="111">
        <v>807</v>
      </c>
      <c r="B573" s="113" t="s">
        <v>226</v>
      </c>
      <c r="C573" s="113"/>
      <c r="D573" s="112"/>
      <c r="E573" s="110" t="s">
        <v>227</v>
      </c>
      <c r="F573" s="114">
        <f>F574</f>
        <v>7026000</v>
      </c>
      <c r="G573" s="114">
        <f aca="true" t="shared" si="36" ref="G573:J575">G574</f>
        <v>0</v>
      </c>
      <c r="H573" s="114">
        <f t="shared" si="36"/>
        <v>0</v>
      </c>
      <c r="I573" s="114">
        <f t="shared" si="36"/>
        <v>2026000</v>
      </c>
      <c r="J573" s="114">
        <f t="shared" si="36"/>
        <v>2026000</v>
      </c>
    </row>
    <row r="574" spans="1:10" s="2" customFormat="1" ht="75">
      <c r="A574" s="111">
        <v>807</v>
      </c>
      <c r="B574" s="113" t="s">
        <v>226</v>
      </c>
      <c r="C574" s="113" t="s">
        <v>329</v>
      </c>
      <c r="D574" s="112"/>
      <c r="E574" s="8" t="s">
        <v>648</v>
      </c>
      <c r="F574" s="114">
        <f>F575</f>
        <v>7026000</v>
      </c>
      <c r="G574" s="114">
        <f t="shared" si="36"/>
        <v>0</v>
      </c>
      <c r="H574" s="114">
        <f t="shared" si="36"/>
        <v>0</v>
      </c>
      <c r="I574" s="114">
        <f t="shared" si="36"/>
        <v>2026000</v>
      </c>
      <c r="J574" s="114">
        <f t="shared" si="36"/>
        <v>2026000</v>
      </c>
    </row>
    <row r="575" spans="1:10" s="2" customFormat="1" ht="30">
      <c r="A575" s="111">
        <v>807</v>
      </c>
      <c r="B575" s="113" t="s">
        <v>226</v>
      </c>
      <c r="C575" s="163" t="s">
        <v>330</v>
      </c>
      <c r="D575" s="112"/>
      <c r="E575" s="11" t="s">
        <v>370</v>
      </c>
      <c r="F575" s="114">
        <f>F576</f>
        <v>7026000</v>
      </c>
      <c r="G575" s="114">
        <f t="shared" si="36"/>
        <v>0</v>
      </c>
      <c r="H575" s="114">
        <f t="shared" si="36"/>
        <v>0</v>
      </c>
      <c r="I575" s="114">
        <f t="shared" si="36"/>
        <v>2026000</v>
      </c>
      <c r="J575" s="114">
        <f t="shared" si="36"/>
        <v>2026000</v>
      </c>
    </row>
    <row r="576" spans="1:11" s="2" customFormat="1" ht="30">
      <c r="A576" s="111">
        <v>807</v>
      </c>
      <c r="B576" s="113" t="s">
        <v>226</v>
      </c>
      <c r="C576" s="112" t="s">
        <v>454</v>
      </c>
      <c r="D576" s="112"/>
      <c r="E576" s="117" t="s">
        <v>371</v>
      </c>
      <c r="F576" s="114">
        <f>F577+F579+F581+F583+F585</f>
        <v>7026000</v>
      </c>
      <c r="G576" s="114">
        <f>G577+G579+G581+G583+G585</f>
        <v>0</v>
      </c>
      <c r="H576" s="114">
        <f>H577+H579+H581+H583+H585</f>
        <v>0</v>
      </c>
      <c r="I576" s="114">
        <f>I577+I579+I581+I583+I585</f>
        <v>2026000</v>
      </c>
      <c r="J576" s="114">
        <f>J577+J579+J581+J583+J585</f>
        <v>2026000</v>
      </c>
      <c r="K576" s="3"/>
    </row>
    <row r="577" spans="1:11" s="2" customFormat="1" ht="15">
      <c r="A577" s="111">
        <v>807</v>
      </c>
      <c r="B577" s="113" t="s">
        <v>226</v>
      </c>
      <c r="C577" s="112" t="s">
        <v>455</v>
      </c>
      <c r="D577" s="112"/>
      <c r="E577" s="11" t="s">
        <v>424</v>
      </c>
      <c r="F577" s="114">
        <f>F578</f>
        <v>810000</v>
      </c>
      <c r="G577" s="114"/>
      <c r="H577" s="114"/>
      <c r="I577" s="114">
        <f>I578</f>
        <v>810000</v>
      </c>
      <c r="J577" s="114">
        <f>J578</f>
        <v>810000</v>
      </c>
      <c r="K577" s="152"/>
    </row>
    <row r="578" spans="1:11" s="2" customFormat="1" ht="30">
      <c r="A578" s="111">
        <v>807</v>
      </c>
      <c r="B578" s="113" t="s">
        <v>226</v>
      </c>
      <c r="C578" s="112" t="s">
        <v>455</v>
      </c>
      <c r="D578" s="112" t="s">
        <v>369</v>
      </c>
      <c r="E578" s="29" t="s">
        <v>144</v>
      </c>
      <c r="F578" s="114">
        <v>810000</v>
      </c>
      <c r="G578" s="114"/>
      <c r="H578" s="114"/>
      <c r="I578" s="114">
        <v>810000</v>
      </c>
      <c r="J578" s="114">
        <v>810000</v>
      </c>
      <c r="K578" s="3"/>
    </row>
    <row r="579" spans="1:11" s="2" customFormat="1" ht="15">
      <c r="A579" s="111">
        <v>807</v>
      </c>
      <c r="B579" s="113" t="s">
        <v>226</v>
      </c>
      <c r="C579" s="112" t="s">
        <v>510</v>
      </c>
      <c r="D579" s="112"/>
      <c r="E579" s="29" t="s">
        <v>511</v>
      </c>
      <c r="F579" s="114">
        <f>F580</f>
        <v>600000</v>
      </c>
      <c r="G579" s="114"/>
      <c r="H579" s="114"/>
      <c r="I579" s="114">
        <f>I580</f>
        <v>600000</v>
      </c>
      <c r="J579" s="114">
        <f>J580</f>
        <v>600000</v>
      </c>
      <c r="K579" s="3"/>
    </row>
    <row r="580" spans="1:11" s="2" customFormat="1" ht="30">
      <c r="A580" s="111">
        <v>807</v>
      </c>
      <c r="B580" s="113" t="s">
        <v>226</v>
      </c>
      <c r="C580" s="112" t="s">
        <v>510</v>
      </c>
      <c r="D580" s="112" t="s">
        <v>369</v>
      </c>
      <c r="E580" s="11" t="s">
        <v>144</v>
      </c>
      <c r="F580" s="114">
        <v>600000</v>
      </c>
      <c r="G580" s="114"/>
      <c r="H580" s="114"/>
      <c r="I580" s="114">
        <v>600000</v>
      </c>
      <c r="J580" s="114">
        <v>600000</v>
      </c>
      <c r="K580" s="3"/>
    </row>
    <row r="581" spans="1:10" ht="45">
      <c r="A581" s="111">
        <v>807</v>
      </c>
      <c r="B581" s="113" t="s">
        <v>226</v>
      </c>
      <c r="C581" s="112" t="s">
        <v>533</v>
      </c>
      <c r="D581" s="112"/>
      <c r="E581" s="29" t="s">
        <v>534</v>
      </c>
      <c r="F581" s="114">
        <f>F582</f>
        <v>380000</v>
      </c>
      <c r="G581" s="114"/>
      <c r="H581" s="114"/>
      <c r="I581" s="114">
        <f>I582</f>
        <v>380000</v>
      </c>
      <c r="J581" s="114">
        <f>J582</f>
        <v>380000</v>
      </c>
    </row>
    <row r="582" spans="1:10" s="147" customFormat="1" ht="30">
      <c r="A582" s="111">
        <v>807</v>
      </c>
      <c r="B582" s="113" t="s">
        <v>226</v>
      </c>
      <c r="C582" s="112" t="s">
        <v>533</v>
      </c>
      <c r="D582" s="112" t="s">
        <v>369</v>
      </c>
      <c r="E582" s="29" t="s">
        <v>144</v>
      </c>
      <c r="F582" s="114">
        <v>380000</v>
      </c>
      <c r="G582" s="114"/>
      <c r="H582" s="114"/>
      <c r="I582" s="114">
        <v>380000</v>
      </c>
      <c r="J582" s="114">
        <v>380000</v>
      </c>
    </row>
    <row r="583" spans="1:10" s="147" customFormat="1" ht="15">
      <c r="A583" s="111">
        <v>807</v>
      </c>
      <c r="B583" s="113" t="s">
        <v>226</v>
      </c>
      <c r="C583" s="112" t="s">
        <v>539</v>
      </c>
      <c r="D583" s="112"/>
      <c r="E583" s="29" t="s">
        <v>699</v>
      </c>
      <c r="F583" s="114">
        <f>F584</f>
        <v>236000</v>
      </c>
      <c r="G583" s="114"/>
      <c r="H583" s="114"/>
      <c r="I583" s="114">
        <f>I584</f>
        <v>236000</v>
      </c>
      <c r="J583" s="114">
        <f>J584</f>
        <v>236000</v>
      </c>
    </row>
    <row r="584" spans="1:10" s="147" customFormat="1" ht="30">
      <c r="A584" s="111">
        <v>807</v>
      </c>
      <c r="B584" s="113" t="s">
        <v>226</v>
      </c>
      <c r="C584" s="112" t="s">
        <v>539</v>
      </c>
      <c r="D584" s="112" t="s">
        <v>369</v>
      </c>
      <c r="E584" s="29" t="s">
        <v>144</v>
      </c>
      <c r="F584" s="114">
        <v>236000</v>
      </c>
      <c r="G584" s="114"/>
      <c r="H584" s="114"/>
      <c r="I584" s="114">
        <v>236000</v>
      </c>
      <c r="J584" s="114">
        <v>236000</v>
      </c>
    </row>
    <row r="585" spans="1:11" ht="30">
      <c r="A585" s="111">
        <v>807</v>
      </c>
      <c r="B585" s="113" t="s">
        <v>226</v>
      </c>
      <c r="C585" s="191" t="s">
        <v>736</v>
      </c>
      <c r="D585" s="112"/>
      <c r="E585" s="29" t="s">
        <v>700</v>
      </c>
      <c r="F585" s="114">
        <f>F586</f>
        <v>5000000</v>
      </c>
      <c r="G585" s="114"/>
      <c r="H585" s="114"/>
      <c r="I585" s="114">
        <v>0</v>
      </c>
      <c r="J585" s="114">
        <v>0</v>
      </c>
      <c r="K585" s="100"/>
    </row>
    <row r="586" spans="1:11" ht="30">
      <c r="A586" s="111">
        <v>807</v>
      </c>
      <c r="B586" s="113" t="s">
        <v>226</v>
      </c>
      <c r="C586" s="191" t="s">
        <v>736</v>
      </c>
      <c r="D586" s="112" t="s">
        <v>369</v>
      </c>
      <c r="E586" s="29" t="s">
        <v>144</v>
      </c>
      <c r="F586" s="114">
        <v>5000000</v>
      </c>
      <c r="G586" s="114"/>
      <c r="H586" s="114"/>
      <c r="I586" s="114">
        <v>0</v>
      </c>
      <c r="J586" s="114">
        <v>0</v>
      </c>
      <c r="K586" s="125"/>
    </row>
    <row r="587" spans="1:11" ht="15">
      <c r="A587" s="111">
        <v>807</v>
      </c>
      <c r="B587" s="113" t="s">
        <v>188</v>
      </c>
      <c r="C587" s="113"/>
      <c r="D587" s="113"/>
      <c r="E587" s="111" t="s">
        <v>189</v>
      </c>
      <c r="F587" s="114">
        <f>F588</f>
        <v>18670480</v>
      </c>
      <c r="G587" s="114"/>
      <c r="H587" s="114"/>
      <c r="I587" s="114">
        <f>I588</f>
        <v>15820600</v>
      </c>
      <c r="J587" s="114">
        <f>J588</f>
        <v>13840600</v>
      </c>
      <c r="K587" s="55"/>
    </row>
    <row r="588" spans="1:10" s="152" customFormat="1" ht="75">
      <c r="A588" s="111">
        <v>807</v>
      </c>
      <c r="B588" s="113" t="s">
        <v>188</v>
      </c>
      <c r="C588" s="113" t="s">
        <v>329</v>
      </c>
      <c r="D588" s="113"/>
      <c r="E588" s="8" t="s">
        <v>648</v>
      </c>
      <c r="F588" s="114">
        <f>F589+F593</f>
        <v>18670480</v>
      </c>
      <c r="G588" s="114"/>
      <c r="H588" s="114"/>
      <c r="I588" s="114">
        <f>I589+I593</f>
        <v>15820600</v>
      </c>
      <c r="J588" s="114">
        <f>J589+J593</f>
        <v>13840600</v>
      </c>
    </row>
    <row r="589" spans="1:10" s="152" customFormat="1" ht="30">
      <c r="A589" s="111">
        <v>807</v>
      </c>
      <c r="B589" s="113" t="s">
        <v>188</v>
      </c>
      <c r="C589" s="113" t="s">
        <v>330</v>
      </c>
      <c r="D589" s="113"/>
      <c r="E589" s="8" t="s">
        <v>370</v>
      </c>
      <c r="F589" s="114">
        <f>F590</f>
        <v>500000</v>
      </c>
      <c r="G589" s="114"/>
      <c r="H589" s="114"/>
      <c r="I589" s="114">
        <f aca="true" t="shared" si="37" ref="I589:J591">I590</f>
        <v>500000</v>
      </c>
      <c r="J589" s="114">
        <f t="shared" si="37"/>
        <v>500000</v>
      </c>
    </row>
    <row r="590" spans="1:10" s="125" customFormat="1" ht="30">
      <c r="A590" s="111">
        <v>807</v>
      </c>
      <c r="B590" s="113" t="s">
        <v>188</v>
      </c>
      <c r="C590" s="113" t="s">
        <v>454</v>
      </c>
      <c r="D590" s="113"/>
      <c r="E590" s="118" t="s">
        <v>371</v>
      </c>
      <c r="F590" s="114">
        <f>F591</f>
        <v>500000</v>
      </c>
      <c r="G590" s="114"/>
      <c r="H590" s="114"/>
      <c r="I590" s="114">
        <f t="shared" si="37"/>
        <v>500000</v>
      </c>
      <c r="J590" s="114">
        <f t="shared" si="37"/>
        <v>500000</v>
      </c>
    </row>
    <row r="591" spans="1:11" s="100" customFormat="1" ht="45">
      <c r="A591" s="111">
        <v>807</v>
      </c>
      <c r="B591" s="113" t="s">
        <v>188</v>
      </c>
      <c r="C591" s="113" t="s">
        <v>456</v>
      </c>
      <c r="D591" s="113"/>
      <c r="E591" s="8" t="s">
        <v>407</v>
      </c>
      <c r="F591" s="114">
        <f>F592</f>
        <v>500000</v>
      </c>
      <c r="G591" s="114"/>
      <c r="H591" s="114"/>
      <c r="I591" s="114">
        <f t="shared" si="37"/>
        <v>500000</v>
      </c>
      <c r="J591" s="114">
        <f t="shared" si="37"/>
        <v>500000</v>
      </c>
      <c r="K591" s="101"/>
    </row>
    <row r="592" spans="1:11" s="100" customFormat="1" ht="15">
      <c r="A592" s="111">
        <v>807</v>
      </c>
      <c r="B592" s="113" t="s">
        <v>188</v>
      </c>
      <c r="C592" s="113" t="s">
        <v>456</v>
      </c>
      <c r="D592" s="113" t="s">
        <v>445</v>
      </c>
      <c r="E592" s="8" t="s">
        <v>191</v>
      </c>
      <c r="F592" s="114">
        <v>500000</v>
      </c>
      <c r="G592" s="114"/>
      <c r="H592" s="114"/>
      <c r="I592" s="114">
        <v>500000</v>
      </c>
      <c r="J592" s="114">
        <v>500000</v>
      </c>
      <c r="K592" s="101"/>
    </row>
    <row r="593" spans="1:11" s="125" customFormat="1" ht="45">
      <c r="A593" s="111">
        <v>807</v>
      </c>
      <c r="B593" s="113" t="s">
        <v>188</v>
      </c>
      <c r="C593" s="113" t="s">
        <v>457</v>
      </c>
      <c r="D593" s="113"/>
      <c r="E593" s="120" t="s">
        <v>408</v>
      </c>
      <c r="F593" s="114">
        <f>F594+F613</f>
        <v>18170480</v>
      </c>
      <c r="G593" s="114"/>
      <c r="H593" s="114"/>
      <c r="I593" s="114">
        <f>I594+I613</f>
        <v>15320600</v>
      </c>
      <c r="J593" s="114">
        <f>J594+J613</f>
        <v>13340600</v>
      </c>
      <c r="K593" s="3"/>
    </row>
    <row r="594" spans="1:10" s="147" customFormat="1" ht="30">
      <c r="A594" s="111">
        <v>807</v>
      </c>
      <c r="B594" s="113" t="s">
        <v>188</v>
      </c>
      <c r="C594" s="113" t="s">
        <v>458</v>
      </c>
      <c r="D594" s="113"/>
      <c r="E594" s="119" t="s">
        <v>372</v>
      </c>
      <c r="F594" s="114">
        <f>F595+F597+F599+F601+F603+F605+F607+F609+F611</f>
        <v>15550600</v>
      </c>
      <c r="G594" s="114">
        <f>G595+G597+G599+G601+G603+G605+G607+G609+G611</f>
        <v>0</v>
      </c>
      <c r="H594" s="114">
        <f>H595+H597+H599+H601+H603+H605+H607+H609+H611</f>
        <v>0</v>
      </c>
      <c r="I594" s="114">
        <f>I595+I597+I599+I601+I603+I605+I607+I609+I611</f>
        <v>15320600</v>
      </c>
      <c r="J594" s="114">
        <f>J595+J597+J599+J601+J603+J605+J607+J609+J611</f>
        <v>13340600</v>
      </c>
    </row>
    <row r="595" spans="1:10" s="178" customFormat="1" ht="15">
      <c r="A595" s="111">
        <v>807</v>
      </c>
      <c r="B595" s="113" t="s">
        <v>188</v>
      </c>
      <c r="C595" s="113" t="s">
        <v>459</v>
      </c>
      <c r="D595" s="113"/>
      <c r="E595" s="8" t="s">
        <v>373</v>
      </c>
      <c r="F595" s="114">
        <f>F596</f>
        <v>5940000</v>
      </c>
      <c r="G595" s="114"/>
      <c r="H595" s="114"/>
      <c r="I595" s="114">
        <f>I596</f>
        <v>5940000</v>
      </c>
      <c r="J595" s="114">
        <f>J596</f>
        <v>5940000</v>
      </c>
    </row>
    <row r="596" spans="1:10" s="178" customFormat="1" ht="30">
      <c r="A596" s="111">
        <v>807</v>
      </c>
      <c r="B596" s="113" t="s">
        <v>188</v>
      </c>
      <c r="C596" s="113" t="s">
        <v>459</v>
      </c>
      <c r="D596" s="113" t="s">
        <v>369</v>
      </c>
      <c r="E596" s="8" t="s">
        <v>160</v>
      </c>
      <c r="F596" s="114">
        <v>5940000</v>
      </c>
      <c r="G596" s="114"/>
      <c r="H596" s="114"/>
      <c r="I596" s="114">
        <v>5940000</v>
      </c>
      <c r="J596" s="114">
        <v>5940000</v>
      </c>
    </row>
    <row r="597" spans="1:10" s="178" customFormat="1" ht="60">
      <c r="A597" s="111">
        <v>807</v>
      </c>
      <c r="B597" s="113" t="s">
        <v>188</v>
      </c>
      <c r="C597" s="113" t="s">
        <v>460</v>
      </c>
      <c r="D597" s="113"/>
      <c r="E597" s="138" t="s">
        <v>467</v>
      </c>
      <c r="F597" s="114">
        <f>F598</f>
        <v>1980000</v>
      </c>
      <c r="G597" s="114"/>
      <c r="H597" s="114"/>
      <c r="I597" s="114">
        <f>I598</f>
        <v>1980000</v>
      </c>
      <c r="J597" s="114">
        <f>J598</f>
        <v>0</v>
      </c>
    </row>
    <row r="598" spans="1:10" s="178" customFormat="1" ht="30">
      <c r="A598" s="111">
        <v>807</v>
      </c>
      <c r="B598" s="113" t="s">
        <v>188</v>
      </c>
      <c r="C598" s="113" t="s">
        <v>460</v>
      </c>
      <c r="D598" s="113" t="s">
        <v>369</v>
      </c>
      <c r="E598" s="8" t="s">
        <v>160</v>
      </c>
      <c r="F598" s="114">
        <v>1980000</v>
      </c>
      <c r="G598" s="114"/>
      <c r="H598" s="114"/>
      <c r="I598" s="114">
        <v>1980000</v>
      </c>
      <c r="J598" s="190">
        <v>0</v>
      </c>
    </row>
    <row r="599" spans="1:10" s="178" customFormat="1" ht="15">
      <c r="A599" s="111">
        <v>807</v>
      </c>
      <c r="B599" s="113" t="s">
        <v>188</v>
      </c>
      <c r="C599" s="113" t="s">
        <v>461</v>
      </c>
      <c r="D599" s="113"/>
      <c r="E599" s="8" t="s">
        <v>374</v>
      </c>
      <c r="F599" s="114">
        <f>F600</f>
        <v>100000</v>
      </c>
      <c r="G599" s="114"/>
      <c r="H599" s="114"/>
      <c r="I599" s="114">
        <f>I600</f>
        <v>100000</v>
      </c>
      <c r="J599" s="114">
        <f>J600</f>
        <v>100000</v>
      </c>
    </row>
    <row r="600" spans="1:10" s="178" customFormat="1" ht="30">
      <c r="A600" s="111">
        <v>807</v>
      </c>
      <c r="B600" s="113" t="s">
        <v>188</v>
      </c>
      <c r="C600" s="113" t="s">
        <v>461</v>
      </c>
      <c r="D600" s="113" t="s">
        <v>369</v>
      </c>
      <c r="E600" s="8" t="s">
        <v>160</v>
      </c>
      <c r="F600" s="114">
        <v>100000</v>
      </c>
      <c r="G600" s="114"/>
      <c r="H600" s="114"/>
      <c r="I600" s="114">
        <v>100000</v>
      </c>
      <c r="J600" s="114">
        <v>100000</v>
      </c>
    </row>
    <row r="601" spans="1:10" s="178" customFormat="1" ht="15">
      <c r="A601" s="111">
        <v>807</v>
      </c>
      <c r="B601" s="113" t="s">
        <v>188</v>
      </c>
      <c r="C601" s="113" t="s">
        <v>462</v>
      </c>
      <c r="D601" s="113"/>
      <c r="E601" s="8" t="s">
        <v>375</v>
      </c>
      <c r="F601" s="114">
        <f>F602</f>
        <v>150000</v>
      </c>
      <c r="G601" s="114"/>
      <c r="H601" s="114"/>
      <c r="I601" s="114">
        <f>I602</f>
        <v>150000</v>
      </c>
      <c r="J601" s="114">
        <f>J602</f>
        <v>150000</v>
      </c>
    </row>
    <row r="602" spans="1:10" s="178" customFormat="1" ht="30">
      <c r="A602" s="111">
        <v>807</v>
      </c>
      <c r="B602" s="113" t="s">
        <v>188</v>
      </c>
      <c r="C602" s="113" t="s">
        <v>462</v>
      </c>
      <c r="D602" s="113" t="s">
        <v>369</v>
      </c>
      <c r="E602" s="8" t="s">
        <v>160</v>
      </c>
      <c r="F602" s="114">
        <v>150000</v>
      </c>
      <c r="G602" s="114"/>
      <c r="H602" s="114"/>
      <c r="I602" s="114">
        <v>150000</v>
      </c>
      <c r="J602" s="114">
        <v>150000</v>
      </c>
    </row>
    <row r="603" spans="1:10" s="147" customFormat="1" ht="15">
      <c r="A603" s="111">
        <v>807</v>
      </c>
      <c r="B603" s="113" t="s">
        <v>188</v>
      </c>
      <c r="C603" s="113" t="s">
        <v>466</v>
      </c>
      <c r="D603" s="113"/>
      <c r="E603" s="8" t="s">
        <v>376</v>
      </c>
      <c r="F603" s="114">
        <f>F604</f>
        <v>4029893</v>
      </c>
      <c r="G603" s="114"/>
      <c r="H603" s="114"/>
      <c r="I603" s="114">
        <f>I604</f>
        <v>4029893</v>
      </c>
      <c r="J603" s="114">
        <f>J604</f>
        <v>4029893</v>
      </c>
    </row>
    <row r="604" spans="1:11" ht="30">
      <c r="A604" s="111">
        <v>807</v>
      </c>
      <c r="B604" s="113" t="s">
        <v>188</v>
      </c>
      <c r="C604" s="113" t="s">
        <v>466</v>
      </c>
      <c r="D604" s="113" t="s">
        <v>369</v>
      </c>
      <c r="E604" s="139" t="s">
        <v>160</v>
      </c>
      <c r="F604" s="114">
        <v>4029893</v>
      </c>
      <c r="G604" s="114"/>
      <c r="H604" s="114"/>
      <c r="I604" s="114">
        <v>4029893</v>
      </c>
      <c r="J604" s="114">
        <v>4029893</v>
      </c>
      <c r="K604" s="55"/>
    </row>
    <row r="605" spans="1:11" s="55" customFormat="1" ht="74.25" customHeight="1">
      <c r="A605" s="111">
        <v>807</v>
      </c>
      <c r="B605" s="113" t="s">
        <v>188</v>
      </c>
      <c r="C605" s="111">
        <v>1920120180</v>
      </c>
      <c r="D605" s="111"/>
      <c r="E605" s="23" t="s">
        <v>447</v>
      </c>
      <c r="F605" s="114">
        <f>F606</f>
        <v>200000</v>
      </c>
      <c r="G605" s="114"/>
      <c r="H605" s="114"/>
      <c r="I605" s="114">
        <f>I606</f>
        <v>200000</v>
      </c>
      <c r="J605" s="114">
        <f>J606</f>
        <v>200000</v>
      </c>
      <c r="K605" s="3"/>
    </row>
    <row r="606" spans="1:11" s="102" customFormat="1" ht="30">
      <c r="A606" s="111">
        <v>807</v>
      </c>
      <c r="B606" s="113" t="s">
        <v>188</v>
      </c>
      <c r="C606" s="111">
        <v>1920120180</v>
      </c>
      <c r="D606" s="111">
        <v>240</v>
      </c>
      <c r="E606" s="8" t="s">
        <v>160</v>
      </c>
      <c r="F606" s="114">
        <v>200000</v>
      </c>
      <c r="G606" s="114"/>
      <c r="H606" s="114"/>
      <c r="I606" s="114">
        <v>200000</v>
      </c>
      <c r="J606" s="114">
        <v>200000</v>
      </c>
      <c r="K606" s="55"/>
    </row>
    <row r="607" spans="1:11" s="102" customFormat="1" ht="30">
      <c r="A607" s="111">
        <v>807</v>
      </c>
      <c r="B607" s="113" t="s">
        <v>188</v>
      </c>
      <c r="C607" s="111">
        <v>1920111450</v>
      </c>
      <c r="D607" s="111"/>
      <c r="E607" s="8" t="s">
        <v>702</v>
      </c>
      <c r="F607" s="114">
        <f>F608</f>
        <v>2891500</v>
      </c>
      <c r="G607" s="114"/>
      <c r="H607" s="114"/>
      <c r="I607" s="114">
        <f>I608</f>
        <v>2891500</v>
      </c>
      <c r="J607" s="114">
        <f>J608</f>
        <v>2891500</v>
      </c>
      <c r="K607" s="55"/>
    </row>
    <row r="608" spans="1:10" s="152" customFormat="1" ht="30">
      <c r="A608" s="111">
        <v>807</v>
      </c>
      <c r="B608" s="113" t="s">
        <v>188</v>
      </c>
      <c r="C608" s="111">
        <v>1920111450</v>
      </c>
      <c r="D608" s="111">
        <v>240</v>
      </c>
      <c r="E608" s="8" t="s">
        <v>160</v>
      </c>
      <c r="F608" s="114">
        <v>2891500</v>
      </c>
      <c r="G608" s="114"/>
      <c r="H608" s="114"/>
      <c r="I608" s="114">
        <v>2891500</v>
      </c>
      <c r="J608" s="114">
        <v>2891500</v>
      </c>
    </row>
    <row r="609" spans="1:11" s="125" customFormat="1" ht="30">
      <c r="A609" s="111">
        <v>807</v>
      </c>
      <c r="B609" s="113" t="s">
        <v>188</v>
      </c>
      <c r="C609" s="111" t="s">
        <v>701</v>
      </c>
      <c r="D609" s="111"/>
      <c r="E609" s="8" t="s">
        <v>703</v>
      </c>
      <c r="F609" s="114">
        <f>F610</f>
        <v>29207</v>
      </c>
      <c r="G609" s="114"/>
      <c r="H609" s="114"/>
      <c r="I609" s="114">
        <f>I610</f>
        <v>29207</v>
      </c>
      <c r="J609" s="114">
        <f>J610</f>
        <v>29207</v>
      </c>
      <c r="K609" s="3"/>
    </row>
    <row r="610" spans="1:10" s="152" customFormat="1" ht="30">
      <c r="A610" s="111">
        <v>807</v>
      </c>
      <c r="B610" s="113" t="s">
        <v>188</v>
      </c>
      <c r="C610" s="111" t="s">
        <v>701</v>
      </c>
      <c r="D610" s="111">
        <v>240</v>
      </c>
      <c r="E610" s="8" t="s">
        <v>160</v>
      </c>
      <c r="F610" s="114">
        <v>29207</v>
      </c>
      <c r="G610" s="114"/>
      <c r="H610" s="114"/>
      <c r="I610" s="114">
        <v>29207</v>
      </c>
      <c r="J610" s="114">
        <v>29207</v>
      </c>
    </row>
    <row r="611" spans="1:10" s="152" customFormat="1" ht="30">
      <c r="A611" s="111">
        <v>807</v>
      </c>
      <c r="B611" s="113" t="s">
        <v>188</v>
      </c>
      <c r="C611" s="111" t="s">
        <v>463</v>
      </c>
      <c r="D611" s="111"/>
      <c r="E611" s="8" t="s">
        <v>377</v>
      </c>
      <c r="F611" s="114">
        <f>F612</f>
        <v>230000</v>
      </c>
      <c r="G611" s="114"/>
      <c r="H611" s="114"/>
      <c r="I611" s="114">
        <f>I612</f>
        <v>0</v>
      </c>
      <c r="J611" s="114">
        <f>J612</f>
        <v>0</v>
      </c>
    </row>
    <row r="612" spans="1:10" s="152" customFormat="1" ht="30">
      <c r="A612" s="111">
        <v>807</v>
      </c>
      <c r="B612" s="113" t="s">
        <v>188</v>
      </c>
      <c r="C612" s="111" t="s">
        <v>463</v>
      </c>
      <c r="D612" s="111">
        <v>240</v>
      </c>
      <c r="E612" s="8" t="s">
        <v>160</v>
      </c>
      <c r="F612" s="114">
        <v>230000</v>
      </c>
      <c r="G612" s="114"/>
      <c r="H612" s="114"/>
      <c r="I612" s="114">
        <v>0</v>
      </c>
      <c r="J612" s="114">
        <v>0</v>
      </c>
    </row>
    <row r="613" spans="1:10" s="152" customFormat="1" ht="30">
      <c r="A613" s="111">
        <v>807</v>
      </c>
      <c r="B613" s="113" t="s">
        <v>188</v>
      </c>
      <c r="C613" s="111">
        <v>1920200000</v>
      </c>
      <c r="D613" s="111"/>
      <c r="E613" s="133" t="s">
        <v>378</v>
      </c>
      <c r="F613" s="114">
        <f>F614+F616+F618+F620+F622+F624+F626+F628</f>
        <v>2619880</v>
      </c>
      <c r="G613" s="114"/>
      <c r="H613" s="114"/>
      <c r="I613" s="114">
        <v>0</v>
      </c>
      <c r="J613" s="114">
        <v>0</v>
      </c>
    </row>
    <row r="614" spans="1:10" s="152" customFormat="1" ht="64.5" customHeight="1">
      <c r="A614" s="134">
        <v>807</v>
      </c>
      <c r="B614" s="135" t="s">
        <v>188</v>
      </c>
      <c r="C614" s="10" t="s">
        <v>705</v>
      </c>
      <c r="D614" s="4"/>
      <c r="E614" s="8" t="s">
        <v>704</v>
      </c>
      <c r="F614" s="47">
        <f>F615</f>
        <v>550789</v>
      </c>
      <c r="G614" s="136"/>
      <c r="H614" s="136"/>
      <c r="I614" s="136">
        <f>I615</f>
        <v>0</v>
      </c>
      <c r="J614" s="136">
        <f>J615</f>
        <v>0</v>
      </c>
    </row>
    <row r="615" spans="1:10" s="152" customFormat="1" ht="40.5" customHeight="1">
      <c r="A615" s="134">
        <v>807</v>
      </c>
      <c r="B615" s="135" t="s">
        <v>188</v>
      </c>
      <c r="C615" s="10" t="s">
        <v>705</v>
      </c>
      <c r="D615" s="111">
        <v>240</v>
      </c>
      <c r="E615" s="8" t="s">
        <v>160</v>
      </c>
      <c r="F615" s="47">
        <v>550789</v>
      </c>
      <c r="G615" s="136"/>
      <c r="H615" s="136"/>
      <c r="I615" s="136">
        <v>0</v>
      </c>
      <c r="J615" s="136">
        <v>0</v>
      </c>
    </row>
    <row r="616" spans="1:10" ht="76.5" customHeight="1">
      <c r="A616" s="27">
        <v>807</v>
      </c>
      <c r="B616" s="28" t="s">
        <v>188</v>
      </c>
      <c r="C616" s="148" t="s">
        <v>706</v>
      </c>
      <c r="D616" s="149"/>
      <c r="E616" s="154" t="s">
        <v>742</v>
      </c>
      <c r="F616" s="150">
        <f>F617</f>
        <v>117234</v>
      </c>
      <c r="G616" s="151"/>
      <c r="H616" s="151"/>
      <c r="I616" s="34">
        <v>0</v>
      </c>
      <c r="J616" s="34">
        <v>0</v>
      </c>
    </row>
    <row r="617" spans="1:11" s="55" customFormat="1" ht="78" customHeight="1">
      <c r="A617" s="27">
        <v>807</v>
      </c>
      <c r="B617" s="28" t="s">
        <v>188</v>
      </c>
      <c r="C617" s="148" t="s">
        <v>706</v>
      </c>
      <c r="D617" s="149">
        <v>410</v>
      </c>
      <c r="E617" s="8" t="s">
        <v>191</v>
      </c>
      <c r="F617" s="150">
        <v>117234</v>
      </c>
      <c r="G617" s="151"/>
      <c r="H617" s="151"/>
      <c r="I617" s="34">
        <v>0</v>
      </c>
      <c r="J617" s="34">
        <v>0</v>
      </c>
      <c r="K617" s="103"/>
    </row>
    <row r="618" spans="1:11" s="55" customFormat="1" ht="74.25" customHeight="1">
      <c r="A618" s="27">
        <v>807</v>
      </c>
      <c r="B618" s="28" t="s">
        <v>188</v>
      </c>
      <c r="C618" s="148" t="s">
        <v>707</v>
      </c>
      <c r="D618" s="149"/>
      <c r="E618" s="153" t="s">
        <v>708</v>
      </c>
      <c r="F618" s="150">
        <f>F619</f>
        <v>163153</v>
      </c>
      <c r="G618" s="151"/>
      <c r="H618" s="151"/>
      <c r="I618" s="34">
        <v>0</v>
      </c>
      <c r="J618" s="34">
        <v>0</v>
      </c>
      <c r="K618" s="103"/>
    </row>
    <row r="619" spans="1:11" ht="30">
      <c r="A619" s="27">
        <v>807</v>
      </c>
      <c r="B619" s="28" t="s">
        <v>188</v>
      </c>
      <c r="C619" s="148" t="s">
        <v>707</v>
      </c>
      <c r="D619" s="111">
        <v>240</v>
      </c>
      <c r="E619" s="8" t="s">
        <v>160</v>
      </c>
      <c r="F619" s="150">
        <v>163153</v>
      </c>
      <c r="G619" s="151"/>
      <c r="H619" s="151"/>
      <c r="I619" s="34">
        <v>0</v>
      </c>
      <c r="J619" s="34">
        <v>0</v>
      </c>
      <c r="K619" s="104"/>
    </row>
    <row r="620" spans="1:10" s="152" customFormat="1" ht="75">
      <c r="A620" s="27">
        <v>807</v>
      </c>
      <c r="B620" s="28" t="s">
        <v>188</v>
      </c>
      <c r="C620" s="148" t="s">
        <v>710</v>
      </c>
      <c r="D620" s="149"/>
      <c r="E620" s="153" t="s">
        <v>709</v>
      </c>
      <c r="F620" s="150">
        <f>F621</f>
        <v>280504</v>
      </c>
      <c r="G620" s="151"/>
      <c r="H620" s="151"/>
      <c r="I620" s="34">
        <v>0</v>
      </c>
      <c r="J620" s="34">
        <v>0</v>
      </c>
    </row>
    <row r="621" spans="1:10" s="152" customFormat="1" ht="15">
      <c r="A621" s="27">
        <v>807</v>
      </c>
      <c r="B621" s="28" t="s">
        <v>188</v>
      </c>
      <c r="C621" s="148" t="s">
        <v>710</v>
      </c>
      <c r="D621" s="149">
        <v>410</v>
      </c>
      <c r="E621" s="8" t="s">
        <v>191</v>
      </c>
      <c r="F621" s="150">
        <v>280504</v>
      </c>
      <c r="G621" s="151"/>
      <c r="H621" s="151"/>
      <c r="I621" s="34">
        <v>0</v>
      </c>
      <c r="J621" s="34">
        <v>0</v>
      </c>
    </row>
    <row r="622" spans="1:11" s="55" customFormat="1" ht="105">
      <c r="A622" s="27">
        <v>807</v>
      </c>
      <c r="B622" s="28" t="s">
        <v>188</v>
      </c>
      <c r="C622" s="148" t="s">
        <v>711</v>
      </c>
      <c r="D622" s="149"/>
      <c r="E622" s="153" t="s">
        <v>712</v>
      </c>
      <c r="F622" s="150">
        <f>F623</f>
        <v>440000</v>
      </c>
      <c r="G622" s="151"/>
      <c r="H622" s="151"/>
      <c r="I622" s="34">
        <v>0</v>
      </c>
      <c r="J622" s="34">
        <v>0</v>
      </c>
      <c r="K622" s="104"/>
    </row>
    <row r="623" spans="1:11" ht="30">
      <c r="A623" s="27">
        <v>807</v>
      </c>
      <c r="B623" s="28" t="s">
        <v>188</v>
      </c>
      <c r="C623" s="148" t="s">
        <v>711</v>
      </c>
      <c r="D623" s="111">
        <v>240</v>
      </c>
      <c r="E623" s="8" t="s">
        <v>160</v>
      </c>
      <c r="F623" s="150">
        <v>440000</v>
      </c>
      <c r="G623" s="151"/>
      <c r="H623" s="151"/>
      <c r="I623" s="34">
        <v>0</v>
      </c>
      <c r="J623" s="34">
        <v>0</v>
      </c>
      <c r="K623" s="104"/>
    </row>
    <row r="624" spans="1:10" ht="105">
      <c r="A624" s="27">
        <v>807</v>
      </c>
      <c r="B624" s="28" t="s">
        <v>188</v>
      </c>
      <c r="C624" s="148" t="s">
        <v>713</v>
      </c>
      <c r="D624" s="149"/>
      <c r="E624" s="153" t="s">
        <v>714</v>
      </c>
      <c r="F624" s="150">
        <f>F625</f>
        <v>229000</v>
      </c>
      <c r="G624" s="151"/>
      <c r="H624" s="151"/>
      <c r="I624" s="34">
        <v>0</v>
      </c>
      <c r="J624" s="34">
        <v>0</v>
      </c>
    </row>
    <row r="625" spans="1:11" s="55" customFormat="1" ht="30">
      <c r="A625" s="27">
        <v>807</v>
      </c>
      <c r="B625" s="77" t="s">
        <v>188</v>
      </c>
      <c r="C625" s="174" t="s">
        <v>713</v>
      </c>
      <c r="D625" s="111">
        <v>240</v>
      </c>
      <c r="E625" s="8" t="s">
        <v>160</v>
      </c>
      <c r="F625" s="175">
        <v>229000</v>
      </c>
      <c r="G625" s="176"/>
      <c r="H625" s="176"/>
      <c r="I625" s="83">
        <v>0</v>
      </c>
      <c r="J625" s="83">
        <v>0</v>
      </c>
      <c r="K625" s="125"/>
    </row>
    <row r="626" spans="1:10" s="152" customFormat="1" ht="51" customHeight="1">
      <c r="A626" s="27">
        <v>807</v>
      </c>
      <c r="B626" s="77" t="s">
        <v>188</v>
      </c>
      <c r="C626" s="56" t="s">
        <v>715</v>
      </c>
      <c r="D626" s="110"/>
      <c r="E626" s="153" t="s">
        <v>716</v>
      </c>
      <c r="F626" s="114">
        <f>F627</f>
        <v>159200</v>
      </c>
      <c r="G626" s="114"/>
      <c r="H626" s="114"/>
      <c r="I626" s="114">
        <v>0</v>
      </c>
      <c r="J626" s="114">
        <v>0</v>
      </c>
    </row>
    <row r="627" spans="1:10" s="152" customFormat="1" ht="30">
      <c r="A627" s="27">
        <v>807</v>
      </c>
      <c r="B627" s="77" t="s">
        <v>188</v>
      </c>
      <c r="C627" s="56" t="s">
        <v>715</v>
      </c>
      <c r="D627" s="111">
        <v>240</v>
      </c>
      <c r="E627" s="8" t="s">
        <v>160</v>
      </c>
      <c r="F627" s="114">
        <v>159200</v>
      </c>
      <c r="G627" s="114"/>
      <c r="H627" s="114"/>
      <c r="I627" s="114">
        <v>0</v>
      </c>
      <c r="J627" s="114">
        <v>0</v>
      </c>
    </row>
    <row r="628" spans="1:10" s="152" customFormat="1" ht="75">
      <c r="A628" s="27">
        <v>807</v>
      </c>
      <c r="B628" s="77" t="s">
        <v>188</v>
      </c>
      <c r="C628" s="56" t="s">
        <v>717</v>
      </c>
      <c r="D628" s="110"/>
      <c r="E628" s="153" t="s">
        <v>738</v>
      </c>
      <c r="F628" s="114">
        <f>F629</f>
        <v>680000</v>
      </c>
      <c r="G628" s="114"/>
      <c r="H628" s="114"/>
      <c r="I628" s="114">
        <v>0</v>
      </c>
      <c r="J628" s="114">
        <v>0</v>
      </c>
    </row>
    <row r="629" spans="1:10" s="152" customFormat="1" ht="30">
      <c r="A629" s="27">
        <v>807</v>
      </c>
      <c r="B629" s="77" t="s">
        <v>188</v>
      </c>
      <c r="C629" s="56" t="s">
        <v>717</v>
      </c>
      <c r="D629" s="111">
        <v>240</v>
      </c>
      <c r="E629" s="8" t="s">
        <v>160</v>
      </c>
      <c r="F629" s="114">
        <v>680000</v>
      </c>
      <c r="G629" s="114"/>
      <c r="H629" s="114"/>
      <c r="I629" s="114">
        <v>0</v>
      </c>
      <c r="J629" s="114">
        <v>0</v>
      </c>
    </row>
    <row r="630" spans="1:10" s="152" customFormat="1" ht="15">
      <c r="A630" s="113" t="s">
        <v>579</v>
      </c>
      <c r="B630" s="113" t="s">
        <v>39</v>
      </c>
      <c r="C630" s="113"/>
      <c r="D630" s="113"/>
      <c r="E630" s="112" t="s">
        <v>40</v>
      </c>
      <c r="F630" s="114">
        <f>F631</f>
        <v>612695</v>
      </c>
      <c r="G630" s="114"/>
      <c r="H630" s="114"/>
      <c r="I630" s="114">
        <v>0</v>
      </c>
      <c r="J630" s="114">
        <v>0</v>
      </c>
    </row>
    <row r="631" spans="1:10" ht="79.5" customHeight="1">
      <c r="A631" s="113" t="s">
        <v>579</v>
      </c>
      <c r="B631" s="113" t="s">
        <v>46</v>
      </c>
      <c r="C631" s="113"/>
      <c r="D631" s="113"/>
      <c r="E631" s="112" t="s">
        <v>47</v>
      </c>
      <c r="F631" s="114">
        <f>F632</f>
        <v>612695</v>
      </c>
      <c r="G631" s="114"/>
      <c r="H631" s="114"/>
      <c r="I631" s="114">
        <v>0</v>
      </c>
      <c r="J631" s="114">
        <v>0</v>
      </c>
    </row>
    <row r="632" spans="1:11" s="103" customFormat="1" ht="51.75" customHeight="1">
      <c r="A632" s="113" t="s">
        <v>579</v>
      </c>
      <c r="B632" s="113" t="s">
        <v>46</v>
      </c>
      <c r="C632" s="113" t="s">
        <v>580</v>
      </c>
      <c r="D632" s="113"/>
      <c r="E632" s="177" t="s">
        <v>581</v>
      </c>
      <c r="F632" s="114">
        <f>F633</f>
        <v>612695</v>
      </c>
      <c r="G632" s="114"/>
      <c r="H632" s="114"/>
      <c r="I632" s="114">
        <v>0</v>
      </c>
      <c r="J632" s="114">
        <v>0</v>
      </c>
      <c r="K632" s="3"/>
    </row>
    <row r="633" spans="1:11" s="103" customFormat="1" ht="40.5" customHeight="1">
      <c r="A633" s="113" t="s">
        <v>579</v>
      </c>
      <c r="B633" s="113" t="s">
        <v>46</v>
      </c>
      <c r="C633" s="113" t="s">
        <v>582</v>
      </c>
      <c r="D633" s="113"/>
      <c r="E633" s="177" t="s">
        <v>583</v>
      </c>
      <c r="F633" s="114">
        <f>F634</f>
        <v>612695</v>
      </c>
      <c r="G633" s="114"/>
      <c r="H633" s="114"/>
      <c r="I633" s="114">
        <v>0</v>
      </c>
      <c r="J633" s="114">
        <v>0</v>
      </c>
      <c r="K633" s="3"/>
    </row>
    <row r="634" spans="1:11" s="104" customFormat="1" ht="30.75" customHeight="1">
      <c r="A634" s="113" t="s">
        <v>579</v>
      </c>
      <c r="B634" s="113" t="s">
        <v>46</v>
      </c>
      <c r="C634" s="113" t="s">
        <v>584</v>
      </c>
      <c r="D634" s="113"/>
      <c r="E634" s="177" t="s">
        <v>585</v>
      </c>
      <c r="F634" s="114">
        <v>612695</v>
      </c>
      <c r="G634" s="114"/>
      <c r="H634" s="114"/>
      <c r="I634" s="114">
        <v>0</v>
      </c>
      <c r="J634" s="114">
        <v>0</v>
      </c>
      <c r="K634" s="3"/>
    </row>
    <row r="635" spans="1:11" s="104" customFormat="1" ht="60" customHeight="1">
      <c r="A635" s="113" t="s">
        <v>579</v>
      </c>
      <c r="B635" s="113" t="s">
        <v>46</v>
      </c>
      <c r="C635" s="113" t="s">
        <v>584</v>
      </c>
      <c r="D635" s="110">
        <v>410</v>
      </c>
      <c r="E635" s="110" t="s">
        <v>191</v>
      </c>
      <c r="F635" s="114">
        <v>612695</v>
      </c>
      <c r="G635" s="114"/>
      <c r="H635" s="114"/>
      <c r="I635" s="114">
        <v>0</v>
      </c>
      <c r="J635" s="114">
        <v>0</v>
      </c>
      <c r="K635" s="105"/>
    </row>
    <row r="636" spans="1:10" s="152" customFormat="1" ht="60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spans="1:11" s="104" customFormat="1" ht="44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105"/>
    </row>
    <row r="638" spans="1:11" s="105" customFormat="1" ht="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40" ht="31.5" customHeight="1"/>
    <row r="641" spans="1:10" s="147" customFormat="1" ht="33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 spans="1:10" s="152" customFormat="1" ht="33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 spans="1:10" s="152" customFormat="1" ht="33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 ht="15">
      <c r="K644" s="125"/>
    </row>
    <row r="645" ht="28.5" customHeight="1">
      <c r="K645" s="125"/>
    </row>
    <row r="646" ht="15">
      <c r="K646" s="125"/>
    </row>
    <row r="647" ht="64.5" customHeight="1">
      <c r="K647" s="125"/>
    </row>
    <row r="648" spans="1:10" s="125" customFormat="1" ht="15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 spans="1:10" s="125" customFormat="1" ht="15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 spans="1:11" s="125" customFormat="1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0" s="152" customFormat="1" ht="15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 spans="1:10" s="152" customFormat="1" ht="15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spans="1:10" s="152" customFormat="1" ht="15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 spans="1:10" s="152" customFormat="1" ht="15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spans="1:11" s="152" customFormat="1" ht="30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106"/>
    </row>
    <row r="656" spans="1:11" s="152" customFormat="1" ht="73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106"/>
    </row>
    <row r="657" spans="1:11" s="147" customFormat="1" ht="30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106"/>
    </row>
    <row r="658" spans="1:11" s="152" customFormat="1" ht="76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106"/>
    </row>
    <row r="659" spans="1:11" s="152" customFormat="1" ht="30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106"/>
    </row>
    <row r="661" spans="1:11" s="106" customFormat="1" ht="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147"/>
    </row>
    <row r="662" ht="105" customHeight="1">
      <c r="K662" s="125"/>
    </row>
    <row r="663" ht="15">
      <c r="K663" s="125"/>
    </row>
    <row r="665" spans="1:10" s="125" customFormat="1" ht="28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</row>
    <row r="666" spans="1:11" s="125" customFormat="1" ht="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0" s="147" customFormat="1" ht="15">
      <c r="A667" s="3"/>
      <c r="B667" s="3"/>
      <c r="C667" s="3"/>
      <c r="D667" s="3"/>
      <c r="E667" s="3"/>
      <c r="F667" s="3"/>
      <c r="G667" s="3"/>
      <c r="H667" s="3"/>
      <c r="I667" s="3"/>
      <c r="J667" s="3"/>
    </row>
    <row r="668" spans="1:10" s="147" customFormat="1" ht="15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69" spans="1:10" s="147" customFormat="1" ht="15">
      <c r="A669" s="3"/>
      <c r="B669" s="3"/>
      <c r="C669" s="3"/>
      <c r="D669" s="3"/>
      <c r="E669" s="3"/>
      <c r="F669" s="3"/>
      <c r="G669" s="3"/>
      <c r="H669" s="3"/>
      <c r="I669" s="3"/>
      <c r="J669" s="3"/>
    </row>
    <row r="670" spans="1:10" s="147" customFormat="1" ht="15">
      <c r="A670" s="3"/>
      <c r="B670" s="3"/>
      <c r="C670" s="3"/>
      <c r="D670" s="3"/>
      <c r="E670" s="3"/>
      <c r="F670" s="3"/>
      <c r="G670" s="3"/>
      <c r="H670" s="3"/>
      <c r="I670" s="3"/>
      <c r="J670" s="3"/>
    </row>
    <row r="671" spans="1:10" s="152" customFormat="1" ht="15">
      <c r="A671" s="3"/>
      <c r="B671" s="3"/>
      <c r="C671" s="3"/>
      <c r="D671" s="3"/>
      <c r="E671" s="3"/>
      <c r="F671" s="3"/>
      <c r="G671" s="3"/>
      <c r="H671" s="3"/>
      <c r="I671" s="3"/>
      <c r="J671" s="3"/>
    </row>
    <row r="672" spans="1:10" s="152" customFormat="1" ht="15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 spans="1:10" s="147" customFormat="1" ht="43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4" spans="1:10" s="147" customFormat="1" ht="15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 spans="1:10" s="152" customFormat="1" ht="15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 spans="1:10" s="152" customFormat="1" ht="15">
      <c r="A676" s="3"/>
      <c r="B676" s="3"/>
      <c r="C676" s="3"/>
      <c r="D676" s="3"/>
      <c r="E676" s="3"/>
      <c r="F676" s="3"/>
      <c r="G676" s="3"/>
      <c r="H676" s="3"/>
      <c r="I676" s="3"/>
      <c r="J676" s="3"/>
    </row>
    <row r="677" spans="1:10" s="152" customFormat="1" ht="15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 spans="1:10" s="152" customFormat="1" ht="15">
      <c r="A678" s="3"/>
      <c r="B678" s="3"/>
      <c r="C678" s="3"/>
      <c r="D678" s="3"/>
      <c r="E678" s="3"/>
      <c r="F678" s="3"/>
      <c r="G678" s="3"/>
      <c r="H678" s="3"/>
      <c r="I678" s="3"/>
      <c r="J678" s="3"/>
    </row>
    <row r="679" spans="1:10" s="152" customFormat="1" ht="15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 spans="1:10" s="152" customFormat="1" ht="63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</row>
    <row r="681" spans="1:10" s="152" customFormat="1" ht="15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spans="1:10" s="152" customFormat="1" ht="15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 spans="1:10" s="152" customFormat="1" ht="15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 spans="1:10" s="152" customFormat="1" ht="15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 spans="1:10" s="152" customFormat="1" ht="15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 spans="1:10" s="152" customFormat="1" ht="15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 spans="1:10" s="152" customFormat="1" ht="15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 spans="1:11" s="121" customFormat="1" ht="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125"/>
    </row>
    <row r="691" ht="32.25" customHeight="1"/>
    <row r="693" spans="1:10" s="147" customFormat="1" ht="15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5" spans="1:11" s="125" customFormat="1" ht="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 s="125" customFormat="1" ht="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702" ht="15">
      <c r="K702" s="2"/>
    </row>
    <row r="704" ht="49.5" customHeight="1"/>
    <row r="710" spans="1:11" s="2" customFormat="1" ht="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9" ht="132" customHeight="1"/>
    <row r="720" ht="112.5" customHeight="1"/>
  </sheetData>
  <sheetProtection/>
  <mergeCells count="20">
    <mergeCell ref="A1:J1"/>
    <mergeCell ref="A2:J2"/>
    <mergeCell ref="F14:F15"/>
    <mergeCell ref="A9:J9"/>
    <mergeCell ref="I14:J14"/>
    <mergeCell ref="E13:E15"/>
    <mergeCell ref="C13:C15"/>
    <mergeCell ref="A8:J8"/>
    <mergeCell ref="D13:D15"/>
    <mergeCell ref="B13:B15"/>
    <mergeCell ref="F13:J13"/>
    <mergeCell ref="A13:A15"/>
    <mergeCell ref="A3:J3"/>
    <mergeCell ref="A4:J4"/>
    <mergeCell ref="A12:J12"/>
    <mergeCell ref="A10:J10"/>
    <mergeCell ref="A7:J7"/>
    <mergeCell ref="A11:J11"/>
    <mergeCell ref="A6:J6"/>
    <mergeCell ref="A5:J5"/>
  </mergeCells>
  <printOptions/>
  <pageMargins left="1" right="1" top="1" bottom="1" header="0.5" footer="0.5"/>
  <pageSetup fitToHeight="0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2023-11-30T14:42:30Z</dcterms:modified>
  <cp:category/>
  <cp:version/>
  <cp:contentType/>
  <cp:contentStatus/>
</cp:coreProperties>
</file>