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2" yWindow="109" windowWidth="15120" windowHeight="8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4" i="1" l="1"/>
  <c r="G34" i="1"/>
  <c r="H34" i="1"/>
  <c r="I34" i="1"/>
  <c r="E34" i="1"/>
  <c r="I59" i="1" l="1"/>
  <c r="H59" i="1"/>
  <c r="E59" i="1"/>
  <c r="I57" i="1"/>
  <c r="H57" i="1"/>
  <c r="E57" i="1"/>
  <c r="F52" i="1"/>
  <c r="G52" i="1"/>
  <c r="H52" i="1"/>
  <c r="I52" i="1"/>
  <c r="E52" i="1"/>
  <c r="F49" i="1"/>
  <c r="G49" i="1"/>
  <c r="H49" i="1"/>
  <c r="I49" i="1"/>
  <c r="E49" i="1"/>
  <c r="F43" i="1"/>
  <c r="G43" i="1"/>
  <c r="H43" i="1"/>
  <c r="I43" i="1"/>
  <c r="E43" i="1"/>
  <c r="F39" i="1"/>
  <c r="G39" i="1"/>
  <c r="H39" i="1"/>
  <c r="I39" i="1"/>
  <c r="E39" i="1"/>
  <c r="F31" i="1"/>
  <c r="G31" i="1"/>
  <c r="H31" i="1"/>
  <c r="I31" i="1"/>
  <c r="E31" i="1"/>
  <c r="I29" i="1"/>
  <c r="H29" i="1"/>
  <c r="E29" i="1"/>
  <c r="F20" i="1"/>
  <c r="F19" i="1" s="1"/>
  <c r="G20" i="1"/>
  <c r="G19" i="1" s="1"/>
  <c r="H20" i="1"/>
  <c r="I20" i="1"/>
  <c r="E20" i="1"/>
  <c r="E19" i="1" l="1"/>
  <c r="H19" i="1"/>
  <c r="I19" i="1"/>
</calcChain>
</file>

<file path=xl/sharedStrings.xml><?xml version="1.0" encoding="utf-8"?>
<sst xmlns="http://schemas.openxmlformats.org/spreadsheetml/2006/main" count="119" uniqueCount="104">
  <si>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</si>
  <si>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</si>
  <si>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</si>
  <si>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</si>
  <si>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</si>
  <si>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</si>
  <si>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</si>
  <si>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</si>
  <si>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</si>
  <si>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</si>
  <si>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</si>
  <si>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</si>
  <si>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</si>
  <si>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</si>
  <si>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</si>
  <si>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</si>
  <si>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</si>
  <si>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</si>
  <si>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</si>
  <si>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</si>
  <si>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</si>
  <si>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</si>
  <si>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</si>
  <si>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</si>
  <si>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</si>
  <si>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</si>
  <si>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</si>
  <si>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</si>
  <si>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</si>
  <si>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</si>
  <si>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</si>
  <si>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</si>
  <si>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</si>
  <si>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</si>
  <si>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</si>
  <si>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</si>
  <si>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</si>
  <si>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</si>
  <si>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</si>
  <si>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</si>
  <si>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</si>
  <si>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</si>
  <si>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</si>
  <si>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</si>
  <si>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</si>
  <si>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</si>
  <si>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</si>
  <si>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</si>
  <si>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</si>
  <si>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</si>
  <si>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</si>
  <si>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</si>
  <si>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</si>
  <si>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</si>
  <si>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</si>
  <si>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</si>
  <si>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</si>
  <si>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</si>
  <si>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</si>
  <si>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</si>
  <si>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</si>
  <si>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</si>
  <si>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</si>
  <si>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</si>
  <si>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</si>
  <si>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</si>
  <si>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</si>
  <si>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</si>
  <si>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</si>
  <si>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</si>
  <si>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</si>
  <si>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</si>
  <si>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</si>
  <si>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</si>
  <si>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</si>
  <si>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</si>
  <si>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</si>
  <si>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</si>
  <si>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</si>
  <si>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</si>
  <si>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</si>
  <si>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</si>
  <si>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</si>
  <si>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</si>
  <si>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</si>
  <si>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</si>
  <si>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</si>
  <si>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</si>
  <si>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</si>
  <si>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</si>
  <si>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</si>
  <si>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2025 год</t>
  </si>
  <si>
    <t>и подразделам классификации расходов бюджетов на 2024 год и на плановый период 2025 и 2026 годов</t>
  </si>
  <si>
    <t>2026 год</t>
  </si>
  <si>
    <t>на 2024 год и на плановый период 2025 и 2026 годов"</t>
  </si>
  <si>
    <t>0107</t>
  </si>
  <si>
    <t>Обеспечение проведения выборов и референдумов</t>
  </si>
  <si>
    <t>1006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</si>
  <si>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</si>
  <si>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Другие вопросы в области социальной политики</t>
  </si>
  <si>
    <t>от  26.12.2023 № 331</t>
  </si>
  <si>
    <t>0405</t>
  </si>
  <si>
    <t>Сельское хозяйство и рыболовство</t>
  </si>
  <si>
    <t>Приложение № 3 к решению Думы Весьегонского муниципального округа от 04.03.2024 г. № 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</si>
</sst>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10">
      <alignment horizontal="center" vertical="center" wrapText="1"/>
    </xf>
    <xf numFmtId="1" fontId="16" fillId="0" borderId="10">
      <alignment horizontal="left" vertical="top" wrapText="1" indent="2"/>
    </xf>
    <xf numFmtId="0" fontId="16" fillId="0" borderId="0"/>
    <xf numFmtId="1" fontId="16" fillId="0" borderId="10">
      <alignment horizontal="center" vertical="top" shrinkToFit="1"/>
    </xf>
    <xf numFmtId="0" fontId="13" fillId="0" borderId="10">
      <alignment horizontal="left"/>
    </xf>
    <xf numFmtId="4" fontId="16" fillId="0" borderId="10">
      <alignment horizontal="right" vertical="top" shrinkToFit="1"/>
    </xf>
    <xf numFmtId="4" fontId="13" fillId="2" borderId="10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10">
      <alignment horizontal="right" vertical="top" shrinkToFit="1"/>
    </xf>
    <xf numFmtId="10" fontId="13" fillId="2" borderId="10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10">
      <alignment vertical="top" wrapText="1"/>
    </xf>
    <xf numFmtId="4" fontId="13" fillId="3" borderId="10">
      <alignment horizontal="right" vertical="top" shrinkToFit="1"/>
    </xf>
    <xf numFmtId="10" fontId="13" fillId="3" borderId="10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8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164" fontId="8" fillId="0" borderId="0" applyFont="0" applyFill="0" applyBorder="0" applyAlignment="0" applyProtection="0"/>
    <xf numFmtId="165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9" fillId="0" borderId="0" xfId="0" applyFont="1" applyAlignment="1">
      <alignment horizontal="left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view="pageBreakPreview" topLeftCell="A40" zoomScale="60" zoomScaleNormal="100" workbookViewId="0">
      <selection activeCell="A7" sqref="A7:I7"/>
    </sheetView>
  </sheetViews>
  <sheetFormatPr defaultRowHeight="14.3" x14ac:dyDescent="0.25"/>
  <cols>
    <col min="1" max="1" width="9" customWidth="1"/>
    <col min="2" max="2" width="0.25" hidden="1" customWidth="1"/>
    <col min="3" max="3" width="9.125" hidden="1" customWidth="1"/>
    <col min="4" max="4" width="94.125" customWidth="1"/>
    <col min="5" max="5" width="22.125" customWidth="1"/>
    <col min="6" max="6" width="0.625" hidden="1" customWidth="1"/>
    <col min="7" max="7" width="15.375" hidden="1" customWidth="1"/>
    <col min="8" max="8" width="19.875" customWidth="1"/>
    <col min="9" max="9" width="19.25" customWidth="1"/>
  </cols>
  <sheetData>
    <row r="1" spans="1:9" x14ac:dyDescent="0.25">
      <c r="A1" s="57"/>
      <c r="B1" s="57"/>
      <c r="C1" s="57"/>
      <c r="D1" s="57"/>
      <c r="E1" s="57"/>
      <c r="F1" s="57"/>
      <c r="G1" s="57"/>
      <c r="H1" s="57"/>
      <c r="I1" s="57"/>
    </row>
    <row r="2" spans="1:9" x14ac:dyDescent="0.25">
      <c r="A2" s="55"/>
      <c r="B2" s="55"/>
      <c r="C2" s="55"/>
      <c r="D2" s="55"/>
      <c r="E2" s="55"/>
      <c r="F2" s="55"/>
      <c r="G2" s="55"/>
      <c r="H2" s="73" t="s">
        <v>103</v>
      </c>
      <c r="I2" s="72"/>
    </row>
    <row r="3" spans="1:9" ht="43.5" customHeight="1" x14ac:dyDescent="0.25">
      <c r="A3" s="55"/>
      <c r="B3" s="55"/>
      <c r="C3" s="55"/>
      <c r="D3" s="55"/>
      <c r="E3" s="55"/>
      <c r="F3" s="55"/>
      <c r="G3" s="55"/>
      <c r="H3" s="72"/>
      <c r="I3" s="72"/>
    </row>
    <row r="4" spans="1:9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ht="15.65" x14ac:dyDescent="0.25">
      <c r="A5" s="58" t="s">
        <v>90</v>
      </c>
      <c r="B5" s="58"/>
      <c r="C5" s="58"/>
      <c r="D5" s="58"/>
      <c r="E5" s="58"/>
      <c r="F5" s="58"/>
      <c r="G5" s="58"/>
      <c r="H5" s="58"/>
      <c r="I5" s="58"/>
    </row>
    <row r="6" spans="1:9" ht="15.65" x14ac:dyDescent="0.25">
      <c r="A6" s="59" t="s">
        <v>87</v>
      </c>
      <c r="B6" s="58"/>
      <c r="C6" s="58"/>
      <c r="D6" s="58"/>
      <c r="E6" s="58"/>
      <c r="F6" s="58"/>
      <c r="G6" s="58"/>
      <c r="H6" s="58"/>
      <c r="I6" s="58"/>
    </row>
    <row r="7" spans="1:9" ht="15.65" x14ac:dyDescent="0.25">
      <c r="A7" s="58" t="s">
        <v>100</v>
      </c>
      <c r="B7" s="58"/>
      <c r="C7" s="58"/>
      <c r="D7" s="58"/>
      <c r="E7" s="58"/>
      <c r="F7" s="58"/>
      <c r="G7" s="58"/>
      <c r="H7" s="58"/>
      <c r="I7" s="58"/>
    </row>
    <row r="8" spans="1:9" ht="15.65" x14ac:dyDescent="0.25">
      <c r="A8" s="58" t="s">
        <v>73</v>
      </c>
      <c r="B8" s="58"/>
      <c r="C8" s="58"/>
      <c r="D8" s="58"/>
      <c r="E8" s="58"/>
      <c r="F8" s="58"/>
      <c r="G8" s="58"/>
      <c r="H8" s="58"/>
      <c r="I8" s="58"/>
    </row>
    <row r="9" spans="1:9" ht="15.65" x14ac:dyDescent="0.25">
      <c r="A9" s="58" t="s">
        <v>94</v>
      </c>
      <c r="B9" s="58"/>
      <c r="C9" s="58"/>
      <c r="D9" s="58"/>
      <c r="E9" s="58"/>
      <c r="F9" s="58"/>
      <c r="G9" s="58"/>
      <c r="H9" s="58"/>
      <c r="I9" s="58"/>
    </row>
    <row r="10" spans="1:9" ht="18.350000000000001" x14ac:dyDescent="0.3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8.7" customHeight="1" x14ac:dyDescent="0.25">
      <c r="A11" s="61"/>
      <c r="B11" s="61"/>
      <c r="C11" s="61"/>
      <c r="D11" s="61"/>
      <c r="E11" s="61"/>
      <c r="F11" s="13"/>
      <c r="G11" s="13"/>
    </row>
    <row r="12" spans="1:9" ht="18.7" customHeight="1" x14ac:dyDescent="0.25">
      <c r="A12" s="61" t="s">
        <v>59</v>
      </c>
      <c r="B12" s="61"/>
      <c r="C12" s="61"/>
      <c r="D12" s="61"/>
      <c r="E12" s="61"/>
      <c r="F12" s="13"/>
      <c r="G12" s="13"/>
    </row>
    <row r="13" spans="1:9" ht="18.7" customHeight="1" x14ac:dyDescent="0.25">
      <c r="A13" s="61" t="s">
        <v>92</v>
      </c>
      <c r="B13" s="61"/>
      <c r="C13" s="61"/>
      <c r="D13" s="61"/>
      <c r="E13" s="61"/>
      <c r="F13" s="13"/>
      <c r="G13" s="13"/>
    </row>
    <row r="14" spans="1:9" ht="15.8" customHeight="1" x14ac:dyDescent="0.25">
      <c r="A14" s="60"/>
      <c r="B14" s="60"/>
      <c r="C14" s="60"/>
      <c r="D14" s="60"/>
      <c r="E14" s="60"/>
      <c r="F14" s="60"/>
      <c r="G14" s="60"/>
    </row>
    <row r="15" spans="1:9" ht="19.55" customHeight="1" x14ac:dyDescent="0.25">
      <c r="A15" s="67" t="s">
        <v>0</v>
      </c>
      <c r="B15" s="67" t="s">
        <v>1</v>
      </c>
      <c r="C15" s="67" t="s">
        <v>2</v>
      </c>
      <c r="D15" s="68" t="s">
        <v>3</v>
      </c>
      <c r="E15" s="69" t="s">
        <v>60</v>
      </c>
      <c r="F15" s="70"/>
      <c r="G15" s="70"/>
      <c r="H15" s="70"/>
      <c r="I15" s="71"/>
    </row>
    <row r="16" spans="1:9" ht="14.95" customHeight="1" x14ac:dyDescent="0.25">
      <c r="A16" s="67" t="s">
        <v>4</v>
      </c>
      <c r="B16" s="67" t="s">
        <v>4</v>
      </c>
      <c r="C16" s="67" t="s">
        <v>4</v>
      </c>
      <c r="D16" s="68" t="s">
        <v>4</v>
      </c>
      <c r="E16" s="65" t="s">
        <v>89</v>
      </c>
      <c r="H16" s="63" t="s">
        <v>61</v>
      </c>
      <c r="I16" s="64"/>
    </row>
    <row r="17" spans="1:9" ht="14.95" customHeight="1" x14ac:dyDescent="0.25">
      <c r="A17" s="67" t="s">
        <v>4</v>
      </c>
      <c r="B17" s="67" t="s">
        <v>4</v>
      </c>
      <c r="C17" s="67" t="s">
        <v>4</v>
      </c>
      <c r="D17" s="68" t="s">
        <v>4</v>
      </c>
      <c r="E17" s="66"/>
      <c r="H17" s="15" t="s">
        <v>91</v>
      </c>
      <c r="I17" s="15" t="s">
        <v>93</v>
      </c>
    </row>
    <row r="18" spans="1:9" ht="18.350000000000001" x14ac:dyDescent="0.3">
      <c r="A18" s="3">
        <v>1</v>
      </c>
      <c r="B18" s="3" t="s">
        <v>5</v>
      </c>
      <c r="C18" s="3" t="s">
        <v>6</v>
      </c>
      <c r="D18" s="3">
        <v>2</v>
      </c>
      <c r="E18" s="35">
        <v>3</v>
      </c>
      <c r="F18" s="14"/>
      <c r="G18" s="14"/>
      <c r="H18" s="36">
        <v>4</v>
      </c>
      <c r="I18" s="36">
        <v>5</v>
      </c>
    </row>
    <row r="19" spans="1:9" ht="18.350000000000001" x14ac:dyDescent="0.25">
      <c r="A19" s="4" t="s">
        <v>4</v>
      </c>
      <c r="B19" s="4" t="s">
        <v>4</v>
      </c>
      <c r="C19" s="4" t="s">
        <v>4</v>
      </c>
      <c r="D19" s="34" t="s">
        <v>7</v>
      </c>
      <c r="E19" s="30">
        <f>E20+E29+E31+E34+E39+E43+E49+E52+E57+E59</f>
        <v>486255088.43999994</v>
      </c>
      <c r="F19" s="30">
        <f t="shared" ref="F19:I19" si="0">F20+F29+F31+F34+F39+F43+F49+F52+F57+F59</f>
        <v>0</v>
      </c>
      <c r="G19" s="30">
        <f t="shared" si="0"/>
        <v>0</v>
      </c>
      <c r="H19" s="30">
        <f t="shared" si="0"/>
        <v>429039299</v>
      </c>
      <c r="I19" s="30">
        <f t="shared" si="0"/>
        <v>426840920</v>
      </c>
    </row>
    <row r="20" spans="1:9" ht="18.350000000000001" x14ac:dyDescent="0.25">
      <c r="A20" s="6" t="s">
        <v>8</v>
      </c>
      <c r="B20" s="4" t="s">
        <v>4</v>
      </c>
      <c r="C20" s="4" t="s">
        <v>4</v>
      </c>
      <c r="D20" s="27" t="s">
        <v>9</v>
      </c>
      <c r="E20" s="30">
        <f>E21+E22+E23+E24+E25+E26+E27+E28</f>
        <v>68430319.319999993</v>
      </c>
      <c r="F20" s="30">
        <f t="shared" ref="F20:I20" si="1">F21+F22+F23+F24+F25+F26+F27+F28</f>
        <v>0</v>
      </c>
      <c r="G20" s="30">
        <f t="shared" si="1"/>
        <v>0</v>
      </c>
      <c r="H20" s="30">
        <f t="shared" si="1"/>
        <v>60690987</v>
      </c>
      <c r="I20" s="30">
        <f t="shared" si="1"/>
        <v>59688388</v>
      </c>
    </row>
    <row r="21" spans="1:9" ht="36.700000000000003" x14ac:dyDescent="0.25">
      <c r="A21" s="3" t="s">
        <v>10</v>
      </c>
      <c r="B21" s="4" t="s">
        <v>4</v>
      </c>
      <c r="C21" s="4" t="s">
        <v>4</v>
      </c>
      <c r="D21" s="8" t="s">
        <v>11</v>
      </c>
      <c r="E21" s="26">
        <v>2638018</v>
      </c>
      <c r="F21" s="26"/>
      <c r="G21" s="41"/>
      <c r="H21" s="26">
        <v>2508756</v>
      </c>
      <c r="I21" s="41">
        <v>2354256</v>
      </c>
    </row>
    <row r="22" spans="1:9" ht="36.700000000000003" x14ac:dyDescent="0.35">
      <c r="A22" s="16" t="s">
        <v>85</v>
      </c>
      <c r="B22" s="4"/>
      <c r="C22" s="4"/>
      <c r="D22" s="17" t="s">
        <v>86</v>
      </c>
      <c r="E22" s="19">
        <v>1175735</v>
      </c>
      <c r="F22" s="40"/>
      <c r="G22" s="40"/>
      <c r="H22" s="19">
        <v>1123910</v>
      </c>
      <c r="I22" s="33">
        <v>1123910</v>
      </c>
    </row>
    <row r="23" spans="1:9" ht="74.25" customHeight="1" x14ac:dyDescent="0.35">
      <c r="A23" s="9" t="s">
        <v>12</v>
      </c>
      <c r="B23" s="3"/>
      <c r="C23" s="3"/>
      <c r="D23" s="17" t="s">
        <v>98</v>
      </c>
      <c r="E23" s="19">
        <v>41755038.32</v>
      </c>
      <c r="F23" s="40"/>
      <c r="G23" s="40"/>
      <c r="H23" s="26">
        <v>37710316</v>
      </c>
      <c r="I23" s="25">
        <v>36810516</v>
      </c>
    </row>
    <row r="24" spans="1:9" ht="29.25" customHeight="1" x14ac:dyDescent="0.35">
      <c r="A24" s="16" t="s">
        <v>77</v>
      </c>
      <c r="B24" s="22"/>
      <c r="C24" s="22"/>
      <c r="D24" s="17" t="s">
        <v>78</v>
      </c>
      <c r="E24" s="19">
        <v>4800</v>
      </c>
      <c r="F24" s="40"/>
      <c r="G24" s="40"/>
      <c r="H24" s="19">
        <v>5000</v>
      </c>
      <c r="I24" s="19">
        <v>56000</v>
      </c>
    </row>
    <row r="25" spans="1:9" ht="36.700000000000003" x14ac:dyDescent="0.35">
      <c r="A25" s="9" t="s">
        <v>13</v>
      </c>
      <c r="B25" s="3"/>
      <c r="C25" s="3"/>
      <c r="D25" s="8" t="s">
        <v>14</v>
      </c>
      <c r="E25" s="19">
        <v>10706116</v>
      </c>
      <c r="F25" s="40"/>
      <c r="G25" s="40"/>
      <c r="H25" s="26">
        <v>9684374</v>
      </c>
      <c r="I25" s="25">
        <v>9684375</v>
      </c>
    </row>
    <row r="26" spans="1:9" ht="19.05" x14ac:dyDescent="0.35">
      <c r="A26" s="16" t="s">
        <v>95</v>
      </c>
      <c r="B26" s="48"/>
      <c r="C26" s="48"/>
      <c r="D26" s="17" t="s">
        <v>96</v>
      </c>
      <c r="E26" s="19">
        <v>1488160</v>
      </c>
      <c r="F26" s="40"/>
      <c r="G26" s="40"/>
      <c r="H26" s="26">
        <v>0</v>
      </c>
      <c r="I26" s="26">
        <v>0</v>
      </c>
    </row>
    <row r="27" spans="1:9" ht="19.05" x14ac:dyDescent="0.35">
      <c r="A27" s="9" t="s">
        <v>15</v>
      </c>
      <c r="B27" s="3"/>
      <c r="C27" s="3"/>
      <c r="D27" s="8" t="s">
        <v>16</v>
      </c>
      <c r="E27" s="19">
        <v>500000</v>
      </c>
      <c r="F27" s="40"/>
      <c r="G27" s="40"/>
      <c r="H27" s="19">
        <v>500000</v>
      </c>
      <c r="I27" s="19">
        <v>500000</v>
      </c>
    </row>
    <row r="28" spans="1:9" ht="19.05" x14ac:dyDescent="0.35">
      <c r="A28" s="9" t="s">
        <v>17</v>
      </c>
      <c r="B28" s="3"/>
      <c r="C28" s="10" t="s">
        <v>4</v>
      </c>
      <c r="D28" s="8" t="s">
        <v>18</v>
      </c>
      <c r="E28" s="19">
        <v>10162452</v>
      </c>
      <c r="F28" s="40"/>
      <c r="G28" s="40"/>
      <c r="H28" s="26">
        <v>9158631</v>
      </c>
      <c r="I28" s="25">
        <v>9159331</v>
      </c>
    </row>
    <row r="29" spans="1:9" s="23" customFormat="1" ht="19.05" x14ac:dyDescent="0.35">
      <c r="A29" s="11" t="s">
        <v>79</v>
      </c>
      <c r="B29" s="6"/>
      <c r="C29" s="4"/>
      <c r="D29" s="7" t="s">
        <v>80</v>
      </c>
      <c r="E29" s="5">
        <f>E30</f>
        <v>708200</v>
      </c>
      <c r="F29" s="39"/>
      <c r="G29" s="39"/>
      <c r="H29" s="5">
        <f>H30</f>
        <v>777300</v>
      </c>
      <c r="I29" s="5">
        <f>I30</f>
        <v>847500</v>
      </c>
    </row>
    <row r="30" spans="1:9" ht="19.05" x14ac:dyDescent="0.35">
      <c r="A30" s="16" t="s">
        <v>81</v>
      </c>
      <c r="B30" s="22"/>
      <c r="C30" s="10"/>
      <c r="D30" s="17" t="s">
        <v>82</v>
      </c>
      <c r="E30" s="37">
        <v>708200</v>
      </c>
      <c r="F30" s="40"/>
      <c r="G30" s="40"/>
      <c r="H30" s="37">
        <v>777300</v>
      </c>
      <c r="I30" s="37">
        <v>847500</v>
      </c>
    </row>
    <row r="31" spans="1:9" ht="65.25" customHeight="1" x14ac:dyDescent="0.25">
      <c r="A31" s="11" t="s">
        <v>19</v>
      </c>
      <c r="B31" s="6"/>
      <c r="C31" s="12"/>
      <c r="D31" s="27" t="s">
        <v>20</v>
      </c>
      <c r="E31" s="30">
        <f>E32+E33</f>
        <v>6026810</v>
      </c>
      <c r="F31" s="30">
        <f t="shared" ref="F31:I31" si="2">F32+F33</f>
        <v>0</v>
      </c>
      <c r="G31" s="30">
        <f t="shared" si="2"/>
        <v>0</v>
      </c>
      <c r="H31" s="30">
        <f t="shared" si="2"/>
        <v>6806657</v>
      </c>
      <c r="I31" s="30">
        <f t="shared" si="2"/>
        <v>6806657</v>
      </c>
    </row>
    <row r="32" spans="1:9" s="2" customFormat="1" ht="28.55" customHeight="1" x14ac:dyDescent="0.35">
      <c r="A32" s="16" t="s">
        <v>83</v>
      </c>
      <c r="B32" s="18"/>
      <c r="C32" s="24"/>
      <c r="D32" s="17" t="s">
        <v>84</v>
      </c>
      <c r="E32" s="33">
        <v>565700</v>
      </c>
      <c r="F32" s="40"/>
      <c r="G32" s="40"/>
      <c r="H32" s="33">
        <v>565700</v>
      </c>
      <c r="I32" s="33">
        <v>565700</v>
      </c>
    </row>
    <row r="33" spans="1:9" ht="36.700000000000003" x14ac:dyDescent="0.35">
      <c r="A33" s="16" t="s">
        <v>74</v>
      </c>
      <c r="B33" s="3"/>
      <c r="C33" s="3"/>
      <c r="D33" s="17" t="s">
        <v>88</v>
      </c>
      <c r="E33" s="37">
        <v>5461110</v>
      </c>
      <c r="F33" s="40"/>
      <c r="G33" s="40"/>
      <c r="H33" s="37">
        <v>6240957</v>
      </c>
      <c r="I33" s="37">
        <v>6240957</v>
      </c>
    </row>
    <row r="34" spans="1:9" ht="18.350000000000001" x14ac:dyDescent="0.25">
      <c r="A34" s="11" t="s">
        <v>21</v>
      </c>
      <c r="B34" s="6"/>
      <c r="C34" s="6"/>
      <c r="D34" s="51" t="s">
        <v>22</v>
      </c>
      <c r="E34" s="52">
        <f>E35+E36+E37+E38</f>
        <v>73707541.569999993</v>
      </c>
      <c r="F34" s="52">
        <f t="shared" ref="F34:I34" si="3">F35+F36+F37+F38</f>
        <v>0</v>
      </c>
      <c r="G34" s="52">
        <f t="shared" si="3"/>
        <v>0</v>
      </c>
      <c r="H34" s="52">
        <f t="shared" si="3"/>
        <v>72917126</v>
      </c>
      <c r="I34" s="52">
        <f t="shared" si="3"/>
        <v>75056437</v>
      </c>
    </row>
    <row r="35" spans="1:9" s="2" customFormat="1" ht="18.350000000000001" x14ac:dyDescent="0.25">
      <c r="A35" s="16" t="s">
        <v>101</v>
      </c>
      <c r="B35" s="18"/>
      <c r="C35" s="50"/>
      <c r="D35" s="54" t="s">
        <v>102</v>
      </c>
      <c r="E35" s="41">
        <v>1100000</v>
      </c>
      <c r="F35" s="41"/>
      <c r="G35" s="41"/>
      <c r="H35" s="41">
        <v>1653300</v>
      </c>
      <c r="I35" s="41">
        <v>1653300</v>
      </c>
    </row>
    <row r="36" spans="1:9" ht="19.05" x14ac:dyDescent="0.35">
      <c r="A36" s="9" t="s">
        <v>23</v>
      </c>
      <c r="B36" s="3"/>
      <c r="C36" s="3"/>
      <c r="D36" s="53" t="s">
        <v>24</v>
      </c>
      <c r="E36" s="33">
        <v>6426400</v>
      </c>
      <c r="F36" s="40"/>
      <c r="G36" s="40"/>
      <c r="H36" s="28">
        <v>6444300</v>
      </c>
      <c r="I36" s="29">
        <v>6447800</v>
      </c>
    </row>
    <row r="37" spans="1:9" ht="19.05" x14ac:dyDescent="0.35">
      <c r="A37" s="9" t="s">
        <v>25</v>
      </c>
      <c r="B37" s="3"/>
      <c r="C37" s="3"/>
      <c r="D37" s="8" t="s">
        <v>26</v>
      </c>
      <c r="E37" s="19">
        <v>65586141.57</v>
      </c>
      <c r="F37" s="40"/>
      <c r="G37" s="40"/>
      <c r="H37" s="26">
        <v>64224526</v>
      </c>
      <c r="I37" s="25">
        <v>66360337</v>
      </c>
    </row>
    <row r="38" spans="1:9" ht="19.05" x14ac:dyDescent="0.35">
      <c r="A38" s="9" t="s">
        <v>27</v>
      </c>
      <c r="B38" s="3"/>
      <c r="C38" s="3"/>
      <c r="D38" s="8" t="s">
        <v>28</v>
      </c>
      <c r="E38" s="37">
        <v>595000</v>
      </c>
      <c r="F38" s="40"/>
      <c r="G38" s="40"/>
      <c r="H38" s="37">
        <v>595000</v>
      </c>
      <c r="I38" s="37">
        <v>595000</v>
      </c>
    </row>
    <row r="39" spans="1:9" ht="18.350000000000001" x14ac:dyDescent="0.25">
      <c r="A39" s="11" t="s">
        <v>62</v>
      </c>
      <c r="B39" s="3"/>
      <c r="C39" s="3"/>
      <c r="D39" s="27" t="s">
        <v>63</v>
      </c>
      <c r="E39" s="30">
        <f>E40+E41+E42</f>
        <v>32620886.710000001</v>
      </c>
      <c r="F39" s="30">
        <f t="shared" ref="F39:I39" si="4">F40+F41+F42</f>
        <v>0</v>
      </c>
      <c r="G39" s="30">
        <f t="shared" si="4"/>
        <v>0</v>
      </c>
      <c r="H39" s="30">
        <f t="shared" si="4"/>
        <v>19627300</v>
      </c>
      <c r="I39" s="30">
        <f t="shared" si="4"/>
        <v>17647300</v>
      </c>
    </row>
    <row r="40" spans="1:9" s="20" customFormat="1" ht="19.05" x14ac:dyDescent="0.35">
      <c r="A40" s="16" t="s">
        <v>71</v>
      </c>
      <c r="B40" s="18"/>
      <c r="C40" s="18"/>
      <c r="D40" s="17" t="s">
        <v>72</v>
      </c>
      <c r="E40" s="33">
        <v>1415700</v>
      </c>
      <c r="F40" s="38"/>
      <c r="G40" s="38"/>
      <c r="H40" s="33">
        <v>1415700</v>
      </c>
      <c r="I40" s="33">
        <v>1415700</v>
      </c>
    </row>
    <row r="41" spans="1:9" s="2" customFormat="1" ht="19.05" x14ac:dyDescent="0.35">
      <c r="A41" s="16" t="s">
        <v>69</v>
      </c>
      <c r="B41" s="18"/>
      <c r="C41" s="18"/>
      <c r="D41" s="17" t="s">
        <v>70</v>
      </c>
      <c r="E41" s="19">
        <v>4026000</v>
      </c>
      <c r="F41" s="40"/>
      <c r="G41" s="40"/>
      <c r="H41" s="19">
        <v>2026000</v>
      </c>
      <c r="I41" s="25">
        <v>2026000</v>
      </c>
    </row>
    <row r="42" spans="1:9" ht="19.05" x14ac:dyDescent="0.35">
      <c r="A42" s="16" t="s">
        <v>64</v>
      </c>
      <c r="B42" s="3"/>
      <c r="C42" s="3"/>
      <c r="D42" s="17" t="s">
        <v>65</v>
      </c>
      <c r="E42" s="37">
        <v>27179186.710000001</v>
      </c>
      <c r="F42" s="40"/>
      <c r="G42" s="40"/>
      <c r="H42" s="31">
        <v>16185600</v>
      </c>
      <c r="I42" s="32">
        <v>14205600</v>
      </c>
    </row>
    <row r="43" spans="1:9" ht="18.350000000000001" x14ac:dyDescent="0.25">
      <c r="A43" s="11" t="s">
        <v>29</v>
      </c>
      <c r="B43" s="6"/>
      <c r="C43" s="6"/>
      <c r="D43" s="27" t="s">
        <v>30</v>
      </c>
      <c r="E43" s="30">
        <f>E44+E45+E46+E47+E48</f>
        <v>243243266.17999998</v>
      </c>
      <c r="F43" s="30">
        <f t="shared" ref="F43:I43" si="5">F44+F45+F46+F47+F48</f>
        <v>0</v>
      </c>
      <c r="G43" s="30">
        <f t="shared" si="5"/>
        <v>0</v>
      </c>
      <c r="H43" s="30">
        <f t="shared" si="5"/>
        <v>215952928</v>
      </c>
      <c r="I43" s="30">
        <f t="shared" si="5"/>
        <v>212003248</v>
      </c>
    </row>
    <row r="44" spans="1:9" ht="19.05" x14ac:dyDescent="0.35">
      <c r="A44" s="9" t="s">
        <v>31</v>
      </c>
      <c r="B44" s="3"/>
      <c r="C44" s="3"/>
      <c r="D44" s="8" t="s">
        <v>32</v>
      </c>
      <c r="E44" s="28">
        <v>58601580.539999999</v>
      </c>
      <c r="F44" s="40"/>
      <c r="G44" s="40"/>
      <c r="H44" s="28">
        <v>56722610</v>
      </c>
      <c r="I44" s="42">
        <v>54702610</v>
      </c>
    </row>
    <row r="45" spans="1:9" ht="19.05" x14ac:dyDescent="0.35">
      <c r="A45" s="9" t="s">
        <v>33</v>
      </c>
      <c r="B45" s="3"/>
      <c r="C45" s="3"/>
      <c r="D45" s="8" t="s">
        <v>34</v>
      </c>
      <c r="E45" s="41">
        <v>145416601.69</v>
      </c>
      <c r="F45" s="40"/>
      <c r="G45" s="40"/>
      <c r="H45" s="41">
        <v>126494607</v>
      </c>
      <c r="I45" s="41">
        <v>124564927</v>
      </c>
    </row>
    <row r="46" spans="1:9" ht="19.05" x14ac:dyDescent="0.35">
      <c r="A46" s="16" t="s">
        <v>66</v>
      </c>
      <c r="B46" s="3"/>
      <c r="C46" s="3"/>
      <c r="D46" s="17" t="s">
        <v>67</v>
      </c>
      <c r="E46" s="47">
        <v>25681015.949999999</v>
      </c>
      <c r="F46" s="40"/>
      <c r="G46" s="40"/>
      <c r="H46" s="47">
        <v>20417219</v>
      </c>
      <c r="I46" s="45">
        <v>20417219</v>
      </c>
    </row>
    <row r="47" spans="1:9" ht="19.05" x14ac:dyDescent="0.35">
      <c r="A47" s="9" t="s">
        <v>35</v>
      </c>
      <c r="B47" s="3"/>
      <c r="C47" s="3"/>
      <c r="D47" s="17" t="s">
        <v>68</v>
      </c>
      <c r="E47" s="44">
        <v>4474853</v>
      </c>
      <c r="F47" s="40"/>
      <c r="G47" s="40"/>
      <c r="H47" s="44">
        <v>3859682</v>
      </c>
      <c r="I47" s="41">
        <v>3859682</v>
      </c>
    </row>
    <row r="48" spans="1:9" ht="19.05" x14ac:dyDescent="0.35">
      <c r="A48" s="9" t="s">
        <v>36</v>
      </c>
      <c r="B48" s="3"/>
      <c r="C48" s="3"/>
      <c r="D48" s="8" t="s">
        <v>37</v>
      </c>
      <c r="E48" s="43">
        <v>9069215</v>
      </c>
      <c r="F48" s="40"/>
      <c r="G48" s="40"/>
      <c r="H48" s="43">
        <v>8458810</v>
      </c>
      <c r="I48" s="41">
        <v>8458810</v>
      </c>
    </row>
    <row r="49" spans="1:9" ht="18.350000000000001" x14ac:dyDescent="0.25">
      <c r="A49" s="11" t="s">
        <v>38</v>
      </c>
      <c r="B49" s="6"/>
      <c r="C49" s="6"/>
      <c r="D49" s="27" t="s">
        <v>58</v>
      </c>
      <c r="E49" s="30">
        <f>E50+E51</f>
        <v>54167821.659999996</v>
      </c>
      <c r="F49" s="30">
        <f t="shared" ref="F49:I49" si="6">F50+F51</f>
        <v>0</v>
      </c>
      <c r="G49" s="30">
        <f t="shared" si="6"/>
        <v>0</v>
      </c>
      <c r="H49" s="30">
        <f t="shared" si="6"/>
        <v>45540121</v>
      </c>
      <c r="I49" s="30">
        <f t="shared" si="6"/>
        <v>44441410</v>
      </c>
    </row>
    <row r="50" spans="1:9" ht="19.05" x14ac:dyDescent="0.35">
      <c r="A50" s="9" t="s">
        <v>39</v>
      </c>
      <c r="B50" s="3"/>
      <c r="C50" s="3"/>
      <c r="D50" s="8" t="s">
        <v>40</v>
      </c>
      <c r="E50" s="46">
        <v>51053921.659999996</v>
      </c>
      <c r="F50" s="40"/>
      <c r="G50" s="40"/>
      <c r="H50" s="46">
        <v>42561790</v>
      </c>
      <c r="I50" s="41">
        <v>41463079</v>
      </c>
    </row>
    <row r="51" spans="1:9" ht="45" customHeight="1" x14ac:dyDescent="0.35">
      <c r="A51" s="9" t="s">
        <v>41</v>
      </c>
      <c r="B51" s="3" t="s">
        <v>42</v>
      </c>
      <c r="C51" s="3"/>
      <c r="D51" s="8" t="s">
        <v>57</v>
      </c>
      <c r="E51" s="41">
        <v>3113900</v>
      </c>
      <c r="F51" s="40"/>
      <c r="G51" s="40"/>
      <c r="H51" s="37">
        <v>2978331</v>
      </c>
      <c r="I51" s="37">
        <v>2978331</v>
      </c>
    </row>
    <row r="52" spans="1:9" ht="18.350000000000001" x14ac:dyDescent="0.25">
      <c r="A52" s="11" t="s">
        <v>43</v>
      </c>
      <c r="B52" s="6"/>
      <c r="C52" s="6"/>
      <c r="D52" s="27" t="s">
        <v>44</v>
      </c>
      <c r="E52" s="30">
        <f>E53+E54+E55+E56</f>
        <v>4806843</v>
      </c>
      <c r="F52" s="30">
        <f t="shared" ref="F52:I52" si="7">F53+F54+F55+F56</f>
        <v>0</v>
      </c>
      <c r="G52" s="30">
        <f t="shared" si="7"/>
        <v>0</v>
      </c>
      <c r="H52" s="30">
        <f t="shared" si="7"/>
        <v>4183480</v>
      </c>
      <c r="I52" s="30">
        <f t="shared" si="7"/>
        <v>7806580</v>
      </c>
    </row>
    <row r="53" spans="1:9" ht="19.05" x14ac:dyDescent="0.35">
      <c r="A53" s="9" t="s">
        <v>45</v>
      </c>
      <c r="B53" s="3"/>
      <c r="C53" s="3"/>
      <c r="D53" s="8" t="s">
        <v>46</v>
      </c>
      <c r="E53" s="33">
        <v>424500</v>
      </c>
      <c r="F53" s="40"/>
      <c r="G53" s="40"/>
      <c r="H53" s="33">
        <v>424500</v>
      </c>
      <c r="I53" s="33">
        <v>424500</v>
      </c>
    </row>
    <row r="54" spans="1:9" ht="19.05" x14ac:dyDescent="0.35">
      <c r="A54" s="9" t="s">
        <v>47</v>
      </c>
      <c r="B54" s="3"/>
      <c r="C54" s="3"/>
      <c r="D54" s="8" t="s">
        <v>48</v>
      </c>
      <c r="E54" s="44">
        <v>1782000</v>
      </c>
      <c r="F54" s="40"/>
      <c r="G54" s="40"/>
      <c r="H54" s="44">
        <v>1782000</v>
      </c>
      <c r="I54" s="44">
        <v>1782000</v>
      </c>
    </row>
    <row r="55" spans="1:9" ht="19.05" x14ac:dyDescent="0.35">
      <c r="A55" s="16" t="s">
        <v>75</v>
      </c>
      <c r="B55" s="21"/>
      <c r="C55" s="21"/>
      <c r="D55" s="17" t="s">
        <v>76</v>
      </c>
      <c r="E55" s="41">
        <v>2340343</v>
      </c>
      <c r="F55" s="40"/>
      <c r="G55" s="40"/>
      <c r="H55" s="41">
        <v>1716980</v>
      </c>
      <c r="I55" s="41">
        <v>5340080</v>
      </c>
    </row>
    <row r="56" spans="1:9" ht="19.05" x14ac:dyDescent="0.35">
      <c r="A56" s="16" t="s">
        <v>97</v>
      </c>
      <c r="B56" s="48"/>
      <c r="C56" s="48"/>
      <c r="D56" s="17" t="s">
        <v>99</v>
      </c>
      <c r="E56" s="49">
        <v>260000</v>
      </c>
      <c r="F56" s="40"/>
      <c r="G56" s="40"/>
      <c r="H56" s="49">
        <v>260000</v>
      </c>
      <c r="I56" s="49">
        <v>260000</v>
      </c>
    </row>
    <row r="57" spans="1:9" ht="19.05" x14ac:dyDescent="0.35">
      <c r="A57" s="11" t="s">
        <v>49</v>
      </c>
      <c r="B57" s="6"/>
      <c r="C57" s="6"/>
      <c r="D57" s="7" t="s">
        <v>50</v>
      </c>
      <c r="E57" s="5">
        <f>E58</f>
        <v>603000</v>
      </c>
      <c r="F57" s="40"/>
      <c r="G57" s="40"/>
      <c r="H57" s="5">
        <f>H58</f>
        <v>603000</v>
      </c>
      <c r="I57" s="5">
        <f>I58</f>
        <v>603000</v>
      </c>
    </row>
    <row r="58" spans="1:9" ht="19.05" x14ac:dyDescent="0.35">
      <c r="A58" s="9" t="s">
        <v>51</v>
      </c>
      <c r="B58" s="3"/>
      <c r="C58" s="3"/>
      <c r="D58" s="8" t="s">
        <v>52</v>
      </c>
      <c r="E58" s="19">
        <v>603000</v>
      </c>
      <c r="F58" s="40"/>
      <c r="G58" s="40"/>
      <c r="H58" s="19">
        <v>603000</v>
      </c>
      <c r="I58" s="19">
        <v>603000</v>
      </c>
    </row>
    <row r="59" spans="1:9" ht="19.05" x14ac:dyDescent="0.35">
      <c r="A59" s="11" t="s">
        <v>53</v>
      </c>
      <c r="B59" s="6"/>
      <c r="C59" s="6"/>
      <c r="D59" s="7" t="s">
        <v>54</v>
      </c>
      <c r="E59" s="5">
        <f>E60</f>
        <v>1940400</v>
      </c>
      <c r="F59" s="40"/>
      <c r="G59" s="40"/>
      <c r="H59" s="5">
        <f>H60</f>
        <v>1940400</v>
      </c>
      <c r="I59" s="5">
        <f>I60</f>
        <v>1940400</v>
      </c>
    </row>
    <row r="60" spans="1:9" ht="19.05" x14ac:dyDescent="0.35">
      <c r="A60" s="9" t="s">
        <v>55</v>
      </c>
      <c r="B60" s="3"/>
      <c r="C60" s="3"/>
      <c r="D60" s="8" t="s">
        <v>56</v>
      </c>
      <c r="E60" s="41">
        <v>1940400</v>
      </c>
      <c r="F60" s="40"/>
      <c r="G60" s="40"/>
      <c r="H60" s="19">
        <v>1940400</v>
      </c>
      <c r="I60" s="19">
        <v>1940400</v>
      </c>
    </row>
    <row r="61" spans="1:9" x14ac:dyDescent="0.25">
      <c r="A61" s="1"/>
      <c r="B61" s="1"/>
      <c r="C61" s="1"/>
      <c r="D61" s="1"/>
      <c r="E61" s="1"/>
      <c r="F61" s="1"/>
      <c r="G61" s="1"/>
    </row>
    <row r="63" spans="1:9" s="1" customFormat="1" x14ac:dyDescent="0.25">
      <c r="A63"/>
      <c r="B63"/>
      <c r="C63"/>
      <c r="D63"/>
      <c r="E63"/>
      <c r="F63"/>
      <c r="G63"/>
    </row>
  </sheetData>
  <mergeCells count="20">
    <mergeCell ref="H16:I16"/>
    <mergeCell ref="E16:E17"/>
    <mergeCell ref="A15:A17"/>
    <mergeCell ref="B15:B17"/>
    <mergeCell ref="C15:C17"/>
    <mergeCell ref="D15:D17"/>
    <mergeCell ref="E15:I15"/>
    <mergeCell ref="A4:I4"/>
    <mergeCell ref="A1:I1"/>
    <mergeCell ref="A5:I5"/>
    <mergeCell ref="A6:I6"/>
    <mergeCell ref="A14:G14"/>
    <mergeCell ref="A11:E11"/>
    <mergeCell ref="A12:E12"/>
    <mergeCell ref="A13:E13"/>
    <mergeCell ref="A7:I7"/>
    <mergeCell ref="A8:I8"/>
    <mergeCell ref="A9:I9"/>
    <mergeCell ref="A10:I10"/>
    <mergeCell ref="H2:I3"/>
  </mergeCells>
  <phoneticPr fontId="0" type="noConversion"/>
  <pageMargins left="0.9055118110236221" right="0.31496062992125984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2024-03-04T09:36:03Z</dcterms:modified>
</cp:coreProperties>
</file>