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0" i="1"/>
  <c r="E348"/>
  <c r="E307"/>
  <c r="E369" l="1"/>
  <c r="E350"/>
  <c r="E281"/>
  <c r="E283"/>
  <c r="E285"/>
  <c r="E287"/>
  <c r="E289"/>
  <c r="E414"/>
  <c r="E416"/>
  <c r="E418"/>
  <c r="E372"/>
  <c r="E361"/>
  <c r="E363"/>
  <c r="E365"/>
  <c r="E367"/>
  <c r="E549"/>
  <c r="E551"/>
  <c r="E521"/>
  <c r="E390"/>
  <c r="G229"/>
  <c r="F229"/>
  <c r="E229"/>
  <c r="G130"/>
  <c r="G129" s="1"/>
  <c r="G128" s="1"/>
  <c r="G127" s="1"/>
  <c r="G126" s="1"/>
  <c r="F130"/>
  <c r="F129" s="1"/>
  <c r="F128" s="1"/>
  <c r="F127" s="1"/>
  <c r="F126" s="1"/>
  <c r="E129"/>
  <c r="E128" s="1"/>
  <c r="E127" s="1"/>
  <c r="E126" s="1"/>
  <c r="E130"/>
  <c r="F110"/>
  <c r="G110"/>
  <c r="E110"/>
  <c r="E39"/>
  <c r="E617"/>
  <c r="E616" s="1"/>
  <c r="E615" s="1"/>
  <c r="E614" s="1"/>
  <c r="E265"/>
  <c r="E264" s="1"/>
  <c r="E267"/>
  <c r="E269"/>
  <c r="E271"/>
  <c r="E273"/>
  <c r="E275"/>
  <c r="E277"/>
  <c r="E279"/>
  <c r="G250"/>
  <c r="F250"/>
  <c r="E250"/>
  <c r="G252"/>
  <c r="F252"/>
  <c r="E252"/>
  <c r="G254"/>
  <c r="F254"/>
  <c r="E254"/>
  <c r="G256"/>
  <c r="F256"/>
  <c r="E256"/>
  <c r="F258"/>
  <c r="G258"/>
  <c r="F260"/>
  <c r="G260"/>
  <c r="E258"/>
  <c r="E260"/>
  <c r="E262"/>
  <c r="G246"/>
  <c r="F246"/>
  <c r="E246"/>
  <c r="G248"/>
  <c r="F248"/>
  <c r="E248"/>
  <c r="G242"/>
  <c r="G241" s="1"/>
  <c r="G240" s="1"/>
  <c r="F242"/>
  <c r="F241" s="1"/>
  <c r="F240" s="1"/>
  <c r="E242"/>
  <c r="E241" s="1"/>
  <c r="E240" s="1"/>
  <c r="E212"/>
  <c r="G245" l="1"/>
  <c r="G244" s="1"/>
  <c r="G239" s="1"/>
  <c r="F245"/>
  <c r="F244" s="1"/>
  <c r="F239" s="1"/>
  <c r="E245"/>
  <c r="G223"/>
  <c r="F223"/>
  <c r="E223"/>
  <c r="G221"/>
  <c r="F221"/>
  <c r="E221"/>
  <c r="G219"/>
  <c r="F219"/>
  <c r="E219"/>
  <c r="G217"/>
  <c r="F217"/>
  <c r="E217"/>
  <c r="G206"/>
  <c r="G205" s="1"/>
  <c r="F206"/>
  <c r="F205" s="1"/>
  <c r="E206"/>
  <c r="E205" s="1"/>
  <c r="G203"/>
  <c r="G202" s="1"/>
  <c r="F203"/>
  <c r="F202" s="1"/>
  <c r="E203"/>
  <c r="E202" s="1"/>
  <c r="F84"/>
  <c r="G84"/>
  <c r="E84"/>
  <c r="F611"/>
  <c r="F610" s="1"/>
  <c r="F609" s="1"/>
  <c r="F608" s="1"/>
  <c r="G611"/>
  <c r="G610" s="1"/>
  <c r="G609" s="1"/>
  <c r="G608" s="1"/>
  <c r="E611"/>
  <c r="E610" s="1"/>
  <c r="E609" s="1"/>
  <c r="E608" s="1"/>
  <c r="G593"/>
  <c r="G592" s="1"/>
  <c r="G591" s="1"/>
  <c r="G590" s="1"/>
  <c r="F593"/>
  <c r="F592" s="1"/>
  <c r="F591" s="1"/>
  <c r="F590" s="1"/>
  <c r="E593"/>
  <c r="E592" s="1"/>
  <c r="E591" s="1"/>
  <c r="E590" s="1"/>
  <c r="F493"/>
  <c r="F492" s="1"/>
  <c r="G493"/>
  <c r="G492" s="1"/>
  <c r="E493"/>
  <c r="E492" s="1"/>
  <c r="F487"/>
  <c r="F486" s="1"/>
  <c r="G487"/>
  <c r="G486" s="1"/>
  <c r="F490"/>
  <c r="F489" s="1"/>
  <c r="G490"/>
  <c r="G489" s="1"/>
  <c r="E487"/>
  <c r="E486" s="1"/>
  <c r="E490"/>
  <c r="E489" s="1"/>
  <c r="G454"/>
  <c r="F454"/>
  <c r="E454"/>
  <c r="E406"/>
  <c r="E405" s="1"/>
  <c r="E408"/>
  <c r="E412"/>
  <c r="G403"/>
  <c r="G402" s="1"/>
  <c r="F403"/>
  <c r="F402" s="1"/>
  <c r="E403"/>
  <c r="E402" s="1"/>
  <c r="G400"/>
  <c r="G399" s="1"/>
  <c r="F400"/>
  <c r="F399" s="1"/>
  <c r="E400"/>
  <c r="E399" s="1"/>
  <c r="G397"/>
  <c r="F397"/>
  <c r="E397"/>
  <c r="G395"/>
  <c r="G394" s="1"/>
  <c r="F395"/>
  <c r="E395"/>
  <c r="E359"/>
  <c r="E357"/>
  <c r="E355"/>
  <c r="E353"/>
  <c r="E346"/>
  <c r="G340"/>
  <c r="F340"/>
  <c r="E340"/>
  <c r="G342"/>
  <c r="F342"/>
  <c r="E342"/>
  <c r="G338"/>
  <c r="F338"/>
  <c r="E338"/>
  <c r="G336"/>
  <c r="F336"/>
  <c r="E336"/>
  <c r="G334"/>
  <c r="F334"/>
  <c r="E334"/>
  <c r="G329"/>
  <c r="F329"/>
  <c r="E329"/>
  <c r="G331"/>
  <c r="F331"/>
  <c r="E331"/>
  <c r="G327"/>
  <c r="F327"/>
  <c r="E327"/>
  <c r="G325"/>
  <c r="F325"/>
  <c r="E325"/>
  <c r="F322"/>
  <c r="F321" s="1"/>
  <c r="G322"/>
  <c r="G321" s="1"/>
  <c r="E322"/>
  <c r="E321" s="1"/>
  <c r="G318"/>
  <c r="G317" s="1"/>
  <c r="G316" s="1"/>
  <c r="F318"/>
  <c r="F317" s="1"/>
  <c r="F316" s="1"/>
  <c r="E318"/>
  <c r="E317" s="1"/>
  <c r="E316" s="1"/>
  <c r="F313"/>
  <c r="F312" s="1"/>
  <c r="F311" s="1"/>
  <c r="F310" s="1"/>
  <c r="G313"/>
  <c r="G312" s="1"/>
  <c r="G311" s="1"/>
  <c r="G310" s="1"/>
  <c r="E313"/>
  <c r="E312" s="1"/>
  <c r="E311" s="1"/>
  <c r="E310" s="1"/>
  <c r="E305"/>
  <c r="G299"/>
  <c r="F299"/>
  <c r="E299"/>
  <c r="G301"/>
  <c r="F301"/>
  <c r="E301"/>
  <c r="G296"/>
  <c r="G295" s="1"/>
  <c r="F296"/>
  <c r="F295" s="1"/>
  <c r="E296"/>
  <c r="E295" s="1"/>
  <c r="F562"/>
  <c r="F561" s="1"/>
  <c r="G562"/>
  <c r="G561" s="1"/>
  <c r="E562"/>
  <c r="E561" s="1"/>
  <c r="E545"/>
  <c r="E547"/>
  <c r="G542"/>
  <c r="G532"/>
  <c r="F532"/>
  <c r="E532"/>
  <c r="G534"/>
  <c r="F534"/>
  <c r="E534"/>
  <c r="G536"/>
  <c r="F536"/>
  <c r="E536"/>
  <c r="G538"/>
  <c r="F538"/>
  <c r="E538"/>
  <c r="F542"/>
  <c r="E542"/>
  <c r="G527"/>
  <c r="F527"/>
  <c r="E527"/>
  <c r="G525"/>
  <c r="F525"/>
  <c r="E525"/>
  <c r="E519"/>
  <c r="E518" s="1"/>
  <c r="G512"/>
  <c r="F512"/>
  <c r="E512"/>
  <c r="G514"/>
  <c r="F514"/>
  <c r="E514"/>
  <c r="F516"/>
  <c r="G516"/>
  <c r="E516"/>
  <c r="G507"/>
  <c r="F507"/>
  <c r="E507"/>
  <c r="G509"/>
  <c r="F509"/>
  <c r="E509"/>
  <c r="G504"/>
  <c r="F504"/>
  <c r="E504"/>
  <c r="G502"/>
  <c r="F502"/>
  <c r="E502"/>
  <c r="G481"/>
  <c r="G480" s="1"/>
  <c r="G479" s="1"/>
  <c r="G478" s="1"/>
  <c r="F481"/>
  <c r="F480" s="1"/>
  <c r="F479" s="1"/>
  <c r="F478" s="1"/>
  <c r="E481"/>
  <c r="E480" s="1"/>
  <c r="E479" s="1"/>
  <c r="E478" s="1"/>
  <c r="G452"/>
  <c r="F452"/>
  <c r="E452"/>
  <c r="G456"/>
  <c r="F456"/>
  <c r="E456"/>
  <c r="E386"/>
  <c r="E385" s="1"/>
  <c r="G383"/>
  <c r="G382" s="1"/>
  <c r="F383"/>
  <c r="F382" s="1"/>
  <c r="E383"/>
  <c r="E382" s="1"/>
  <c r="G380"/>
  <c r="F380"/>
  <c r="E380"/>
  <c r="G378"/>
  <c r="F378"/>
  <c r="E378"/>
  <c r="F122"/>
  <c r="F121" s="1"/>
  <c r="F120" s="1"/>
  <c r="F119" s="1"/>
  <c r="G122"/>
  <c r="G121" s="1"/>
  <c r="G120" s="1"/>
  <c r="G119" s="1"/>
  <c r="E122"/>
  <c r="E121" s="1"/>
  <c r="E120" s="1"/>
  <c r="E119" s="1"/>
  <c r="F61"/>
  <c r="F60" s="1"/>
  <c r="F59" s="1"/>
  <c r="G61"/>
  <c r="G60" s="1"/>
  <c r="G59" s="1"/>
  <c r="E61"/>
  <c r="E60" s="1"/>
  <c r="E59" s="1"/>
  <c r="G650"/>
  <c r="G649" s="1"/>
  <c r="F650"/>
  <c r="F649" s="1"/>
  <c r="E650"/>
  <c r="E649" s="1"/>
  <c r="G653"/>
  <c r="G652" s="1"/>
  <c r="F653"/>
  <c r="F652" s="1"/>
  <c r="E653"/>
  <c r="E652" s="1"/>
  <c r="F630"/>
  <c r="G630"/>
  <c r="E630"/>
  <c r="F633"/>
  <c r="G633"/>
  <c r="E633"/>
  <c r="G636"/>
  <c r="F636"/>
  <c r="E636"/>
  <c r="G643"/>
  <c r="G642" s="1"/>
  <c r="F643"/>
  <c r="F642" s="1"/>
  <c r="E643"/>
  <c r="E642" s="1"/>
  <c r="G638"/>
  <c r="F638"/>
  <c r="E638"/>
  <c r="G640"/>
  <c r="F640"/>
  <c r="E640"/>
  <c r="G623"/>
  <c r="G622" s="1"/>
  <c r="G621" s="1"/>
  <c r="G620" s="1"/>
  <c r="G619" s="1"/>
  <c r="F623"/>
  <c r="F622" s="1"/>
  <c r="F621" s="1"/>
  <c r="F620" s="1"/>
  <c r="F619" s="1"/>
  <c r="E623"/>
  <c r="E622" s="1"/>
  <c r="E621" s="1"/>
  <c r="E620" s="1"/>
  <c r="E619" s="1"/>
  <c r="G604"/>
  <c r="G606"/>
  <c r="G599"/>
  <c r="G598" s="1"/>
  <c r="G597" s="1"/>
  <c r="G596" s="1"/>
  <c r="F599"/>
  <c r="F598" s="1"/>
  <c r="F597" s="1"/>
  <c r="F596" s="1"/>
  <c r="F595" s="1"/>
  <c r="E599"/>
  <c r="E598" s="1"/>
  <c r="E597" s="1"/>
  <c r="E596" s="1"/>
  <c r="E595" s="1"/>
  <c r="G577"/>
  <c r="F577"/>
  <c r="E577"/>
  <c r="G579"/>
  <c r="F579"/>
  <c r="E579"/>
  <c r="G583"/>
  <c r="F583"/>
  <c r="E583"/>
  <c r="G585"/>
  <c r="F585"/>
  <c r="E585"/>
  <c r="G588"/>
  <c r="G587" s="1"/>
  <c r="F588"/>
  <c r="F587" s="1"/>
  <c r="E588"/>
  <c r="E587" s="1"/>
  <c r="F571"/>
  <c r="F570" s="1"/>
  <c r="F569" s="1"/>
  <c r="F568" s="1"/>
  <c r="F567" s="1"/>
  <c r="G571"/>
  <c r="G570" s="1"/>
  <c r="G569" s="1"/>
  <c r="G568" s="1"/>
  <c r="G567" s="1"/>
  <c r="E571"/>
  <c r="E570" s="1"/>
  <c r="E569" s="1"/>
  <c r="E568" s="1"/>
  <c r="E567" s="1"/>
  <c r="G557"/>
  <c r="F557"/>
  <c r="E557"/>
  <c r="G559"/>
  <c r="F559"/>
  <c r="E559"/>
  <c r="G462"/>
  <c r="G460"/>
  <c r="F460"/>
  <c r="E460"/>
  <c r="F462"/>
  <c r="E462"/>
  <c r="G464"/>
  <c r="F464"/>
  <c r="E464"/>
  <c r="G467"/>
  <c r="G466" s="1"/>
  <c r="F467"/>
  <c r="F466" s="1"/>
  <c r="E467"/>
  <c r="E466" s="1"/>
  <c r="G471"/>
  <c r="F471"/>
  <c r="E471"/>
  <c r="G473"/>
  <c r="F473"/>
  <c r="E473"/>
  <c r="G476"/>
  <c r="G475" s="1"/>
  <c r="F476"/>
  <c r="F475" s="1"/>
  <c r="E476"/>
  <c r="E475" s="1"/>
  <c r="G441"/>
  <c r="F441"/>
  <c r="E441"/>
  <c r="G443"/>
  <c r="F443"/>
  <c r="E443"/>
  <c r="G445"/>
  <c r="F445"/>
  <c r="E445"/>
  <c r="G447"/>
  <c r="F447"/>
  <c r="E447"/>
  <c r="G431"/>
  <c r="F431"/>
  <c r="E431"/>
  <c r="G433"/>
  <c r="F433"/>
  <c r="E433"/>
  <c r="G435"/>
  <c r="F435"/>
  <c r="E435"/>
  <c r="G437"/>
  <c r="F437"/>
  <c r="E437"/>
  <c r="G428"/>
  <c r="F428"/>
  <c r="E428"/>
  <c r="G426"/>
  <c r="F426"/>
  <c r="E426"/>
  <c r="G424"/>
  <c r="F424"/>
  <c r="E424"/>
  <c r="E237"/>
  <c r="E236" s="1"/>
  <c r="E235" s="1"/>
  <c r="E234" s="1"/>
  <c r="G228"/>
  <c r="F228"/>
  <c r="E228"/>
  <c r="G232"/>
  <c r="G231" s="1"/>
  <c r="F232"/>
  <c r="F231" s="1"/>
  <c r="E232"/>
  <c r="E231" s="1"/>
  <c r="E214"/>
  <c r="E211" s="1"/>
  <c r="F196"/>
  <c r="F195" s="1"/>
  <c r="F194" s="1"/>
  <c r="F193" s="1"/>
  <c r="G196"/>
  <c r="G195" s="1"/>
  <c r="G194" s="1"/>
  <c r="G193" s="1"/>
  <c r="E196"/>
  <c r="E195" s="1"/>
  <c r="E194" s="1"/>
  <c r="E193" s="1"/>
  <c r="G187"/>
  <c r="G186" s="1"/>
  <c r="G185" s="1"/>
  <c r="F187"/>
  <c r="F186" s="1"/>
  <c r="F185" s="1"/>
  <c r="E187"/>
  <c r="E186" s="1"/>
  <c r="E185" s="1"/>
  <c r="F191"/>
  <c r="F190" s="1"/>
  <c r="F189" s="1"/>
  <c r="G191"/>
  <c r="G190" s="1"/>
  <c r="G189" s="1"/>
  <c r="E191"/>
  <c r="E190" s="1"/>
  <c r="E189" s="1"/>
  <c r="G182"/>
  <c r="G181" s="1"/>
  <c r="G180" s="1"/>
  <c r="F182"/>
  <c r="F181" s="1"/>
  <c r="F180" s="1"/>
  <c r="E182"/>
  <c r="E181" s="1"/>
  <c r="E180" s="1"/>
  <c r="G178"/>
  <c r="G177" s="1"/>
  <c r="G176" s="1"/>
  <c r="F178"/>
  <c r="F177" s="1"/>
  <c r="F176" s="1"/>
  <c r="E178"/>
  <c r="E177" s="1"/>
  <c r="E176" s="1"/>
  <c r="G174"/>
  <c r="G173" s="1"/>
  <c r="G172" s="1"/>
  <c r="F174"/>
  <c r="F173" s="1"/>
  <c r="F172" s="1"/>
  <c r="E174"/>
  <c r="E173" s="1"/>
  <c r="E172" s="1"/>
  <c r="G170"/>
  <c r="G169" s="1"/>
  <c r="G168" s="1"/>
  <c r="F170"/>
  <c r="F169" s="1"/>
  <c r="F168" s="1"/>
  <c r="E170"/>
  <c r="E169" s="1"/>
  <c r="E168" s="1"/>
  <c r="G148"/>
  <c r="F148"/>
  <c r="E148"/>
  <c r="G150"/>
  <c r="F150"/>
  <c r="E150"/>
  <c r="G152"/>
  <c r="F152"/>
  <c r="E152"/>
  <c r="G154"/>
  <c r="F154"/>
  <c r="E154"/>
  <c r="G157"/>
  <c r="G159"/>
  <c r="F157"/>
  <c r="F159"/>
  <c r="E157"/>
  <c r="E159"/>
  <c r="G162"/>
  <c r="F162"/>
  <c r="E162"/>
  <c r="G164"/>
  <c r="F164"/>
  <c r="E164"/>
  <c r="G142"/>
  <c r="G141" s="1"/>
  <c r="F142"/>
  <c r="F141" s="1"/>
  <c r="E142"/>
  <c r="E141" s="1"/>
  <c r="G139"/>
  <c r="G138" s="1"/>
  <c r="F139"/>
  <c r="F138" s="1"/>
  <c r="E139"/>
  <c r="E138" s="1"/>
  <c r="G136"/>
  <c r="G135" s="1"/>
  <c r="F136"/>
  <c r="F135" s="1"/>
  <c r="E136"/>
  <c r="E135" s="1"/>
  <c r="G117"/>
  <c r="G116" s="1"/>
  <c r="G115" s="1"/>
  <c r="G114" s="1"/>
  <c r="G113" s="1"/>
  <c r="F117"/>
  <c r="F116" s="1"/>
  <c r="F115" s="1"/>
  <c r="F114" s="1"/>
  <c r="E117"/>
  <c r="E116" s="1"/>
  <c r="E115" s="1"/>
  <c r="E114" s="1"/>
  <c r="F109"/>
  <c r="F108" s="1"/>
  <c r="F107" s="1"/>
  <c r="F106" s="1"/>
  <c r="G109"/>
  <c r="G108" s="1"/>
  <c r="G107" s="1"/>
  <c r="G106" s="1"/>
  <c r="E109"/>
  <c r="E108" s="1"/>
  <c r="E107" s="1"/>
  <c r="E106" s="1"/>
  <c r="G102"/>
  <c r="G101" s="1"/>
  <c r="G100" s="1"/>
  <c r="G99" s="1"/>
  <c r="G98" s="1"/>
  <c r="G97" s="1"/>
  <c r="F102"/>
  <c r="F101" s="1"/>
  <c r="F100" s="1"/>
  <c r="F99" s="1"/>
  <c r="F98" s="1"/>
  <c r="F97" s="1"/>
  <c r="E102"/>
  <c r="E101" s="1"/>
  <c r="E100" s="1"/>
  <c r="E99" s="1"/>
  <c r="E98" s="1"/>
  <c r="E97" s="1"/>
  <c r="G95"/>
  <c r="G94" s="1"/>
  <c r="F95"/>
  <c r="F94" s="1"/>
  <c r="E95"/>
  <c r="E94" s="1"/>
  <c r="G92"/>
  <c r="G91" s="1"/>
  <c r="F92"/>
  <c r="F91" s="1"/>
  <c r="E92"/>
  <c r="E91" s="1"/>
  <c r="G87"/>
  <c r="F87"/>
  <c r="E87"/>
  <c r="F80"/>
  <c r="F79" s="1"/>
  <c r="F78" s="1"/>
  <c r="G80"/>
  <c r="G79" s="1"/>
  <c r="G78" s="1"/>
  <c r="E80"/>
  <c r="E79" s="1"/>
  <c r="E78" s="1"/>
  <c r="G74"/>
  <c r="G73" s="1"/>
  <c r="G72" s="1"/>
  <c r="F74"/>
  <c r="F73" s="1"/>
  <c r="F72" s="1"/>
  <c r="E74"/>
  <c r="E73" s="1"/>
  <c r="E72" s="1"/>
  <c r="E70"/>
  <c r="E69" s="1"/>
  <c r="E6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F49"/>
  <c r="F48" s="1"/>
  <c r="F47" s="1"/>
  <c r="F46" s="1"/>
  <c r="G49"/>
  <c r="G48" s="1"/>
  <c r="G47" s="1"/>
  <c r="G46" s="1"/>
  <c r="E49"/>
  <c r="E48" s="1"/>
  <c r="E47" s="1"/>
  <c r="E46" s="1"/>
  <c r="G44"/>
  <c r="F44"/>
  <c r="E44"/>
  <c r="F39"/>
  <c r="G39"/>
  <c r="G66"/>
  <c r="G65" s="1"/>
  <c r="F66"/>
  <c r="F65" s="1"/>
  <c r="E66"/>
  <c r="E65" s="1"/>
  <c r="G29"/>
  <c r="G28" s="1"/>
  <c r="G27" s="1"/>
  <c r="G26" s="1"/>
  <c r="F29"/>
  <c r="F28" s="1"/>
  <c r="F27" s="1"/>
  <c r="F26" s="1"/>
  <c r="E29"/>
  <c r="E28" s="1"/>
  <c r="E27" s="1"/>
  <c r="E26" s="1"/>
  <c r="F33"/>
  <c r="F32" s="1"/>
  <c r="F31" s="1"/>
  <c r="G33"/>
  <c r="G32" s="1"/>
  <c r="G31" s="1"/>
  <c r="E33"/>
  <c r="E32" s="1"/>
  <c r="E31" s="1"/>
  <c r="E345" l="1"/>
  <c r="E303"/>
  <c r="E304"/>
  <c r="G184"/>
  <c r="F184"/>
  <c r="E544"/>
  <c r="E184"/>
  <c r="E352"/>
  <c r="E344" s="1"/>
  <c r="E201"/>
  <c r="E200" s="1"/>
  <c r="E199" s="1"/>
  <c r="G377"/>
  <c r="G376" s="1"/>
  <c r="G375" s="1"/>
  <c r="E524"/>
  <c r="G83"/>
  <c r="G77" s="1"/>
  <c r="G201"/>
  <c r="G200" s="1"/>
  <c r="G199" s="1"/>
  <c r="E244"/>
  <c r="E239" s="1"/>
  <c r="G105"/>
  <c r="G393"/>
  <c r="E83"/>
  <c r="E77" s="1"/>
  <c r="F83"/>
  <c r="F77" s="1"/>
  <c r="G216"/>
  <c r="G210" s="1"/>
  <c r="G209" s="1"/>
  <c r="G208" s="1"/>
  <c r="G90"/>
  <c r="G89" s="1"/>
  <c r="F394"/>
  <c r="F216"/>
  <c r="F210" s="1"/>
  <c r="F209" s="1"/>
  <c r="F208" s="1"/>
  <c r="E113"/>
  <c r="E105" s="1"/>
  <c r="F324"/>
  <c r="F333"/>
  <c r="E216"/>
  <c r="E210" s="1"/>
  <c r="E209" s="1"/>
  <c r="E208" s="1"/>
  <c r="E394"/>
  <c r="E393" s="1"/>
  <c r="G333"/>
  <c r="E451"/>
  <c r="E450" s="1"/>
  <c r="F201"/>
  <c r="F200" s="1"/>
  <c r="F199" s="1"/>
  <c r="E377"/>
  <c r="E501"/>
  <c r="G524"/>
  <c r="E485"/>
  <c r="E484" s="1"/>
  <c r="E483" s="1"/>
  <c r="F451"/>
  <c r="F450" s="1"/>
  <c r="E333"/>
  <c r="F485"/>
  <c r="F484" s="1"/>
  <c r="F483" s="1"/>
  <c r="G451"/>
  <c r="G450" s="1"/>
  <c r="G485"/>
  <c r="G484" s="1"/>
  <c r="G483" s="1"/>
  <c r="G392"/>
  <c r="G374" s="1"/>
  <c r="F524"/>
  <c r="E324"/>
  <c r="G324"/>
  <c r="E156"/>
  <c r="G156"/>
  <c r="F113"/>
  <c r="F105" s="1"/>
  <c r="F156"/>
  <c r="E582"/>
  <c r="E581" s="1"/>
  <c r="G576"/>
  <c r="G575" s="1"/>
  <c r="G603"/>
  <c r="G602" s="1"/>
  <c r="G601" s="1"/>
  <c r="G595" s="1"/>
  <c r="G298"/>
  <c r="G294" s="1"/>
  <c r="G293" s="1"/>
  <c r="G292" s="1"/>
  <c r="G423"/>
  <c r="E556"/>
  <c r="E555" s="1"/>
  <c r="E554" s="1"/>
  <c r="E553" s="1"/>
  <c r="F377"/>
  <c r="F376" s="1"/>
  <c r="F375" s="1"/>
  <c r="F501"/>
  <c r="F298"/>
  <c r="F294" s="1"/>
  <c r="F293" s="1"/>
  <c r="F292" s="1"/>
  <c r="G501"/>
  <c r="E298"/>
  <c r="E294" s="1"/>
  <c r="E293" s="1"/>
  <c r="E292" s="1"/>
  <c r="G511"/>
  <c r="G506"/>
  <c r="E511"/>
  <c r="F511"/>
  <c r="E529"/>
  <c r="F506"/>
  <c r="F529"/>
  <c r="E506"/>
  <c r="E470"/>
  <c r="E469" s="1"/>
  <c r="G459"/>
  <c r="G458" s="1"/>
  <c r="G556"/>
  <c r="G555" s="1"/>
  <c r="G554" s="1"/>
  <c r="G553" s="1"/>
  <c r="E459"/>
  <c r="E458" s="1"/>
  <c r="E376"/>
  <c r="E375" s="1"/>
  <c r="G529"/>
  <c r="F470"/>
  <c r="F469" s="1"/>
  <c r="F161"/>
  <c r="E423"/>
  <c r="F582"/>
  <c r="F581" s="1"/>
  <c r="E629"/>
  <c r="E628" s="1"/>
  <c r="E627" s="1"/>
  <c r="E626" s="1"/>
  <c r="E625" s="1"/>
  <c r="F648"/>
  <c r="F647" s="1"/>
  <c r="F646" s="1"/>
  <c r="F645" s="1"/>
  <c r="E58"/>
  <c r="F556"/>
  <c r="F555" s="1"/>
  <c r="F554" s="1"/>
  <c r="F553" s="1"/>
  <c r="F576"/>
  <c r="F575" s="1"/>
  <c r="F629"/>
  <c r="F628" s="1"/>
  <c r="F627" s="1"/>
  <c r="F626" s="1"/>
  <c r="F625" s="1"/>
  <c r="G58"/>
  <c r="G582"/>
  <c r="G581" s="1"/>
  <c r="E576"/>
  <c r="E575" s="1"/>
  <c r="G629"/>
  <c r="G628" s="1"/>
  <c r="G627" s="1"/>
  <c r="G626" s="1"/>
  <c r="G625" s="1"/>
  <c r="F58"/>
  <c r="E648"/>
  <c r="E647" s="1"/>
  <c r="E646" s="1"/>
  <c r="E645" s="1"/>
  <c r="G648"/>
  <c r="G647" s="1"/>
  <c r="G646" s="1"/>
  <c r="G645" s="1"/>
  <c r="G227"/>
  <c r="G226" s="1"/>
  <c r="G225" s="1"/>
  <c r="G198" s="1"/>
  <c r="F423"/>
  <c r="G430"/>
  <c r="G470"/>
  <c r="G469" s="1"/>
  <c r="G440"/>
  <c r="G439" s="1"/>
  <c r="F430"/>
  <c r="F440"/>
  <c r="F439" s="1"/>
  <c r="F459"/>
  <c r="F458" s="1"/>
  <c r="E430"/>
  <c r="E440"/>
  <c r="E439" s="1"/>
  <c r="F227"/>
  <c r="F226" s="1"/>
  <c r="F225" s="1"/>
  <c r="E227"/>
  <c r="E226" s="1"/>
  <c r="G161"/>
  <c r="G147"/>
  <c r="E161"/>
  <c r="F147"/>
  <c r="F167"/>
  <c r="F166" s="1"/>
  <c r="E147"/>
  <c r="E167"/>
  <c r="G167"/>
  <c r="G38"/>
  <c r="G37" s="1"/>
  <c r="G36" s="1"/>
  <c r="F134"/>
  <c r="F133" s="1"/>
  <c r="F132" s="1"/>
  <c r="G134"/>
  <c r="G133" s="1"/>
  <c r="G132" s="1"/>
  <c r="E90"/>
  <c r="E89" s="1"/>
  <c r="E134"/>
  <c r="E133" s="1"/>
  <c r="E132" s="1"/>
  <c r="F90"/>
  <c r="F89" s="1"/>
  <c r="F38"/>
  <c r="F37" s="1"/>
  <c r="F36" s="1"/>
  <c r="E38"/>
  <c r="E37" s="1"/>
  <c r="E36" s="1"/>
  <c r="E125" l="1"/>
  <c r="G76"/>
  <c r="G25" s="1"/>
  <c r="E225"/>
  <c r="E198" s="1"/>
  <c r="F76"/>
  <c r="F320"/>
  <c r="F315" s="1"/>
  <c r="F309" s="1"/>
  <c r="E76"/>
  <c r="E25" s="1"/>
  <c r="F393"/>
  <c r="F392" s="1"/>
  <c r="F374" s="1"/>
  <c r="F198"/>
  <c r="E320"/>
  <c r="E315" s="1"/>
  <c r="E309" s="1"/>
  <c r="E500"/>
  <c r="E392"/>
  <c r="E374" s="1"/>
  <c r="G523"/>
  <c r="F146"/>
  <c r="F145" s="1"/>
  <c r="F144" s="1"/>
  <c r="F125" s="1"/>
  <c r="F523"/>
  <c r="G320"/>
  <c r="G315" s="1"/>
  <c r="G309" s="1"/>
  <c r="G574"/>
  <c r="G573" s="1"/>
  <c r="G566" s="1"/>
  <c r="G449"/>
  <c r="G422"/>
  <c r="G421" s="1"/>
  <c r="E449"/>
  <c r="F25"/>
  <c r="F449"/>
  <c r="G500"/>
  <c r="E523"/>
  <c r="F500"/>
  <c r="E574"/>
  <c r="E573" s="1"/>
  <c r="E566" s="1"/>
  <c r="E146"/>
  <c r="E145" s="1"/>
  <c r="E144" s="1"/>
  <c r="F574"/>
  <c r="F573" s="1"/>
  <c r="F566" s="1"/>
  <c r="E422"/>
  <c r="E421" s="1"/>
  <c r="E166"/>
  <c r="F422"/>
  <c r="F421" s="1"/>
  <c r="G166"/>
  <c r="G146"/>
  <c r="G145" s="1"/>
  <c r="G144" s="1"/>
  <c r="G125" s="1"/>
  <c r="G499" l="1"/>
  <c r="G498" s="1"/>
  <c r="G497" s="1"/>
  <c r="E499"/>
  <c r="E498" s="1"/>
  <c r="E497" s="1"/>
  <c r="F499"/>
  <c r="F498" s="1"/>
  <c r="F497" s="1"/>
  <c r="E420"/>
  <c r="E291" s="1"/>
  <c r="G420"/>
  <c r="G291" s="1"/>
  <c r="F420"/>
  <c r="F291" s="1"/>
  <c r="F24" s="1"/>
  <c r="E24" l="1"/>
  <c r="G24"/>
</calcChain>
</file>

<file path=xl/sharedStrings.xml><?xml version="1.0" encoding="utf-8"?>
<sst xmlns="http://schemas.openxmlformats.org/spreadsheetml/2006/main" count="1887" uniqueCount="791">
  <si>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</si>
  <si>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</si>
  <si>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</si>
  <si>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</si>
  <si>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</si>
  <si>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</si>
  <si>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</si>
  <si>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</si>
  <si>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</si>
  <si>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</si>
  <si>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</si>
  <si>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</si>
  <si>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</si>
  <si>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</si>
  <si>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</si>
  <si>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</si>
  <si>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</si>
  <si>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</si>
  <si>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</si>
  <si>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</si>
  <si>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</si>
  <si>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</si>
  <si>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</si>
  <si>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</si>
  <si>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</si>
  <si>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</si>
  <si>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</si>
  <si>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</si>
  <si>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</si>
  <si>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</si>
  <si>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</si>
  <si>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</si>
  <si>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</si>
  <si>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</si>
  <si>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</si>
  <si>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</si>
  <si>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</si>
  <si>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</si>
  <si>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</si>
  <si>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</si>
  <si>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</si>
  <si>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</si>
  <si>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</si>
  <si>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</si>
  <si>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</si>
  <si>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</si>
  <si>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</si>
  <si>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</si>
  <si>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</si>
  <si>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</si>
  <si>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</si>
  <si>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</si>
  <si>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</si>
  <si>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</si>
  <si>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</si>
  <si>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</si>
  <si>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</si>
  <si>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</si>
  <si>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</si>
  <si>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</si>
  <si>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</si>
  <si>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</si>
  <si>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</si>
  <si>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</si>
  <si>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</si>
  <si>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</si>
  <si>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</si>
  <si>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</si>
  <si>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</si>
  <si>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</si>
  <si>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</si>
  <si>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</si>
  <si>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</si>
  <si>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</si>
  <si>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</si>
  <si>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</si>
  <si>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</si>
  <si>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</si>
  <si>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</si>
  <si>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</si>
  <si>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</si>
  <si>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</si>
  <si>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</si>
  <si>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</si>
  <si>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</si>
  <si>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</si>
  <si>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</si>
  <si>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</si>
  <si>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</si>
  <si>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</si>
  <si>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</si>
  <si>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</si>
  <si>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</si>
  <si>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</si>
  <si>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</si>
  <si>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</si>
  <si>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</si>
  <si>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</si>
  <si>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</si>
  <si>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</si>
  <si>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</si>
  <si>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</si>
  <si>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</si>
  <si>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</si>
  <si>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</si>
  <si>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</si>
  <si>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</si>
  <si>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</si>
  <si>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</si>
  <si>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</si>
  <si>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</si>
  <si>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</si>
  <si>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</si>
  <si>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</si>
  <si>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</si>
  <si>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</si>
  <si>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</si>
  <si>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</si>
  <si>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</si>
  <si>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</si>
  <si>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</si>
  <si>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</si>
  <si>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</si>
  <si>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</si>
  <si>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</si>
  <si>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</si>
  <si>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</si>
  <si>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</si>
  <si>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</si>
  <si>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</si>
  <si>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</si>
  <si>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</si>
  <si>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</si>
  <si>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</si>
  <si>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</si>
  <si>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</si>
  <si>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</si>
  <si>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</si>
  <si>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</si>
  <si>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</si>
  <si>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</si>
  <si>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</si>
  <si>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</si>
  <si>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</si>
  <si>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</si>
  <si>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</si>
  <si>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</si>
  <si>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</si>
  <si>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</si>
  <si>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</si>
  <si>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</si>
  <si>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</si>
  <si>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</si>
  <si>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</si>
  <si>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</si>
  <si>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</si>
  <si>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</si>
  <si>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</si>
  <si>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</si>
  <si>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</si>
  <si>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</si>
  <si>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</si>
  <si>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</si>
  <si>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</si>
  <si>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</si>
  <si>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</si>
  <si>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</si>
  <si>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</si>
  <si>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</si>
  <si>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</si>
  <si>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</si>
  <si>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</si>
  <si>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</si>
  <si>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</si>
  <si>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</si>
  <si>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</si>
  <si>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</si>
  <si>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</si>
  <si>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</si>
  <si>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</si>
  <si>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</si>
  <si>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</si>
  <si>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</si>
  <si>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</si>
  <si>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</si>
  <si>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</si>
  <si>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</si>
  <si>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</si>
  <si>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</si>
  <si>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</si>
  <si>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</si>
  <si>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</si>
  <si>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</si>
  <si>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</si>
  <si>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</si>
  <si>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</si>
  <si>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</si>
  <si>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</si>
  <si>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</si>
  <si>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</si>
  <si>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</si>
  <si>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</si>
  <si>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</si>
  <si>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</si>
  <si>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</si>
  <si>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</si>
  <si>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</si>
  <si>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</si>
  <si>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</si>
  <si>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</si>
  <si>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</si>
  <si>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</si>
  <si>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</si>
  <si>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</si>
  <si>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</si>
  <si>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</si>
  <si>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</si>
  <si>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</si>
  <si>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</si>
  <si>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</si>
  <si>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</si>
  <si>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</si>
  <si>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</si>
  <si>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</si>
  <si>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</si>
  <si>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</si>
  <si>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</si>
  <si>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</si>
  <si>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</si>
  <si>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</si>
  <si>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</si>
  <si>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</si>
  <si>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</si>
  <si>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</si>
  <si>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</si>
  <si>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</si>
  <si>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</si>
  <si>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</si>
  <si>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</si>
  <si>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</si>
  <si>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</si>
  <si>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</si>
  <si>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</si>
  <si>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</si>
  <si>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</si>
  <si>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</si>
  <si>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</si>
  <si>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</si>
  <si>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</si>
  <si>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</si>
  <si>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</si>
  <si>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</si>
  <si>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</si>
  <si>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</si>
  <si>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</si>
  <si>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</si>
  <si>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</si>
  <si>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</si>
  <si>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</si>
  <si>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</si>
  <si>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</si>
  <si>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</si>
  <si>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</si>
  <si>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</si>
  <si>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</si>
  <si>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</si>
  <si>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</si>
  <si>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</si>
  <si>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</si>
  <si>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</si>
  <si>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</si>
  <si>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</si>
  <si>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</si>
  <si>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</si>
  <si>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</si>
  <si>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</si>
  <si>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</si>
  <si>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</si>
  <si>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</si>
  <si>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</si>
  <si>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</si>
  <si>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</si>
  <si>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</si>
  <si>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</si>
  <si>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</si>
  <si>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</si>
  <si>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</si>
  <si>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</si>
  <si>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</si>
  <si>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</si>
  <si>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</si>
  <si>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</si>
  <si>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</si>
  <si>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</si>
  <si>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</si>
  <si>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</si>
  <si>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</si>
  <si>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</si>
  <si>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</si>
  <si>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</si>
  <si>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</si>
  <si>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</si>
  <si>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</si>
  <si>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</si>
  <si>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</si>
  <si>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</si>
  <si>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</si>
  <si>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</si>
  <si>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</si>
  <si>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</si>
  <si>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</si>
  <si>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</si>
  <si>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</si>
  <si>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</si>
  <si>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</si>
  <si>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</si>
  <si>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</si>
  <si>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</si>
  <si>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</si>
  <si>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</si>
  <si>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</si>
  <si>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</si>
  <si>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</si>
  <si>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</si>
  <si>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</si>
  <si>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</si>
  <si>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</si>
  <si>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</si>
  <si>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</si>
  <si>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</si>
  <si>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</si>
  <si>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</si>
  <si>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</si>
  <si>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</si>
  <si>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</si>
  <si>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</si>
  <si>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</si>
  <si>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</si>
  <si>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</si>
  <si>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</si>
  <si>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</si>
  <si>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</si>
  <si>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</si>
  <si>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</si>
  <si>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</si>
  <si>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</si>
  <si>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</si>
  <si>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</si>
  <si>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</si>
  <si>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</si>
  <si>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</si>
  <si>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</si>
  <si>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</si>
  <si>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</si>
  <si>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</si>
  <si>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</si>
  <si>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</si>
  <si>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</si>
  <si>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</si>
  <si>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</si>
  <si>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</si>
  <si>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</si>
  <si>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</si>
  <si>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</si>
  <si>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</si>
  <si>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</si>
  <si>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</si>
  <si>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</si>
  <si>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</si>
  <si>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</si>
  <si>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</si>
  <si>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</si>
  <si>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</si>
  <si>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</si>
  <si>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</si>
  <si>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</si>
  <si>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</si>
  <si>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</si>
  <si>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</si>
  <si>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</si>
  <si>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</si>
  <si>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</si>
  <si>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</si>
  <si>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</si>
  <si>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</si>
  <si>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</si>
  <si>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</si>
  <si>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</si>
  <si>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</si>
  <si>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</si>
  <si>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</si>
  <si>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</si>
  <si>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</si>
  <si>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</si>
  <si>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</si>
  <si>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</si>
  <si>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</si>
  <si>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</si>
  <si>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</si>
  <si>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</si>
  <si>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</si>
  <si>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</si>
  <si>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</si>
  <si>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</si>
  <si>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</si>
  <si>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</si>
  <si>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</si>
  <si>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</si>
  <si>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</si>
  <si>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</si>
  <si>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</si>
  <si>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</si>
  <si>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</si>
  <si>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</si>
  <si>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</si>
  <si>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</si>
  <si>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</si>
  <si>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</si>
  <si>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</si>
  <si>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</si>
  <si>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</si>
  <si>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</si>
  <si>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</si>
  <si>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</si>
  <si>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</si>
  <si>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</si>
  <si>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</si>
  <si>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</si>
  <si>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</si>
  <si>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</si>
  <si>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</si>
  <si>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</si>
  <si>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</si>
  <si>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</si>
  <si>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</si>
  <si>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</si>
  <si>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</si>
  <si>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</si>
  <si>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</si>
  <si>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</si>
  <si>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</si>
  <si>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</si>
  <si>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</si>
  <si>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</si>
  <si>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</si>
  <si>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</si>
  <si>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</si>
  <si>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</si>
  <si>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</si>
  <si>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</si>
  <si>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</si>
  <si>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</si>
  <si>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</si>
  <si>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</si>
  <si>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</si>
  <si>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</si>
  <si>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</si>
  <si>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</si>
  <si>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</si>
  <si>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</si>
  <si>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</si>
  <si>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</si>
  <si>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</si>
  <si>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</si>
  <si>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</si>
  <si>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</si>
  <si>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</si>
  <si>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</si>
  <si>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</si>
  <si>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</si>
  <si>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</si>
  <si>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</si>
  <si>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</si>
  <si>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</si>
  <si>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</si>
  <si>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</si>
  <si>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</si>
  <si>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</si>
  <si>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</si>
  <si>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</si>
  <si>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</si>
  <si>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</si>
  <si>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</si>
  <si>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</si>
  <si>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</si>
  <si>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</si>
  <si>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</si>
  <si>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</si>
  <si>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</si>
  <si>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</si>
  <si>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</si>
  <si>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</si>
  <si>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</si>
  <si>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</si>
  <si>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</si>
  <si>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</si>
  <si>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</si>
  <si>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</si>
  <si>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</si>
  <si>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1210400000</t>
  </si>
  <si>
    <t>Задача "Повышение эффективности использования муниципального имущества"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</si>
  <si>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</si>
  <si>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</si>
  <si>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</si>
  <si>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</si>
  <si>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</si>
  <si>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</si>
  <si>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</si>
  <si>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</si>
  <si>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</si>
  <si>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</si>
  <si>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</si>
  <si>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</si>
  <si>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</si>
  <si>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</si>
  <si>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</si>
  <si>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</si>
  <si>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</si>
  <si>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</si>
  <si>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</si>
  <si>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</si>
  <si>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</si>
  <si>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</si>
  <si>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</si>
  <si>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</si>
  <si>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</si>
  <si>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</si>
  <si>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</si>
  <si>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</si>
  <si>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</si>
  <si>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</si>
  <si>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</si>
  <si>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</si>
  <si>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</si>
  <si>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</si>
  <si>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</si>
  <si>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</si>
  <si>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</si>
  <si>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</si>
  <si>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</si>
  <si>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</si>
  <si>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</si>
  <si>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</si>
  <si>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</si>
  <si>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</si>
  <si>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</si>
  <si>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</si>
  <si>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</si>
  <si>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</si>
  <si>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</si>
  <si>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</si>
  <si>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</si>
  <si>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</si>
  <si>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</si>
  <si>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</si>
  <si>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</si>
  <si>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</si>
  <si>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</si>
  <si>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</si>
  <si>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</si>
  <si>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</si>
  <si>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</si>
  <si>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</si>
  <si>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</si>
  <si>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</si>
  <si>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</si>
  <si>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</si>
  <si>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</si>
  <si>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</si>
  <si>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</si>
  <si>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</si>
  <si>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</si>
  <si>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</si>
  <si>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</si>
  <si>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</si>
  <si>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</si>
  <si>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</si>
  <si>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</si>
  <si>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</si>
  <si>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</si>
  <si>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</si>
  <si>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</si>
  <si>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</si>
  <si>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</si>
  <si>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</si>
  <si>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</si>
  <si>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</si>
  <si>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</si>
  <si>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</si>
  <si>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</si>
  <si>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</si>
  <si>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</si>
  <si>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</si>
  <si>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</si>
  <si>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</si>
  <si>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</si>
  <si>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</si>
  <si>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</si>
  <si>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</si>
  <si>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</si>
  <si>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</si>
  <si>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</si>
  <si>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</si>
  <si>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</si>
  <si>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</si>
  <si>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</si>
  <si>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</si>
  <si>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</si>
  <si>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</si>
  <si>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</si>
  <si>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</si>
  <si>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на 2024 год и на плановый период 2025 и 2026 годов"</t>
  </si>
  <si>
    <t>бюджета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</si>
  <si>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</si>
  <si>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</si>
  <si>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</si>
  <si>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</si>
  <si>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</si>
  <si>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</si>
  <si>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</si>
  <si>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</si>
  <si>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</si>
  <si>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</si>
  <si>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</si>
  <si>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</si>
  <si>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2024-2029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</si>
  <si>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</si>
  <si>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</si>
  <si>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</si>
  <si>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1220100000</t>
  </si>
  <si>
    <t>1220120110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</si>
  <si>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</si>
  <si>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</si>
  <si>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</si>
  <si>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</si>
  <si>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</si>
  <si>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</si>
  <si>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</si>
  <si>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</si>
  <si>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</si>
  <si>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</si>
  <si>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</si>
  <si>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</si>
  <si>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</si>
  <si>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</si>
  <si>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2024-2029 годы"</t>
  </si>
  <si>
    <t>1440000000</t>
  </si>
  <si>
    <t>1440200000</t>
  </si>
  <si>
    <t>1440220210</t>
  </si>
  <si>
    <t>1440220220</t>
  </si>
  <si>
    <t>Реализация социально значимых проектов в сфере культуры</t>
  </si>
  <si>
    <t>Задача "Проведение государственных и муниципальных праздников"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</si>
  <si>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</si>
  <si>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</si>
  <si>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</si>
  <si>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</si>
  <si>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</si>
  <si>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</si>
  <si>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</si>
  <si>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</si>
  <si>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</si>
  <si>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1006</t>
  </si>
  <si>
    <t>0170000000</t>
  </si>
  <si>
    <t>0170100000</t>
  </si>
  <si>
    <t>0170120110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</si>
  <si>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</si>
  <si>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</si>
  <si>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</si>
  <si>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</si>
  <si>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1430500000</t>
  </si>
  <si>
    <t>14305S9042</t>
  </si>
  <si>
    <t>14305S9043</t>
  </si>
  <si>
    <t>Задача "Программа поддержки местных инициатив"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</si>
  <si>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</si>
  <si>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</si>
  <si>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</si>
  <si>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</si>
  <si>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</si>
  <si>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</si>
  <si>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</si>
  <si>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</si>
  <si>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</si>
  <si>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</si>
  <si>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</si>
  <si>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</si>
  <si>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</si>
  <si>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17403S9037</t>
  </si>
  <si>
    <t>17403S9038</t>
  </si>
  <si>
    <t>17403S9039</t>
  </si>
  <si>
    <t>17403S9040</t>
  </si>
  <si>
    <t>1740300000</t>
  </si>
  <si>
    <t>17403S9041</t>
  </si>
  <si>
    <t>17403S9044</t>
  </si>
  <si>
    <t>17403S9045</t>
  </si>
  <si>
    <t>17403S9047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</si>
  <si>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</si>
  <si>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Обслуживание  станции обезжелезивания</t>
  </si>
  <si>
    <t>1910120120</t>
  </si>
  <si>
    <t>Разработка проектно-сметной документации для оборудования газовых котельных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</si>
  <si>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</si>
  <si>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</si>
  <si>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</si>
  <si>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</si>
  <si>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</si>
  <si>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</si>
  <si>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</si>
  <si>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</si>
  <si>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</si>
  <si>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</si>
  <si>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</si>
  <si>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</si>
  <si>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</si>
  <si>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</si>
  <si>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</si>
  <si>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</si>
  <si>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</si>
  <si>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</si>
  <si>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</si>
  <si>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</si>
  <si>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</si>
  <si>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</si>
  <si>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17202L3041</t>
  </si>
  <si>
    <t>0630120340</t>
  </si>
  <si>
    <t>1390120110</t>
  </si>
  <si>
    <t>1210420440</t>
  </si>
  <si>
    <t>Другие вопросы в области социальной политики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</si>
  <si>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</si>
  <si>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округа""</t>
  </si>
  <si>
    <t>Проведение работ по обработке земель, от произростания борщевика Сосновского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</si>
  <si>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(Приобретениетрактора Беларусь МТЗ 82.1 - 23/12 - 23/32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</si>
  <si>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</si>
  <si>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 Тверская область, Весьегонский муниципальный округ, с.Чамерово, д.27)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</si>
  <si>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"Кесемская  СОШ" по адресу: 171701, Тверская область, Весьегонский м.о., с.Кесьма, ул.Пушкинская, д.38а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</si>
  <si>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</si>
  <si>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</si>
  <si>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область, г.Весьегонск, ул.Александровская, д.84)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</si>
  <si>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 г.Весьегонск, ул. Карла Маркса д.143")  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</si>
  <si>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</si>
  <si>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адресу:171733, Тверская обл., Весьегонский муниципальный округ, днревня Большое Овсяниково, ул.Школьная, д.12)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</si>
  <si>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 по адресу: Тверская область, г.Весьегонск, парк Спасский, д.1)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</si>
  <si>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</si>
  <si>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Выявление бесхозных объектов недвижимости,объектов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подлежащих списанию</t>
  </si>
  <si>
    <t>Задача "Обеспечение сотрудничества и взаимодействия между АТО, ОМСУ, ГУ МЧС"</t>
  </si>
  <si>
    <t>от 26.12.2023 № 331</t>
  </si>
  <si>
    <t>Исполнение судебных актов</t>
  </si>
  <si>
    <t>0405</t>
  </si>
  <si>
    <t>Сельское хозяйство и рыболовство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</si>
  <si>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</si>
  <si>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</si>
  <si>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</si>
  <si>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</si>
  <si>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</si>
  <si>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</si>
  <si>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</si>
  <si>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</si>
  <si>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</si>
  <si>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</si>
  <si>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</si>
  <si>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</si>
  <si>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</si>
  <si>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</si>
  <si>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Задача "Модернизация школьной системы"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</si>
  <si>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</si>
  <si>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</si>
  <si>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</si>
  <si>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</si>
  <si>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</si>
  <si>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</si>
  <si>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</si>
  <si>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</si>
  <si>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</si>
  <si>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</si>
  <si>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</si>
  <si>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</si>
  <si>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</si>
  <si>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</si>
  <si>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</si>
  <si>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</si>
  <si>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</si>
  <si>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17401S8000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</si>
  <si>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</si>
  <si>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</si>
  <si>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</si>
  <si>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</si>
  <si>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</si>
  <si>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</si>
  <si>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</si>
  <si>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17404А7500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</si>
  <si>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</si>
  <si>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</si>
  <si>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от 04.03.2024 № 346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</si>
</sst>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0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4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9" fillId="0" borderId="3" xfId="0" applyFont="1" applyBorder="1" applyAlignment="1">
      <alignment horizontal="justify"/>
    </xf>
    <xf numFmtId="0" fontId="5" fillId="0" borderId="4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4"/>
  <sheetViews>
    <sheetView tabSelected="1" topLeftCell="A5" workbookViewId="0">
      <selection activeCell="E229" sqref="E229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491"/>
      <c r="B1" s="491"/>
      <c r="C1" s="491"/>
      <c r="D1" s="491"/>
      <c r="E1" s="491"/>
      <c r="F1" s="491"/>
      <c r="G1" s="491"/>
    </row>
    <row r="2" spans="1:7" hidden="1">
      <c r="A2" s="491"/>
      <c r="B2" s="491"/>
      <c r="C2" s="491"/>
      <c r="D2" s="491"/>
      <c r="E2" s="491"/>
      <c r="F2" s="491"/>
      <c r="G2" s="491"/>
    </row>
    <row r="3" spans="1:7" s="338" customFormat="1" hidden="1">
      <c r="A3" s="494"/>
      <c r="B3" s="494"/>
      <c r="C3" s="494"/>
      <c r="D3" s="494"/>
      <c r="E3" s="494"/>
      <c r="F3" s="494"/>
      <c r="G3" s="494"/>
    </row>
    <row r="4" spans="1:7" s="338" customFormat="1" hidden="1">
      <c r="A4" s="494"/>
      <c r="B4" s="494"/>
      <c r="C4" s="494"/>
      <c r="D4" s="494"/>
      <c r="E4" s="494"/>
      <c r="F4" s="494"/>
      <c r="G4" s="494"/>
    </row>
    <row r="5" spans="1:7" s="441" customFormat="1">
      <c r="A5" s="492" t="s">
        <v>506</v>
      </c>
      <c r="B5" s="493"/>
      <c r="C5" s="493"/>
      <c r="D5" s="493"/>
      <c r="E5" s="493"/>
      <c r="F5" s="493"/>
      <c r="G5" s="493"/>
    </row>
    <row r="6" spans="1:7" s="441" customFormat="1">
      <c r="A6" s="492" t="s">
        <v>476</v>
      </c>
      <c r="B6" s="493"/>
      <c r="C6" s="493"/>
      <c r="D6" s="493"/>
      <c r="E6" s="493"/>
      <c r="F6" s="493"/>
      <c r="G6" s="493"/>
    </row>
    <row r="7" spans="1:7" s="441" customFormat="1">
      <c r="A7" s="492" t="s">
        <v>790</v>
      </c>
      <c r="B7" s="493"/>
      <c r="C7" s="493"/>
      <c r="D7" s="493"/>
      <c r="E7" s="493"/>
      <c r="F7" s="493"/>
      <c r="G7" s="493"/>
    </row>
    <row r="8" spans="1:7" s="441" customFormat="1">
      <c r="A8" s="490"/>
      <c r="B8" s="490"/>
      <c r="C8" s="490"/>
      <c r="D8" s="490"/>
      <c r="E8" s="490"/>
      <c r="F8" s="490"/>
      <c r="G8" s="490"/>
    </row>
    <row r="9" spans="1:7" s="75" customFormat="1">
      <c r="A9" s="492" t="s">
        <v>506</v>
      </c>
      <c r="B9" s="493"/>
      <c r="C9" s="493"/>
      <c r="D9" s="493"/>
      <c r="E9" s="493"/>
      <c r="F9" s="493"/>
      <c r="G9" s="493"/>
    </row>
    <row r="10" spans="1:7" s="75" customFormat="1">
      <c r="A10" s="492" t="s">
        <v>476</v>
      </c>
      <c r="B10" s="493"/>
      <c r="C10" s="493"/>
      <c r="D10" s="493"/>
      <c r="E10" s="493"/>
      <c r="F10" s="493"/>
      <c r="G10" s="493"/>
    </row>
    <row r="11" spans="1:7" s="75" customFormat="1">
      <c r="A11" s="492" t="s">
        <v>743</v>
      </c>
      <c r="B11" s="493"/>
      <c r="C11" s="493"/>
      <c r="D11" s="493"/>
      <c r="E11" s="493"/>
      <c r="F11" s="493"/>
      <c r="G11" s="493"/>
    </row>
    <row r="12" spans="1:7">
      <c r="A12" s="492" t="s">
        <v>387</v>
      </c>
      <c r="B12" s="493"/>
      <c r="C12" s="493"/>
      <c r="D12" s="493"/>
      <c r="E12" s="493"/>
      <c r="F12" s="493"/>
      <c r="G12" s="493"/>
    </row>
    <row r="13" spans="1:7">
      <c r="A13" s="492" t="s">
        <v>611</v>
      </c>
      <c r="B13" s="493"/>
      <c r="C13" s="493"/>
      <c r="D13" s="493"/>
      <c r="E13" s="493"/>
      <c r="F13" s="493"/>
      <c r="G13" s="493"/>
    </row>
    <row r="14" spans="1:7">
      <c r="A14" s="492"/>
      <c r="B14" s="493"/>
      <c r="C14" s="493"/>
      <c r="D14" s="493"/>
      <c r="E14" s="493"/>
      <c r="F14" s="493"/>
      <c r="G14" s="493"/>
    </row>
    <row r="15" spans="1:7">
      <c r="A15" s="499"/>
      <c r="B15" s="499"/>
      <c r="C15" s="499"/>
      <c r="D15" s="499"/>
      <c r="E15" s="499"/>
      <c r="F15" s="499"/>
      <c r="G15" s="499"/>
    </row>
    <row r="16" spans="1:7">
      <c r="A16" s="499" t="s">
        <v>118</v>
      </c>
      <c r="B16" s="499"/>
      <c r="C16" s="499"/>
      <c r="D16" s="499"/>
      <c r="E16" s="499"/>
      <c r="F16" s="499"/>
      <c r="G16" s="499"/>
    </row>
    <row r="17" spans="1:7">
      <c r="A17" s="498" t="s">
        <v>119</v>
      </c>
      <c r="B17" s="498"/>
      <c r="C17" s="498"/>
      <c r="D17" s="498"/>
      <c r="E17" s="498"/>
      <c r="F17" s="498"/>
      <c r="G17" s="498"/>
    </row>
    <row r="18" spans="1:7">
      <c r="A18" s="498" t="s">
        <v>120</v>
      </c>
      <c r="B18" s="498"/>
      <c r="C18" s="498"/>
      <c r="D18" s="498"/>
      <c r="E18" s="498"/>
      <c r="F18" s="498"/>
      <c r="G18" s="498"/>
    </row>
    <row r="19" spans="1:7">
      <c r="A19" s="497" t="s">
        <v>612</v>
      </c>
      <c r="B19" s="497"/>
      <c r="C19" s="497"/>
      <c r="D19" s="497"/>
      <c r="E19" s="497"/>
      <c r="F19" s="497"/>
      <c r="G19" s="497"/>
    </row>
    <row r="20" spans="1:7" ht="21.75" customHeight="1">
      <c r="A20" s="495" t="s">
        <v>18</v>
      </c>
      <c r="B20" s="495" t="s">
        <v>19</v>
      </c>
      <c r="C20" s="495" t="s">
        <v>20</v>
      </c>
      <c r="D20" s="496" t="s">
        <v>21</v>
      </c>
      <c r="E20" s="500" t="s">
        <v>220</v>
      </c>
      <c r="F20" s="501"/>
      <c r="G20" s="502"/>
    </row>
    <row r="21" spans="1:7" ht="22.5" customHeight="1">
      <c r="A21" s="495" t="s">
        <v>22</v>
      </c>
      <c r="B21" s="495" t="s">
        <v>22</v>
      </c>
      <c r="C21" s="495" t="s">
        <v>22</v>
      </c>
      <c r="D21" s="495" t="s">
        <v>22</v>
      </c>
      <c r="E21" s="505" t="s">
        <v>498</v>
      </c>
      <c r="F21" s="503" t="s">
        <v>221</v>
      </c>
      <c r="G21" s="504"/>
    </row>
    <row r="22" spans="1:7" ht="18.75" customHeight="1">
      <c r="A22" s="495" t="s">
        <v>22</v>
      </c>
      <c r="B22" s="495" t="s">
        <v>22</v>
      </c>
      <c r="C22" s="495" t="s">
        <v>22</v>
      </c>
      <c r="D22" s="495" t="s">
        <v>22</v>
      </c>
      <c r="E22" s="506"/>
      <c r="F22" s="77" t="s">
        <v>538</v>
      </c>
      <c r="G22" s="77" t="s">
        <v>613</v>
      </c>
    </row>
    <row r="23" spans="1:7">
      <c r="A23" s="34">
        <v>1</v>
      </c>
      <c r="B23" s="34">
        <v>2</v>
      </c>
      <c r="C23" s="34">
        <v>3</v>
      </c>
      <c r="D23" s="34">
        <v>4</v>
      </c>
      <c r="E23" s="35">
        <v>5</v>
      </c>
      <c r="F23" s="27">
        <v>6</v>
      </c>
      <c r="G23" s="27">
        <v>7</v>
      </c>
    </row>
    <row r="24" spans="1:7" ht="15" customHeight="1">
      <c r="A24" s="1" t="s">
        <v>22</v>
      </c>
      <c r="B24" s="1" t="s">
        <v>22</v>
      </c>
      <c r="C24" s="1" t="s">
        <v>22</v>
      </c>
      <c r="D24" s="1" t="s">
        <v>23</v>
      </c>
      <c r="E24" s="25">
        <f>E25+E97+E105+E125+E198+E291+E497+E566+E625+E645</f>
        <v>486255088.43999994</v>
      </c>
      <c r="F24" s="25">
        <f>F25+F97+F105+F125+F198+F291+F497+F566+F625+F645</f>
        <v>429039299</v>
      </c>
      <c r="G24" s="25">
        <f>G25+G97+G105+G125+G198+G291+G497+G566+G625+G645</f>
        <v>426840920</v>
      </c>
    </row>
    <row r="25" spans="1:7" ht="28.5">
      <c r="A25" s="2" t="s">
        <v>24</v>
      </c>
      <c r="B25" s="1" t="s">
        <v>22</v>
      </c>
      <c r="C25" s="1" t="s">
        <v>22</v>
      </c>
      <c r="D25" s="3" t="s">
        <v>25</v>
      </c>
      <c r="E25" s="25">
        <f>E26+E31+E36+E52+E58+E68+E72+E76</f>
        <v>68430319.319999993</v>
      </c>
      <c r="F25" s="25">
        <f t="shared" ref="F25:G25" si="0">F26+F31+F36+F52+F58+F68+F72+F76</f>
        <v>60690987</v>
      </c>
      <c r="G25" s="323">
        <f t="shared" si="0"/>
        <v>59688388</v>
      </c>
    </row>
    <row r="26" spans="1:7" ht="45">
      <c r="A26" s="34" t="s">
        <v>26</v>
      </c>
      <c r="B26" s="1" t="s">
        <v>22</v>
      </c>
      <c r="C26" s="1" t="s">
        <v>22</v>
      </c>
      <c r="D26" s="4" t="s">
        <v>27</v>
      </c>
      <c r="E26" s="26">
        <f>E27</f>
        <v>2638018</v>
      </c>
      <c r="F26" s="367">
        <f t="shared" ref="F26:G28" si="1">F27</f>
        <v>2508756</v>
      </c>
      <c r="G26" s="443">
        <f t="shared" si="1"/>
        <v>2354256</v>
      </c>
    </row>
    <row r="27" spans="1:7" ht="90">
      <c r="A27" s="34" t="s">
        <v>26</v>
      </c>
      <c r="B27" s="7" t="s">
        <v>124</v>
      </c>
      <c r="C27" s="5" t="s">
        <v>22</v>
      </c>
      <c r="D27" s="447" t="s">
        <v>614</v>
      </c>
      <c r="E27" s="26">
        <f>E28</f>
        <v>2638018</v>
      </c>
      <c r="F27" s="367">
        <f t="shared" si="1"/>
        <v>2508756</v>
      </c>
      <c r="G27" s="443">
        <f t="shared" si="1"/>
        <v>2354256</v>
      </c>
    </row>
    <row r="28" spans="1:7" s="13" customFormat="1">
      <c r="A28" s="34" t="s">
        <v>26</v>
      </c>
      <c r="B28" s="7" t="s">
        <v>125</v>
      </c>
      <c r="C28" s="5"/>
      <c r="D28" s="4" t="s">
        <v>31</v>
      </c>
      <c r="E28" s="26">
        <f>E29</f>
        <v>2638018</v>
      </c>
      <c r="F28" s="367">
        <f t="shared" si="1"/>
        <v>2508756</v>
      </c>
      <c r="G28" s="443">
        <f t="shared" si="1"/>
        <v>2354256</v>
      </c>
    </row>
    <row r="29" spans="1:7">
      <c r="A29" s="34" t="s">
        <v>26</v>
      </c>
      <c r="B29" s="7" t="s">
        <v>260</v>
      </c>
      <c r="C29" s="6" t="s">
        <v>22</v>
      </c>
      <c r="D29" s="4" t="s">
        <v>28</v>
      </c>
      <c r="E29" s="26">
        <f>E30</f>
        <v>2638018</v>
      </c>
      <c r="F29" s="26">
        <f>F30</f>
        <v>2508756</v>
      </c>
      <c r="G29" s="271">
        <f>G30</f>
        <v>2354256</v>
      </c>
    </row>
    <row r="30" spans="1:7" ht="30">
      <c r="A30" s="34" t="s">
        <v>26</v>
      </c>
      <c r="B30" s="7" t="s">
        <v>260</v>
      </c>
      <c r="C30" s="34">
        <v>120</v>
      </c>
      <c r="D30" s="4" t="s">
        <v>121</v>
      </c>
      <c r="E30" s="26">
        <v>2638018</v>
      </c>
      <c r="F30" s="26">
        <v>2508756</v>
      </c>
      <c r="G30" s="250">
        <v>2354256</v>
      </c>
    </row>
    <row r="31" spans="1:7" ht="75">
      <c r="A31" s="7" t="s">
        <v>388</v>
      </c>
      <c r="B31" s="7"/>
      <c r="C31" s="76"/>
      <c r="D31" s="4" t="s">
        <v>389</v>
      </c>
      <c r="E31" s="26">
        <f>E32</f>
        <v>1175735</v>
      </c>
      <c r="F31" s="367">
        <f t="shared" ref="F31:G32" si="2">F32</f>
        <v>1123910</v>
      </c>
      <c r="G31" s="443">
        <f t="shared" si="2"/>
        <v>1123910</v>
      </c>
    </row>
    <row r="32" spans="1:7" ht="45">
      <c r="A32" s="7" t="s">
        <v>388</v>
      </c>
      <c r="B32" s="7" t="s">
        <v>126</v>
      </c>
      <c r="C32" s="76"/>
      <c r="D32" s="4" t="s">
        <v>390</v>
      </c>
      <c r="E32" s="26">
        <f>E33</f>
        <v>1175735</v>
      </c>
      <c r="F32" s="367">
        <f t="shared" si="2"/>
        <v>1123910</v>
      </c>
      <c r="G32" s="443">
        <f t="shared" si="2"/>
        <v>1123910</v>
      </c>
    </row>
    <row r="33" spans="1:7" ht="39" customHeight="1">
      <c r="A33" s="7" t="s">
        <v>388</v>
      </c>
      <c r="B33" s="133" t="s">
        <v>488</v>
      </c>
      <c r="C33" s="76"/>
      <c r="D33" s="4" t="s">
        <v>415</v>
      </c>
      <c r="E33" s="26">
        <f>E34+E35</f>
        <v>1175735</v>
      </c>
      <c r="F33" s="367">
        <f t="shared" ref="F33:G33" si="3">F34+F35</f>
        <v>1123910</v>
      </c>
      <c r="G33" s="443">
        <f t="shared" si="3"/>
        <v>1123910</v>
      </c>
    </row>
    <row r="34" spans="1:7" s="202" customFormat="1" ht="39" customHeight="1">
      <c r="A34" s="204" t="s">
        <v>388</v>
      </c>
      <c r="B34" s="204" t="s">
        <v>488</v>
      </c>
      <c r="C34" s="212">
        <v>120</v>
      </c>
      <c r="D34" s="207" t="s">
        <v>121</v>
      </c>
      <c r="E34" s="209">
        <v>1068375</v>
      </c>
      <c r="F34" s="209">
        <v>1016550</v>
      </c>
      <c r="G34" s="282">
        <v>1016550</v>
      </c>
    </row>
    <row r="35" spans="1:7" s="75" customFormat="1" ht="45">
      <c r="A35" s="7" t="s">
        <v>388</v>
      </c>
      <c r="B35" s="133" t="s">
        <v>488</v>
      </c>
      <c r="C35" s="76">
        <v>240</v>
      </c>
      <c r="D35" s="4" t="s">
        <v>122</v>
      </c>
      <c r="E35" s="26">
        <v>107360</v>
      </c>
      <c r="F35" s="26">
        <v>107360</v>
      </c>
      <c r="G35" s="282">
        <v>107360</v>
      </c>
    </row>
    <row r="36" spans="1:7" s="75" customFormat="1" ht="75">
      <c r="A36" s="7" t="s">
        <v>30</v>
      </c>
      <c r="B36" s="7"/>
      <c r="C36" s="34"/>
      <c r="D36" s="447" t="s">
        <v>715</v>
      </c>
      <c r="E36" s="26">
        <f>E37+E46</f>
        <v>41755038.32</v>
      </c>
      <c r="F36" s="367">
        <f t="shared" ref="F36:G36" si="4">F37+F46</f>
        <v>37710316</v>
      </c>
      <c r="G36" s="443">
        <f t="shared" si="4"/>
        <v>36810516</v>
      </c>
    </row>
    <row r="37" spans="1:7" s="75" customFormat="1" ht="90">
      <c r="A37" s="7" t="s">
        <v>30</v>
      </c>
      <c r="B37" s="7" t="s">
        <v>124</v>
      </c>
      <c r="C37" s="1" t="s">
        <v>22</v>
      </c>
      <c r="D37" s="447" t="s">
        <v>614</v>
      </c>
      <c r="E37" s="26">
        <f>E38</f>
        <v>41336338.32</v>
      </c>
      <c r="F37" s="26">
        <f>F38</f>
        <v>37288016</v>
      </c>
      <c r="G37" s="282">
        <f>G38</f>
        <v>36384416</v>
      </c>
    </row>
    <row r="38" spans="1:7" s="75" customFormat="1">
      <c r="A38" s="7" t="s">
        <v>30</v>
      </c>
      <c r="B38" s="7" t="s">
        <v>125</v>
      </c>
      <c r="C38" s="1"/>
      <c r="D38" s="4" t="s">
        <v>31</v>
      </c>
      <c r="E38" s="26">
        <f>E39+E44</f>
        <v>41336338.32</v>
      </c>
      <c r="F38" s="158">
        <f>F39+F44</f>
        <v>37288016</v>
      </c>
      <c r="G38" s="282">
        <f>G39+G44</f>
        <v>36384416</v>
      </c>
    </row>
    <row r="39" spans="1:7" s="75" customFormat="1">
      <c r="A39" s="7" t="s">
        <v>30</v>
      </c>
      <c r="B39" s="7" t="s">
        <v>261</v>
      </c>
      <c r="C39" s="34"/>
      <c r="D39" s="4" t="s">
        <v>29</v>
      </c>
      <c r="E39" s="26">
        <f>E40+E41+E42+E43</f>
        <v>39018138.32</v>
      </c>
      <c r="F39" s="367">
        <f t="shared" ref="F39:G39" si="5">F40+F41+F43</f>
        <v>34877116</v>
      </c>
      <c r="G39" s="367">
        <f t="shared" si="5"/>
        <v>33877116</v>
      </c>
    </row>
    <row r="40" spans="1:7" ht="30">
      <c r="A40" s="7" t="s">
        <v>30</v>
      </c>
      <c r="B40" s="7" t="s">
        <v>261</v>
      </c>
      <c r="C40" s="34">
        <v>120</v>
      </c>
      <c r="D40" s="4" t="s">
        <v>121</v>
      </c>
      <c r="E40" s="26">
        <v>30567031</v>
      </c>
      <c r="F40" s="26">
        <v>27362140</v>
      </c>
      <c r="G40" s="282">
        <v>27362140</v>
      </c>
    </row>
    <row r="41" spans="1:7" ht="45">
      <c r="A41" s="7" t="s">
        <v>30</v>
      </c>
      <c r="B41" s="7" t="s">
        <v>261</v>
      </c>
      <c r="C41" s="34">
        <v>240</v>
      </c>
      <c r="D41" s="4" t="s">
        <v>122</v>
      </c>
      <c r="E41" s="26">
        <v>8427607.3200000003</v>
      </c>
      <c r="F41" s="26">
        <v>7491476</v>
      </c>
      <c r="G41" s="271">
        <v>6491476</v>
      </c>
    </row>
    <row r="42" spans="1:7" s="441" customFormat="1">
      <c r="A42" s="439" t="s">
        <v>30</v>
      </c>
      <c r="B42" s="439" t="s">
        <v>261</v>
      </c>
      <c r="C42" s="480">
        <v>820</v>
      </c>
      <c r="D42" s="447" t="s">
        <v>744</v>
      </c>
      <c r="E42" s="367">
        <v>3000</v>
      </c>
      <c r="F42" s="367"/>
      <c r="G42" s="313"/>
    </row>
    <row r="43" spans="1:7">
      <c r="A43" s="7" t="s">
        <v>30</v>
      </c>
      <c r="B43" s="7" t="s">
        <v>261</v>
      </c>
      <c r="C43" s="34">
        <v>850</v>
      </c>
      <c r="D43" s="4" t="s">
        <v>123</v>
      </c>
      <c r="E43" s="26">
        <v>20500</v>
      </c>
      <c r="F43" s="26">
        <v>23500</v>
      </c>
      <c r="G43" s="32">
        <v>23500</v>
      </c>
    </row>
    <row r="44" spans="1:7" ht="75">
      <c r="A44" s="7" t="s">
        <v>30</v>
      </c>
      <c r="B44" s="7" t="s">
        <v>262</v>
      </c>
      <c r="C44" s="34"/>
      <c r="D44" s="4" t="s">
        <v>427</v>
      </c>
      <c r="E44" s="26">
        <f>E45</f>
        <v>2318200</v>
      </c>
      <c r="F44" s="26">
        <f>F45</f>
        <v>2410900</v>
      </c>
      <c r="G44" s="32">
        <f>G45</f>
        <v>2507300</v>
      </c>
    </row>
    <row r="45" spans="1:7" ht="45">
      <c r="A45" s="7" t="s">
        <v>30</v>
      </c>
      <c r="B45" s="7" t="s">
        <v>262</v>
      </c>
      <c r="C45" s="79">
        <v>240</v>
      </c>
      <c r="D45" s="4" t="s">
        <v>122</v>
      </c>
      <c r="E45" s="26">
        <v>2318200</v>
      </c>
      <c r="F45" s="26">
        <v>2410900</v>
      </c>
      <c r="G45" s="250">
        <v>2507300</v>
      </c>
    </row>
    <row r="46" spans="1:7" ht="90">
      <c r="A46" s="81" t="s">
        <v>30</v>
      </c>
      <c r="B46" s="7" t="s">
        <v>127</v>
      </c>
      <c r="C46" s="34"/>
      <c r="D46" s="447" t="s">
        <v>615</v>
      </c>
      <c r="E46" s="26">
        <f t="shared" ref="E46:G48" si="6">E47</f>
        <v>418700</v>
      </c>
      <c r="F46" s="26">
        <f t="shared" si="6"/>
        <v>422300</v>
      </c>
      <c r="G46" s="282">
        <f t="shared" si="6"/>
        <v>426100</v>
      </c>
    </row>
    <row r="47" spans="1:7" s="75" customFormat="1" ht="99" customHeight="1">
      <c r="A47" s="7" t="s">
        <v>30</v>
      </c>
      <c r="B47" s="7" t="s">
        <v>128</v>
      </c>
      <c r="C47" s="34"/>
      <c r="D47" s="132" t="s">
        <v>473</v>
      </c>
      <c r="E47" s="26">
        <f t="shared" si="6"/>
        <v>418700</v>
      </c>
      <c r="F47" s="26">
        <f t="shared" si="6"/>
        <v>422300</v>
      </c>
      <c r="G47" s="282">
        <f t="shared" si="6"/>
        <v>426100</v>
      </c>
    </row>
    <row r="48" spans="1:7" s="75" customFormat="1" ht="74.25" customHeight="1">
      <c r="A48" s="7" t="s">
        <v>30</v>
      </c>
      <c r="B48" s="7" t="s">
        <v>437</v>
      </c>
      <c r="C48" s="34"/>
      <c r="D48" s="20" t="s">
        <v>245</v>
      </c>
      <c r="E48" s="26">
        <f t="shared" si="6"/>
        <v>418700</v>
      </c>
      <c r="F48" s="26">
        <f t="shared" si="6"/>
        <v>422300</v>
      </c>
      <c r="G48" s="282">
        <f t="shared" si="6"/>
        <v>426100</v>
      </c>
    </row>
    <row r="49" spans="1:7" s="75" customFormat="1" ht="78.75" customHeight="1">
      <c r="A49" s="7" t="s">
        <v>30</v>
      </c>
      <c r="B49" s="7" t="s">
        <v>438</v>
      </c>
      <c r="C49" s="34"/>
      <c r="D49" s="20" t="s">
        <v>515</v>
      </c>
      <c r="E49" s="26">
        <f>E50+E51</f>
        <v>418700</v>
      </c>
      <c r="F49" s="367">
        <f t="shared" ref="F49:G49" si="7">F50+F51</f>
        <v>422300</v>
      </c>
      <c r="G49" s="367">
        <f t="shared" si="7"/>
        <v>426100</v>
      </c>
    </row>
    <row r="50" spans="1:7" ht="30">
      <c r="A50" s="7" t="s">
        <v>30</v>
      </c>
      <c r="B50" s="7" t="s">
        <v>438</v>
      </c>
      <c r="C50" s="34">
        <v>120</v>
      </c>
      <c r="D50" s="4" t="s">
        <v>121</v>
      </c>
      <c r="E50" s="26">
        <v>355700</v>
      </c>
      <c r="F50" s="26">
        <v>359300</v>
      </c>
      <c r="G50" s="72">
        <v>363100</v>
      </c>
    </row>
    <row r="51" spans="1:7" ht="45">
      <c r="A51" s="7" t="s">
        <v>30</v>
      </c>
      <c r="B51" s="7" t="s">
        <v>438</v>
      </c>
      <c r="C51" s="34">
        <v>240</v>
      </c>
      <c r="D51" s="8" t="s">
        <v>122</v>
      </c>
      <c r="E51" s="26">
        <v>63000</v>
      </c>
      <c r="F51" s="26">
        <v>63000</v>
      </c>
      <c r="G51" s="32">
        <v>63000</v>
      </c>
    </row>
    <row r="52" spans="1:7">
      <c r="A52" s="7" t="s">
        <v>240</v>
      </c>
      <c r="B52" s="7"/>
      <c r="C52" s="34"/>
      <c r="D52" s="8" t="s">
        <v>241</v>
      </c>
      <c r="E52" s="26">
        <f t="shared" ref="E52:G56" si="8">E53</f>
        <v>4800</v>
      </c>
      <c r="F52" s="277">
        <f t="shared" si="8"/>
        <v>5000</v>
      </c>
      <c r="G52" s="284">
        <f t="shared" si="8"/>
        <v>56000</v>
      </c>
    </row>
    <row r="53" spans="1:7" ht="90">
      <c r="A53" s="7" t="s">
        <v>240</v>
      </c>
      <c r="B53" s="7" t="s">
        <v>124</v>
      </c>
      <c r="C53" s="34"/>
      <c r="D53" s="447" t="s">
        <v>614</v>
      </c>
      <c r="E53" s="26">
        <f t="shared" si="8"/>
        <v>4800</v>
      </c>
      <c r="F53" s="277">
        <f t="shared" si="8"/>
        <v>5000</v>
      </c>
      <c r="G53" s="282">
        <f t="shared" si="8"/>
        <v>56000</v>
      </c>
    </row>
    <row r="54" spans="1:7" ht="105">
      <c r="A54" s="7" t="s">
        <v>240</v>
      </c>
      <c r="B54" s="7" t="s">
        <v>129</v>
      </c>
      <c r="C54" s="34"/>
      <c r="D54" s="139" t="s">
        <v>91</v>
      </c>
      <c r="E54" s="26">
        <f t="shared" si="8"/>
        <v>4800</v>
      </c>
      <c r="F54" s="277">
        <f t="shared" si="8"/>
        <v>5000</v>
      </c>
      <c r="G54" s="282">
        <f t="shared" si="8"/>
        <v>56000</v>
      </c>
    </row>
    <row r="55" spans="1:7" ht="75">
      <c r="A55" s="7" t="s">
        <v>240</v>
      </c>
      <c r="B55" s="7" t="s">
        <v>243</v>
      </c>
      <c r="C55" s="34"/>
      <c r="D55" s="21" t="s">
        <v>242</v>
      </c>
      <c r="E55" s="26">
        <f t="shared" si="8"/>
        <v>4800</v>
      </c>
      <c r="F55" s="277">
        <f t="shared" si="8"/>
        <v>5000</v>
      </c>
      <c r="G55" s="282">
        <f t="shared" si="8"/>
        <v>56000</v>
      </c>
    </row>
    <row r="56" spans="1:7" ht="75">
      <c r="A56" s="7" t="s">
        <v>240</v>
      </c>
      <c r="B56" s="7" t="s">
        <v>8</v>
      </c>
      <c r="C56" s="34"/>
      <c r="D56" s="8" t="s">
        <v>244</v>
      </c>
      <c r="E56" s="26">
        <f t="shared" si="8"/>
        <v>4800</v>
      </c>
      <c r="F56" s="277">
        <f t="shared" si="8"/>
        <v>5000</v>
      </c>
      <c r="G56" s="282">
        <f t="shared" si="8"/>
        <v>56000</v>
      </c>
    </row>
    <row r="57" spans="1:7" ht="45">
      <c r="A57" s="7" t="s">
        <v>240</v>
      </c>
      <c r="B57" s="7" t="s">
        <v>8</v>
      </c>
      <c r="C57" s="34">
        <v>240</v>
      </c>
      <c r="D57" s="4" t="s">
        <v>122</v>
      </c>
      <c r="E57" s="26">
        <v>4800</v>
      </c>
      <c r="F57" s="26">
        <v>5000</v>
      </c>
      <c r="G57" s="282">
        <v>56000</v>
      </c>
    </row>
    <row r="58" spans="1:7" ht="60">
      <c r="A58" s="7" t="s">
        <v>71</v>
      </c>
      <c r="B58" s="7"/>
      <c r="C58" s="10"/>
      <c r="D58" s="4" t="s">
        <v>72</v>
      </c>
      <c r="E58" s="26">
        <f>E59+E65</f>
        <v>10706116</v>
      </c>
      <c r="F58" s="367">
        <f t="shared" ref="F58:G58" si="9">F59+F65</f>
        <v>9684374</v>
      </c>
      <c r="G58" s="443">
        <f t="shared" si="9"/>
        <v>9684375</v>
      </c>
    </row>
    <row r="59" spans="1:7" ht="90">
      <c r="A59" s="7" t="s">
        <v>71</v>
      </c>
      <c r="B59" s="7" t="s">
        <v>130</v>
      </c>
      <c r="C59" s="10"/>
      <c r="D59" s="447" t="s">
        <v>666</v>
      </c>
      <c r="E59" s="26">
        <f>E60</f>
        <v>10321945</v>
      </c>
      <c r="F59" s="367">
        <f t="shared" ref="F59:G60" si="10">F60</f>
        <v>9353600</v>
      </c>
      <c r="G59" s="443">
        <f t="shared" si="10"/>
        <v>9353600</v>
      </c>
    </row>
    <row r="60" spans="1:7">
      <c r="A60" s="7" t="s">
        <v>71</v>
      </c>
      <c r="B60" s="7" t="s">
        <v>131</v>
      </c>
      <c r="C60" s="10"/>
      <c r="D60" s="4" t="s">
        <v>31</v>
      </c>
      <c r="E60" s="26">
        <f>E61</f>
        <v>10321945</v>
      </c>
      <c r="F60" s="367">
        <f t="shared" si="10"/>
        <v>9353600</v>
      </c>
      <c r="G60" s="443">
        <f t="shared" si="10"/>
        <v>9353600</v>
      </c>
    </row>
    <row r="61" spans="1:7">
      <c r="A61" s="7" t="s">
        <v>71</v>
      </c>
      <c r="B61" s="439" t="s">
        <v>723</v>
      </c>
      <c r="C61" s="10"/>
      <c r="D61" s="4" t="s">
        <v>103</v>
      </c>
      <c r="E61" s="26">
        <f>E62+E63+E64</f>
        <v>10321945</v>
      </c>
      <c r="F61" s="367">
        <f t="shared" ref="F61:G61" si="11">F62+F63+F64</f>
        <v>9353600</v>
      </c>
      <c r="G61" s="443">
        <f t="shared" si="11"/>
        <v>9353600</v>
      </c>
    </row>
    <row r="62" spans="1:7" ht="30">
      <c r="A62" s="7" t="s">
        <v>71</v>
      </c>
      <c r="B62" s="439" t="s">
        <v>723</v>
      </c>
      <c r="C62" s="10">
        <v>120</v>
      </c>
      <c r="D62" s="4" t="s">
        <v>121</v>
      </c>
      <c r="E62" s="26">
        <v>8960345</v>
      </c>
      <c r="F62" s="26">
        <v>7992000</v>
      </c>
      <c r="G62" s="282">
        <v>7992000</v>
      </c>
    </row>
    <row r="63" spans="1:7" ht="45">
      <c r="A63" s="7" t="s">
        <v>71</v>
      </c>
      <c r="B63" s="439" t="s">
        <v>723</v>
      </c>
      <c r="C63" s="10">
        <v>240</v>
      </c>
      <c r="D63" s="4" t="s">
        <v>122</v>
      </c>
      <c r="E63" s="26">
        <v>1351600</v>
      </c>
      <c r="F63" s="26">
        <v>1358600</v>
      </c>
      <c r="G63" s="271">
        <v>1358600</v>
      </c>
    </row>
    <row r="64" spans="1:7">
      <c r="A64" s="7" t="s">
        <v>71</v>
      </c>
      <c r="B64" s="439" t="s">
        <v>723</v>
      </c>
      <c r="C64" s="10">
        <v>850</v>
      </c>
      <c r="D64" s="4" t="s">
        <v>123</v>
      </c>
      <c r="E64" s="26">
        <v>10000</v>
      </c>
      <c r="F64" s="26">
        <v>3000</v>
      </c>
      <c r="G64" s="397">
        <v>3000</v>
      </c>
    </row>
    <row r="65" spans="1:7" ht="45">
      <c r="A65" s="7" t="s">
        <v>71</v>
      </c>
      <c r="B65" s="7" t="s">
        <v>126</v>
      </c>
      <c r="C65" s="5" t="s">
        <v>22</v>
      </c>
      <c r="D65" s="4" t="s">
        <v>390</v>
      </c>
      <c r="E65" s="26">
        <f t="shared" ref="E65:G66" si="12">E66</f>
        <v>384171</v>
      </c>
      <c r="F65" s="277">
        <f t="shared" si="12"/>
        <v>330774</v>
      </c>
      <c r="G65" s="443">
        <f t="shared" si="12"/>
        <v>330775</v>
      </c>
    </row>
    <row r="66" spans="1:7" ht="30">
      <c r="A66" s="7" t="s">
        <v>71</v>
      </c>
      <c r="B66" s="7" t="s">
        <v>424</v>
      </c>
      <c r="C66" s="10"/>
      <c r="D66" s="4" t="s">
        <v>263</v>
      </c>
      <c r="E66" s="26">
        <f t="shared" si="12"/>
        <v>384171</v>
      </c>
      <c r="F66" s="277">
        <f t="shared" si="12"/>
        <v>330774</v>
      </c>
      <c r="G66" s="443">
        <f t="shared" si="12"/>
        <v>330775</v>
      </c>
    </row>
    <row r="67" spans="1:7" ht="30">
      <c r="A67" s="7" t="s">
        <v>71</v>
      </c>
      <c r="B67" s="7" t="s">
        <v>424</v>
      </c>
      <c r="C67" s="10">
        <v>120</v>
      </c>
      <c r="D67" s="4" t="s">
        <v>121</v>
      </c>
      <c r="E67" s="26">
        <v>384171</v>
      </c>
      <c r="F67" s="26">
        <v>330774</v>
      </c>
      <c r="G67" s="443">
        <v>330775</v>
      </c>
    </row>
    <row r="68" spans="1:7" s="441" customFormat="1" ht="30">
      <c r="A68" s="439" t="s">
        <v>616</v>
      </c>
      <c r="B68" s="439"/>
      <c r="C68" s="10"/>
      <c r="D68" s="447" t="s">
        <v>617</v>
      </c>
      <c r="E68" s="367">
        <f>E69</f>
        <v>1488160</v>
      </c>
      <c r="F68" s="367">
        <v>0</v>
      </c>
      <c r="G68" s="443">
        <v>0</v>
      </c>
    </row>
    <row r="69" spans="1:7" s="441" customFormat="1">
      <c r="A69" s="439" t="s">
        <v>616</v>
      </c>
      <c r="B69" s="439" t="s">
        <v>126</v>
      </c>
      <c r="C69" s="10"/>
      <c r="D69" s="447" t="s">
        <v>618</v>
      </c>
      <c r="E69" s="367">
        <f>E70</f>
        <v>1488160</v>
      </c>
      <c r="F69" s="367">
        <v>0</v>
      </c>
      <c r="G69" s="443">
        <v>0</v>
      </c>
    </row>
    <row r="70" spans="1:7" s="441" customFormat="1">
      <c r="A70" s="439" t="s">
        <v>616</v>
      </c>
      <c r="B70" s="439" t="s">
        <v>619</v>
      </c>
      <c r="C70" s="10"/>
      <c r="D70" s="447" t="s">
        <v>620</v>
      </c>
      <c r="E70" s="367">
        <f>E71</f>
        <v>1488160</v>
      </c>
      <c r="F70" s="367">
        <v>0</v>
      </c>
      <c r="G70" s="443">
        <v>0</v>
      </c>
    </row>
    <row r="71" spans="1:7" s="441" customFormat="1">
      <c r="A71" s="439" t="s">
        <v>616</v>
      </c>
      <c r="B71" s="439" t="s">
        <v>619</v>
      </c>
      <c r="C71" s="10">
        <v>880</v>
      </c>
      <c r="D71" s="447" t="s">
        <v>621</v>
      </c>
      <c r="E71" s="367">
        <v>1488160</v>
      </c>
      <c r="F71" s="367">
        <v>0</v>
      </c>
      <c r="G71" s="443">
        <v>0</v>
      </c>
    </row>
    <row r="72" spans="1:7">
      <c r="A72" s="7" t="s">
        <v>32</v>
      </c>
      <c r="B72" s="7"/>
      <c r="C72" s="34"/>
      <c r="D72" s="4" t="s">
        <v>33</v>
      </c>
      <c r="E72" s="26">
        <f t="shared" ref="E72:G74" si="13">E73</f>
        <v>500000</v>
      </c>
      <c r="F72" s="277">
        <f t="shared" si="13"/>
        <v>500000</v>
      </c>
      <c r="G72" s="443">
        <f t="shared" si="13"/>
        <v>500000</v>
      </c>
    </row>
    <row r="73" spans="1:7" ht="45">
      <c r="A73" s="7" t="s">
        <v>32</v>
      </c>
      <c r="B73" s="7" t="s">
        <v>126</v>
      </c>
      <c r="C73" s="5" t="s">
        <v>22</v>
      </c>
      <c r="D73" s="4" t="s">
        <v>390</v>
      </c>
      <c r="E73" s="26">
        <f t="shared" si="13"/>
        <v>500000</v>
      </c>
      <c r="F73" s="277">
        <f t="shared" si="13"/>
        <v>500000</v>
      </c>
      <c r="G73" s="443">
        <f t="shared" si="13"/>
        <v>500000</v>
      </c>
    </row>
    <row r="74" spans="1:7">
      <c r="A74" s="7" t="s">
        <v>32</v>
      </c>
      <c r="B74" s="7" t="s">
        <v>264</v>
      </c>
      <c r="C74" s="1" t="s">
        <v>22</v>
      </c>
      <c r="D74" s="4" t="s">
        <v>34</v>
      </c>
      <c r="E74" s="26">
        <f t="shared" si="13"/>
        <v>500000</v>
      </c>
      <c r="F74" s="277">
        <f t="shared" si="13"/>
        <v>500000</v>
      </c>
      <c r="G74" s="443">
        <f t="shared" si="13"/>
        <v>500000</v>
      </c>
    </row>
    <row r="75" spans="1:7">
      <c r="A75" s="7" t="s">
        <v>32</v>
      </c>
      <c r="B75" s="7" t="s">
        <v>264</v>
      </c>
      <c r="C75" s="9">
        <v>870</v>
      </c>
      <c r="D75" s="4" t="s">
        <v>98</v>
      </c>
      <c r="E75" s="26">
        <v>500000</v>
      </c>
      <c r="F75" s="26">
        <v>500000</v>
      </c>
      <c r="G75" s="282">
        <v>500000</v>
      </c>
    </row>
    <row r="76" spans="1:7">
      <c r="A76" s="7" t="s">
        <v>35</v>
      </c>
      <c r="B76" s="7"/>
      <c r="C76" s="6" t="s">
        <v>22</v>
      </c>
      <c r="D76" s="4" t="s">
        <v>36</v>
      </c>
      <c r="E76" s="26">
        <f>E77+E89</f>
        <v>10162452</v>
      </c>
      <c r="F76" s="367">
        <f t="shared" ref="F76:G76" si="14">F77+F89</f>
        <v>9158631</v>
      </c>
      <c r="G76" s="367">
        <f t="shared" si="14"/>
        <v>9159331</v>
      </c>
    </row>
    <row r="77" spans="1:7" ht="90">
      <c r="A77" s="7" t="s">
        <v>35</v>
      </c>
      <c r="B77" s="7" t="s">
        <v>124</v>
      </c>
      <c r="C77" s="6"/>
      <c r="D77" s="447" t="s">
        <v>622</v>
      </c>
      <c r="E77" s="26">
        <f>E78+E83</f>
        <v>10002402</v>
      </c>
      <c r="F77" s="367">
        <f t="shared" ref="F77:G77" si="15">F78+F83</f>
        <v>8998581</v>
      </c>
      <c r="G77" s="443">
        <f t="shared" si="15"/>
        <v>8999281</v>
      </c>
    </row>
    <row r="78" spans="1:7" ht="105">
      <c r="A78" s="7" t="s">
        <v>35</v>
      </c>
      <c r="B78" s="7" t="s">
        <v>132</v>
      </c>
      <c r="C78" s="6"/>
      <c r="D78" s="4" t="s">
        <v>92</v>
      </c>
      <c r="E78" s="26">
        <f t="shared" ref="E78:G79" si="16">E79</f>
        <v>90400</v>
      </c>
      <c r="F78" s="277">
        <f t="shared" si="16"/>
        <v>91100</v>
      </c>
      <c r="G78" s="282">
        <f t="shared" si="16"/>
        <v>91800</v>
      </c>
    </row>
    <row r="79" spans="1:7" s="80" customFormat="1" ht="105">
      <c r="A79" s="7" t="s">
        <v>35</v>
      </c>
      <c r="B79" s="7" t="s">
        <v>175</v>
      </c>
      <c r="C79" s="6"/>
      <c r="D79" s="21" t="s">
        <v>176</v>
      </c>
      <c r="E79" s="26">
        <f t="shared" si="16"/>
        <v>90400</v>
      </c>
      <c r="F79" s="277">
        <f t="shared" si="16"/>
        <v>91100</v>
      </c>
      <c r="G79" s="443">
        <f t="shared" si="16"/>
        <v>91800</v>
      </c>
    </row>
    <row r="80" spans="1:7" s="80" customFormat="1" ht="105">
      <c r="A80" s="7" t="s">
        <v>35</v>
      </c>
      <c r="B80" s="7" t="s">
        <v>7</v>
      </c>
      <c r="C80" s="6" t="s">
        <v>22</v>
      </c>
      <c r="D80" s="4" t="s">
        <v>93</v>
      </c>
      <c r="E80" s="26">
        <f>E81+E82</f>
        <v>90400</v>
      </c>
      <c r="F80" s="367">
        <f t="shared" ref="F80:G80" si="17">F81+F82</f>
        <v>91100</v>
      </c>
      <c r="G80" s="443">
        <f t="shared" si="17"/>
        <v>91800</v>
      </c>
    </row>
    <row r="81" spans="1:7" s="80" customFormat="1" ht="30">
      <c r="A81" s="7" t="s">
        <v>35</v>
      </c>
      <c r="B81" s="7" t="s">
        <v>7</v>
      </c>
      <c r="C81" s="34">
        <v>120</v>
      </c>
      <c r="D81" s="4" t="s">
        <v>121</v>
      </c>
      <c r="E81" s="26">
        <v>61900</v>
      </c>
      <c r="F81" s="26">
        <v>62600</v>
      </c>
      <c r="G81" s="443">
        <v>63300</v>
      </c>
    </row>
    <row r="82" spans="1:7" ht="45">
      <c r="A82" s="7" t="s">
        <v>35</v>
      </c>
      <c r="B82" s="7" t="s">
        <v>7</v>
      </c>
      <c r="C82" s="34">
        <v>240</v>
      </c>
      <c r="D82" s="4" t="s">
        <v>122</v>
      </c>
      <c r="E82" s="158">
        <v>28500</v>
      </c>
      <c r="F82" s="158">
        <v>28500</v>
      </c>
      <c r="G82" s="282">
        <v>28500</v>
      </c>
    </row>
    <row r="83" spans="1:7">
      <c r="A83" s="7" t="s">
        <v>35</v>
      </c>
      <c r="B83" s="7" t="s">
        <v>125</v>
      </c>
      <c r="C83" s="1"/>
      <c r="D83" s="4" t="s">
        <v>31</v>
      </c>
      <c r="E83" s="26">
        <f>E84+E87</f>
        <v>9912002</v>
      </c>
      <c r="F83" s="367">
        <f t="shared" ref="F83:G83" si="18">F84+F87</f>
        <v>8907481</v>
      </c>
      <c r="G83" s="367">
        <f t="shared" si="18"/>
        <v>8907481</v>
      </c>
    </row>
    <row r="84" spans="1:7" s="75" customFormat="1" ht="60">
      <c r="A84" s="154" t="s">
        <v>35</v>
      </c>
      <c r="B84" s="154" t="s">
        <v>426</v>
      </c>
      <c r="C84" s="161"/>
      <c r="D84" s="61" t="s">
        <v>472</v>
      </c>
      <c r="E84" s="158">
        <f>E85+E86</f>
        <v>9837002</v>
      </c>
      <c r="F84" s="367">
        <f t="shared" ref="F84:G84" si="19">F85+F86</f>
        <v>8832481</v>
      </c>
      <c r="G84" s="367">
        <f t="shared" si="19"/>
        <v>8832481</v>
      </c>
    </row>
    <row r="85" spans="1:7" s="156" customFormat="1" ht="30">
      <c r="A85" s="154" t="s">
        <v>35</v>
      </c>
      <c r="B85" s="154" t="s">
        <v>426</v>
      </c>
      <c r="C85" s="161">
        <v>120</v>
      </c>
      <c r="D85" s="157" t="s">
        <v>121</v>
      </c>
      <c r="E85" s="158">
        <v>8337802</v>
      </c>
      <c r="F85" s="158">
        <v>7333281</v>
      </c>
      <c r="G85" s="282">
        <v>7333281</v>
      </c>
    </row>
    <row r="86" spans="1:7" s="156" customFormat="1" ht="45">
      <c r="A86" s="154" t="s">
        <v>35</v>
      </c>
      <c r="B86" s="154" t="s">
        <v>426</v>
      </c>
      <c r="C86" s="161">
        <v>240</v>
      </c>
      <c r="D86" s="157" t="s">
        <v>122</v>
      </c>
      <c r="E86" s="158">
        <v>1499200</v>
      </c>
      <c r="F86" s="158">
        <v>1499200</v>
      </c>
      <c r="G86" s="72">
        <v>1499200</v>
      </c>
    </row>
    <row r="87" spans="1:7" s="156" customFormat="1" ht="30">
      <c r="A87" s="7" t="s">
        <v>35</v>
      </c>
      <c r="B87" s="7" t="s">
        <v>265</v>
      </c>
      <c r="C87" s="46"/>
      <c r="D87" s="4" t="s">
        <v>266</v>
      </c>
      <c r="E87" s="26">
        <f>E88</f>
        <v>75000</v>
      </c>
      <c r="F87" s="26">
        <f>F88</f>
        <v>75000</v>
      </c>
      <c r="G87" s="32">
        <f>G88</f>
        <v>75000</v>
      </c>
    </row>
    <row r="88" spans="1:7" s="75" customFormat="1">
      <c r="A88" s="7" t="s">
        <v>35</v>
      </c>
      <c r="B88" s="7" t="s">
        <v>265</v>
      </c>
      <c r="C88" s="46">
        <v>850</v>
      </c>
      <c r="D88" s="4" t="s">
        <v>123</v>
      </c>
      <c r="E88" s="26">
        <v>75000</v>
      </c>
      <c r="F88" s="398">
        <v>75000</v>
      </c>
      <c r="G88" s="250">
        <v>75000</v>
      </c>
    </row>
    <row r="89" spans="1:7" s="75" customFormat="1" ht="96" customHeight="1">
      <c r="A89" s="7" t="s">
        <v>35</v>
      </c>
      <c r="B89" s="7" t="s">
        <v>133</v>
      </c>
      <c r="C89" s="5" t="s">
        <v>22</v>
      </c>
      <c r="D89" s="447" t="s">
        <v>623</v>
      </c>
      <c r="E89" s="26">
        <f>E90</f>
        <v>160050</v>
      </c>
      <c r="F89" s="446">
        <f>F90</f>
        <v>160050</v>
      </c>
      <c r="G89" s="419">
        <f>G90</f>
        <v>160050</v>
      </c>
    </row>
    <row r="90" spans="1:7" ht="105">
      <c r="A90" s="7" t="s">
        <v>35</v>
      </c>
      <c r="B90" s="7" t="s">
        <v>134</v>
      </c>
      <c r="C90" s="5"/>
      <c r="D90" s="4" t="s">
        <v>431</v>
      </c>
      <c r="E90" s="26">
        <f>E91+E94</f>
        <v>160050</v>
      </c>
      <c r="F90" s="367">
        <f t="shared" ref="F90:G90" si="20">F91+F94</f>
        <v>160050</v>
      </c>
      <c r="G90" s="367">
        <f t="shared" si="20"/>
        <v>160050</v>
      </c>
    </row>
    <row r="91" spans="1:7" ht="60">
      <c r="A91" s="7" t="s">
        <v>35</v>
      </c>
      <c r="B91" s="7" t="s">
        <v>178</v>
      </c>
      <c r="C91" s="34"/>
      <c r="D91" s="51" t="s">
        <v>391</v>
      </c>
      <c r="E91" s="26">
        <f t="shared" ref="E91:G92" si="21">E92</f>
        <v>145050</v>
      </c>
      <c r="F91" s="277">
        <f t="shared" si="21"/>
        <v>145050</v>
      </c>
      <c r="G91" s="282">
        <f t="shared" si="21"/>
        <v>145050</v>
      </c>
    </row>
    <row r="92" spans="1:7" ht="45">
      <c r="A92" s="7" t="s">
        <v>35</v>
      </c>
      <c r="B92" s="7" t="s">
        <v>267</v>
      </c>
      <c r="C92" s="6" t="s">
        <v>22</v>
      </c>
      <c r="D92" s="207" t="s">
        <v>514</v>
      </c>
      <c r="E92" s="26">
        <f t="shared" si="21"/>
        <v>145050</v>
      </c>
      <c r="F92" s="277">
        <f t="shared" si="21"/>
        <v>145050</v>
      </c>
      <c r="G92" s="282">
        <f t="shared" si="21"/>
        <v>145050</v>
      </c>
    </row>
    <row r="93" spans="1:7" ht="45">
      <c r="A93" s="7" t="s">
        <v>35</v>
      </c>
      <c r="B93" s="7" t="s">
        <v>267</v>
      </c>
      <c r="C93" s="34">
        <v>240</v>
      </c>
      <c r="D93" s="4" t="s">
        <v>122</v>
      </c>
      <c r="E93" s="26">
        <v>145050</v>
      </c>
      <c r="F93" s="26">
        <v>145050</v>
      </c>
      <c r="G93" s="271">
        <v>145050</v>
      </c>
    </row>
    <row r="94" spans="1:7" ht="30">
      <c r="A94" s="7" t="s">
        <v>35</v>
      </c>
      <c r="B94" s="154" t="s">
        <v>499</v>
      </c>
      <c r="C94" s="46"/>
      <c r="D94" s="157" t="s">
        <v>500</v>
      </c>
      <c r="E94" s="26">
        <f t="shared" ref="E94:G95" si="22">E95</f>
        <v>15000</v>
      </c>
      <c r="F94" s="277">
        <f t="shared" si="22"/>
        <v>15000</v>
      </c>
      <c r="G94" s="277">
        <f t="shared" si="22"/>
        <v>15000</v>
      </c>
    </row>
    <row r="95" spans="1:7" s="202" customFormat="1">
      <c r="A95" s="220" t="s">
        <v>35</v>
      </c>
      <c r="B95" s="439" t="s">
        <v>724</v>
      </c>
      <c r="C95" s="217"/>
      <c r="D95" s="219" t="s">
        <v>527</v>
      </c>
      <c r="E95" s="209">
        <f t="shared" si="22"/>
        <v>15000</v>
      </c>
      <c r="F95" s="209">
        <f t="shared" si="22"/>
        <v>15000</v>
      </c>
      <c r="G95" s="160">
        <f t="shared" si="22"/>
        <v>15000</v>
      </c>
    </row>
    <row r="96" spans="1:7" s="202" customFormat="1">
      <c r="A96" s="220" t="s">
        <v>35</v>
      </c>
      <c r="B96" s="439" t="s">
        <v>724</v>
      </c>
      <c r="C96" s="217">
        <v>850</v>
      </c>
      <c r="D96" s="447" t="s">
        <v>123</v>
      </c>
      <c r="E96" s="209">
        <v>15000</v>
      </c>
      <c r="F96" s="398">
        <v>15000</v>
      </c>
      <c r="G96" s="250">
        <v>15000</v>
      </c>
    </row>
    <row r="97" spans="1:7" ht="24.75" customHeight="1">
      <c r="A97" s="11" t="s">
        <v>347</v>
      </c>
      <c r="B97" s="11"/>
      <c r="C97" s="2"/>
      <c r="D97" s="3" t="s">
        <v>348</v>
      </c>
      <c r="E97" s="25">
        <f>E98</f>
        <v>708200</v>
      </c>
      <c r="F97" s="25">
        <f t="shared" ref="F97:G100" si="23">F98</f>
        <v>777300</v>
      </c>
      <c r="G97" s="25">
        <f t="shared" si="23"/>
        <v>847500</v>
      </c>
    </row>
    <row r="98" spans="1:7" ht="30">
      <c r="A98" s="7" t="s">
        <v>349</v>
      </c>
      <c r="B98" s="7"/>
      <c r="C98" s="65"/>
      <c r="D98" s="4" t="s">
        <v>350</v>
      </c>
      <c r="E98" s="26">
        <f>E99</f>
        <v>708200</v>
      </c>
      <c r="F98" s="367">
        <f t="shared" si="23"/>
        <v>777300</v>
      </c>
      <c r="G98" s="367">
        <f t="shared" si="23"/>
        <v>847500</v>
      </c>
    </row>
    <row r="99" spans="1:7" ht="90">
      <c r="A99" s="7" t="s">
        <v>349</v>
      </c>
      <c r="B99" s="7" t="s">
        <v>124</v>
      </c>
      <c r="C99" s="65"/>
      <c r="D99" s="447" t="s">
        <v>622</v>
      </c>
      <c r="E99" s="26">
        <f>E100</f>
        <v>708200</v>
      </c>
      <c r="F99" s="367">
        <f t="shared" si="23"/>
        <v>777300</v>
      </c>
      <c r="G99" s="367">
        <f t="shared" si="23"/>
        <v>847500</v>
      </c>
    </row>
    <row r="100" spans="1:7" ht="75">
      <c r="A100" s="7" t="s">
        <v>349</v>
      </c>
      <c r="B100" s="7" t="s">
        <v>351</v>
      </c>
      <c r="C100" s="65"/>
      <c r="D100" s="69" t="s">
        <v>354</v>
      </c>
      <c r="E100" s="26">
        <f>E101</f>
        <v>708200</v>
      </c>
      <c r="F100" s="367">
        <f t="shared" si="23"/>
        <v>777300</v>
      </c>
      <c r="G100" s="367">
        <f t="shared" si="23"/>
        <v>847500</v>
      </c>
    </row>
    <row r="101" spans="1:7" s="107" customFormat="1" ht="45">
      <c r="A101" s="7" t="s">
        <v>349</v>
      </c>
      <c r="B101" s="7" t="s">
        <v>352</v>
      </c>
      <c r="C101" s="65"/>
      <c r="D101" s="4" t="s">
        <v>355</v>
      </c>
      <c r="E101" s="26">
        <f>E102</f>
        <v>708200</v>
      </c>
      <c r="F101" s="277">
        <f>F102</f>
        <v>777300</v>
      </c>
      <c r="G101" s="282">
        <f>G102</f>
        <v>847500</v>
      </c>
    </row>
    <row r="102" spans="1:7" s="107" customFormat="1" ht="45">
      <c r="A102" s="7" t="s">
        <v>349</v>
      </c>
      <c r="B102" s="7" t="s">
        <v>353</v>
      </c>
      <c r="C102" s="65"/>
      <c r="D102" s="4" t="s">
        <v>356</v>
      </c>
      <c r="E102" s="26">
        <f>E103+E104</f>
        <v>708200</v>
      </c>
      <c r="F102" s="277">
        <f>F103+F104</f>
        <v>777300</v>
      </c>
      <c r="G102" s="282">
        <f>G103+G104</f>
        <v>847500</v>
      </c>
    </row>
    <row r="103" spans="1:7" s="107" customFormat="1" ht="30">
      <c r="A103" s="7" t="s">
        <v>349</v>
      </c>
      <c r="B103" s="7" t="s">
        <v>353</v>
      </c>
      <c r="C103" s="65">
        <v>120</v>
      </c>
      <c r="D103" s="4" t="s">
        <v>121</v>
      </c>
      <c r="E103" s="26">
        <v>601200</v>
      </c>
      <c r="F103" s="26">
        <v>627700</v>
      </c>
      <c r="G103" s="282">
        <v>627900</v>
      </c>
    </row>
    <row r="104" spans="1:7" s="107" customFormat="1" ht="45">
      <c r="A104" s="7" t="s">
        <v>349</v>
      </c>
      <c r="B104" s="7" t="s">
        <v>353</v>
      </c>
      <c r="C104" s="65">
        <v>240</v>
      </c>
      <c r="D104" s="4" t="s">
        <v>122</v>
      </c>
      <c r="E104" s="26">
        <v>107000</v>
      </c>
      <c r="F104" s="26">
        <v>149600</v>
      </c>
      <c r="G104" s="168">
        <v>219600</v>
      </c>
    </row>
    <row r="105" spans="1:7" s="107" customFormat="1" ht="42.75">
      <c r="A105" s="11" t="s">
        <v>37</v>
      </c>
      <c r="B105" s="11"/>
      <c r="C105" s="14"/>
      <c r="D105" s="3" t="s">
        <v>38</v>
      </c>
      <c r="E105" s="25">
        <f>E106+E113</f>
        <v>6026810</v>
      </c>
      <c r="F105" s="25">
        <f t="shared" ref="F105:G105" si="24">F106+F113</f>
        <v>6806657</v>
      </c>
      <c r="G105" s="323">
        <f t="shared" si="24"/>
        <v>6806657</v>
      </c>
    </row>
    <row r="106" spans="1:7" s="67" customFormat="1" ht="46.5" customHeight="1">
      <c r="A106" s="7" t="s">
        <v>39</v>
      </c>
      <c r="B106" s="7"/>
      <c r="C106" s="9"/>
      <c r="D106" s="4" t="s">
        <v>40</v>
      </c>
      <c r="E106" s="26">
        <f>E107</f>
        <v>565700</v>
      </c>
      <c r="F106" s="367">
        <f t="shared" ref="F106:G109" si="25">F107</f>
        <v>565700</v>
      </c>
      <c r="G106" s="443">
        <f t="shared" si="25"/>
        <v>565700</v>
      </c>
    </row>
    <row r="107" spans="1:7" s="64" customFormat="1" ht="90">
      <c r="A107" s="7" t="s">
        <v>39</v>
      </c>
      <c r="B107" s="7" t="s">
        <v>124</v>
      </c>
      <c r="C107" s="9"/>
      <c r="D107" s="447" t="s">
        <v>614</v>
      </c>
      <c r="E107" s="26">
        <f>E108</f>
        <v>565700</v>
      </c>
      <c r="F107" s="367">
        <f t="shared" si="25"/>
        <v>565700</v>
      </c>
      <c r="G107" s="443">
        <f t="shared" si="25"/>
        <v>565700</v>
      </c>
    </row>
    <row r="108" spans="1:7" s="64" customFormat="1" ht="105">
      <c r="A108" s="7" t="s">
        <v>39</v>
      </c>
      <c r="B108" s="7" t="s">
        <v>129</v>
      </c>
      <c r="C108" s="9"/>
      <c r="D108" s="4" t="s">
        <v>91</v>
      </c>
      <c r="E108" s="26">
        <f>E109</f>
        <v>565700</v>
      </c>
      <c r="F108" s="367">
        <f t="shared" si="25"/>
        <v>565700</v>
      </c>
      <c r="G108" s="443">
        <f t="shared" si="25"/>
        <v>565700</v>
      </c>
    </row>
    <row r="109" spans="1:7" s="64" customFormat="1" ht="60">
      <c r="A109" s="7" t="s">
        <v>39</v>
      </c>
      <c r="B109" s="7" t="s">
        <v>253</v>
      </c>
      <c r="C109" s="9"/>
      <c r="D109" s="21" t="s">
        <v>511</v>
      </c>
      <c r="E109" s="26">
        <f>E110</f>
        <v>565700</v>
      </c>
      <c r="F109" s="367">
        <f t="shared" si="25"/>
        <v>565700</v>
      </c>
      <c r="G109" s="443">
        <f t="shared" si="25"/>
        <v>565700</v>
      </c>
    </row>
    <row r="110" spans="1:7" s="64" customFormat="1" ht="60">
      <c r="A110" s="7" t="s">
        <v>39</v>
      </c>
      <c r="B110" s="7" t="s">
        <v>376</v>
      </c>
      <c r="C110" s="9"/>
      <c r="D110" s="4" t="s">
        <v>94</v>
      </c>
      <c r="E110" s="26">
        <f>E111+E112</f>
        <v>565700</v>
      </c>
      <c r="F110" s="367">
        <f t="shared" ref="F110:G110" si="26">F111+F112</f>
        <v>565700</v>
      </c>
      <c r="G110" s="367">
        <f t="shared" si="26"/>
        <v>565700</v>
      </c>
    </row>
    <row r="111" spans="1:7" s="64" customFormat="1" ht="30">
      <c r="A111" s="7" t="s">
        <v>39</v>
      </c>
      <c r="B111" s="7" t="s">
        <v>376</v>
      </c>
      <c r="C111" s="10">
        <v>120</v>
      </c>
      <c r="D111" s="4" t="s">
        <v>121</v>
      </c>
      <c r="E111" s="206">
        <v>430900</v>
      </c>
      <c r="F111" s="206">
        <v>430900</v>
      </c>
      <c r="G111" s="168">
        <v>430900</v>
      </c>
    </row>
    <row r="112" spans="1:7" s="441" customFormat="1" ht="45">
      <c r="A112" s="439" t="s">
        <v>39</v>
      </c>
      <c r="B112" s="439" t="s">
        <v>376</v>
      </c>
      <c r="C112" s="10">
        <v>240</v>
      </c>
      <c r="D112" s="432" t="s">
        <v>122</v>
      </c>
      <c r="E112" s="443">
        <v>134800</v>
      </c>
      <c r="F112" s="443">
        <v>134800</v>
      </c>
      <c r="G112" s="443">
        <v>134800</v>
      </c>
    </row>
    <row r="113" spans="1:7" s="64" customFormat="1" ht="60">
      <c r="A113" s="7" t="s">
        <v>270</v>
      </c>
      <c r="B113" s="7"/>
      <c r="C113" s="10"/>
      <c r="D113" s="167" t="s">
        <v>467</v>
      </c>
      <c r="E113" s="205">
        <f>E114+E119</f>
        <v>5461110</v>
      </c>
      <c r="F113" s="443">
        <f t="shared" ref="F113:G113" si="27">F114+F119</f>
        <v>6240957</v>
      </c>
      <c r="G113" s="443">
        <f t="shared" si="27"/>
        <v>6240957</v>
      </c>
    </row>
    <row r="114" spans="1:7" ht="90">
      <c r="A114" s="7" t="s">
        <v>270</v>
      </c>
      <c r="B114" s="7" t="s">
        <v>127</v>
      </c>
      <c r="C114" s="10"/>
      <c r="D114" s="447" t="s">
        <v>615</v>
      </c>
      <c r="E114" s="162">
        <f t="shared" ref="E114:G117" si="28">E115</f>
        <v>2968210</v>
      </c>
      <c r="F114" s="162">
        <f t="shared" si="28"/>
        <v>3768210</v>
      </c>
      <c r="G114" s="443">
        <f t="shared" si="28"/>
        <v>3768210</v>
      </c>
    </row>
    <row r="115" spans="1:7" s="137" customFormat="1" ht="45">
      <c r="A115" s="7" t="s">
        <v>270</v>
      </c>
      <c r="B115" s="7" t="s">
        <v>272</v>
      </c>
      <c r="C115" s="10"/>
      <c r="D115" s="50" t="s">
        <v>271</v>
      </c>
      <c r="E115" s="26">
        <f t="shared" si="28"/>
        <v>2968210</v>
      </c>
      <c r="F115" s="277">
        <f t="shared" si="28"/>
        <v>3768210</v>
      </c>
      <c r="G115" s="443">
        <f t="shared" si="28"/>
        <v>3768210</v>
      </c>
    </row>
    <row r="116" spans="1:7" ht="30">
      <c r="A116" s="7" t="s">
        <v>270</v>
      </c>
      <c r="B116" s="7" t="s">
        <v>273</v>
      </c>
      <c r="C116" s="10"/>
      <c r="D116" s="51" t="s">
        <v>274</v>
      </c>
      <c r="E116" s="26">
        <f t="shared" si="28"/>
        <v>2968210</v>
      </c>
      <c r="F116" s="277">
        <f t="shared" si="28"/>
        <v>3768210</v>
      </c>
      <c r="G116" s="443">
        <f t="shared" si="28"/>
        <v>3768210</v>
      </c>
    </row>
    <row r="117" spans="1:7" ht="30">
      <c r="A117" s="7" t="s">
        <v>270</v>
      </c>
      <c r="B117" s="7" t="s">
        <v>275</v>
      </c>
      <c r="C117" s="10"/>
      <c r="D117" s="4" t="s">
        <v>276</v>
      </c>
      <c r="E117" s="26">
        <f t="shared" si="28"/>
        <v>2968210</v>
      </c>
      <c r="F117" s="277">
        <f t="shared" si="28"/>
        <v>3768210</v>
      </c>
      <c r="G117" s="443">
        <f t="shared" si="28"/>
        <v>3768210</v>
      </c>
    </row>
    <row r="118" spans="1:7" ht="45">
      <c r="A118" s="7" t="s">
        <v>270</v>
      </c>
      <c r="B118" s="7" t="s">
        <v>275</v>
      </c>
      <c r="C118" s="10">
        <v>240</v>
      </c>
      <c r="D118" s="4" t="s">
        <v>122</v>
      </c>
      <c r="E118" s="163">
        <v>2968210</v>
      </c>
      <c r="F118" s="163">
        <v>3768210</v>
      </c>
      <c r="G118" s="168">
        <v>3768210</v>
      </c>
    </row>
    <row r="119" spans="1:7" ht="135" customHeight="1">
      <c r="A119" s="154" t="s">
        <v>270</v>
      </c>
      <c r="B119" s="154" t="s">
        <v>450</v>
      </c>
      <c r="C119" s="10"/>
      <c r="D119" s="195" t="s">
        <v>667</v>
      </c>
      <c r="E119" s="205">
        <f>E120</f>
        <v>2492900</v>
      </c>
      <c r="F119" s="443">
        <f t="shared" ref="F119:G121" si="29">F120</f>
        <v>2472747</v>
      </c>
      <c r="G119" s="443">
        <f t="shared" si="29"/>
        <v>2472747</v>
      </c>
    </row>
    <row r="120" spans="1:7" s="156" customFormat="1" ht="60">
      <c r="A120" s="154" t="s">
        <v>270</v>
      </c>
      <c r="B120" s="154" t="s">
        <v>451</v>
      </c>
      <c r="C120" s="10"/>
      <c r="D120" s="167" t="s">
        <v>392</v>
      </c>
      <c r="E120" s="205">
        <f>E121</f>
        <v>2492900</v>
      </c>
      <c r="F120" s="443">
        <f t="shared" si="29"/>
        <v>2472747</v>
      </c>
      <c r="G120" s="443">
        <f t="shared" si="29"/>
        <v>2472747</v>
      </c>
    </row>
    <row r="121" spans="1:7" s="156" customFormat="1" ht="45">
      <c r="A121" s="154" t="s">
        <v>270</v>
      </c>
      <c r="B121" s="154" t="s">
        <v>452</v>
      </c>
      <c r="C121" s="10"/>
      <c r="D121" s="201" t="s">
        <v>742</v>
      </c>
      <c r="E121" s="205">
        <f>E122</f>
        <v>2492900</v>
      </c>
      <c r="F121" s="443">
        <f t="shared" si="29"/>
        <v>2472747</v>
      </c>
      <c r="G121" s="443">
        <f t="shared" si="29"/>
        <v>2472747</v>
      </c>
    </row>
    <row r="122" spans="1:7" s="156" customFormat="1" ht="60">
      <c r="A122" s="154" t="s">
        <v>270</v>
      </c>
      <c r="B122" s="154" t="s">
        <v>453</v>
      </c>
      <c r="C122" s="10"/>
      <c r="D122" s="167" t="s">
        <v>503</v>
      </c>
      <c r="E122" s="205">
        <f>E123+E124</f>
        <v>2492900</v>
      </c>
      <c r="F122" s="443">
        <f t="shared" ref="F122:G122" si="30">F123+F124</f>
        <v>2472747</v>
      </c>
      <c r="G122" s="443">
        <f t="shared" si="30"/>
        <v>2472747</v>
      </c>
    </row>
    <row r="123" spans="1:7" s="156" customFormat="1" ht="30">
      <c r="A123" s="154" t="s">
        <v>270</v>
      </c>
      <c r="B123" s="154" t="s">
        <v>453</v>
      </c>
      <c r="C123" s="10">
        <v>110</v>
      </c>
      <c r="D123" s="203" t="s">
        <v>157</v>
      </c>
      <c r="E123" s="155">
        <v>2327900</v>
      </c>
      <c r="F123" s="205">
        <v>2307747</v>
      </c>
      <c r="G123" s="205">
        <v>2307747</v>
      </c>
    </row>
    <row r="124" spans="1:7" s="156" customFormat="1" ht="45">
      <c r="A124" s="154" t="s">
        <v>270</v>
      </c>
      <c r="B124" s="154" t="s">
        <v>453</v>
      </c>
      <c r="C124" s="10">
        <v>240</v>
      </c>
      <c r="D124" s="203" t="s">
        <v>122</v>
      </c>
      <c r="E124" s="155">
        <v>165000</v>
      </c>
      <c r="F124" s="205">
        <v>165000</v>
      </c>
      <c r="G124" s="205">
        <v>165000</v>
      </c>
    </row>
    <row r="125" spans="1:7" s="156" customFormat="1">
      <c r="A125" s="11" t="s">
        <v>41</v>
      </c>
      <c r="B125" s="11"/>
      <c r="C125" s="12"/>
      <c r="D125" s="182" t="s">
        <v>42</v>
      </c>
      <c r="E125" s="183">
        <f>E126+E132+E144+E166</f>
        <v>73707541.569999993</v>
      </c>
      <c r="F125" s="183">
        <f t="shared" ref="F125:G125" si="31">F126+F132+F144+F166</f>
        <v>72917126</v>
      </c>
      <c r="G125" s="183">
        <f t="shared" si="31"/>
        <v>75056437</v>
      </c>
    </row>
    <row r="126" spans="1:7" s="441" customFormat="1">
      <c r="A126" s="439" t="s">
        <v>745</v>
      </c>
      <c r="B126" s="439"/>
      <c r="C126" s="480"/>
      <c r="D126" s="447" t="s">
        <v>746</v>
      </c>
      <c r="E126" s="179">
        <f t="shared" ref="E126:G130" si="32">E127</f>
        <v>1100000</v>
      </c>
      <c r="F126" s="179">
        <f t="shared" si="32"/>
        <v>1653300</v>
      </c>
      <c r="G126" s="443">
        <f t="shared" si="32"/>
        <v>1653300</v>
      </c>
    </row>
    <row r="127" spans="1:7" s="441" customFormat="1" ht="90">
      <c r="A127" s="439" t="s">
        <v>745</v>
      </c>
      <c r="B127" s="439" t="s">
        <v>133</v>
      </c>
      <c r="C127" s="480"/>
      <c r="D127" s="447" t="s">
        <v>747</v>
      </c>
      <c r="E127" s="179">
        <f t="shared" si="32"/>
        <v>1100000</v>
      </c>
      <c r="F127" s="179">
        <f t="shared" si="32"/>
        <v>1653300</v>
      </c>
      <c r="G127" s="443">
        <f t="shared" si="32"/>
        <v>1653300</v>
      </c>
    </row>
    <row r="128" spans="1:7" s="441" customFormat="1" ht="45">
      <c r="A128" s="439" t="s">
        <v>745</v>
      </c>
      <c r="B128" s="439" t="s">
        <v>564</v>
      </c>
      <c r="C128" s="480"/>
      <c r="D128" s="447" t="s">
        <v>563</v>
      </c>
      <c r="E128" s="443">
        <f t="shared" si="32"/>
        <v>1100000</v>
      </c>
      <c r="F128" s="443">
        <f t="shared" si="32"/>
        <v>1653300</v>
      </c>
      <c r="G128" s="443">
        <f t="shared" si="32"/>
        <v>1653300</v>
      </c>
    </row>
    <row r="129" spans="1:7" s="441" customFormat="1" ht="45">
      <c r="A129" s="439" t="s">
        <v>745</v>
      </c>
      <c r="B129" s="439" t="s">
        <v>565</v>
      </c>
      <c r="C129" s="480"/>
      <c r="D129" s="447" t="s">
        <v>567</v>
      </c>
      <c r="E129" s="443">
        <f t="shared" si="32"/>
        <v>1100000</v>
      </c>
      <c r="F129" s="443">
        <f t="shared" si="32"/>
        <v>1653300</v>
      </c>
      <c r="G129" s="443">
        <f t="shared" si="32"/>
        <v>1653300</v>
      </c>
    </row>
    <row r="130" spans="1:7" s="441" customFormat="1" ht="60">
      <c r="A130" s="439" t="s">
        <v>745</v>
      </c>
      <c r="B130" s="439" t="s">
        <v>566</v>
      </c>
      <c r="C130" s="480"/>
      <c r="D130" s="447" t="s">
        <v>549</v>
      </c>
      <c r="E130" s="443">
        <f t="shared" si="32"/>
        <v>1100000</v>
      </c>
      <c r="F130" s="443">
        <f t="shared" si="32"/>
        <v>1653300</v>
      </c>
      <c r="G130" s="443">
        <f t="shared" si="32"/>
        <v>1653300</v>
      </c>
    </row>
    <row r="131" spans="1:7" s="441" customFormat="1" ht="45">
      <c r="A131" s="439" t="s">
        <v>745</v>
      </c>
      <c r="B131" s="439" t="s">
        <v>566</v>
      </c>
      <c r="C131" s="480">
        <v>240</v>
      </c>
      <c r="D131" s="447" t="s">
        <v>3</v>
      </c>
      <c r="E131" s="443">
        <v>1100000</v>
      </c>
      <c r="F131" s="443">
        <v>1653300</v>
      </c>
      <c r="G131" s="443">
        <v>1653300</v>
      </c>
    </row>
    <row r="132" spans="1:7" s="48" customFormat="1">
      <c r="A132" s="7" t="s">
        <v>43</v>
      </c>
      <c r="B132" s="7"/>
      <c r="C132" s="10"/>
      <c r="D132" s="4" t="s">
        <v>44</v>
      </c>
      <c r="E132" s="446">
        <f t="shared" ref="E132:G133" si="33">E133</f>
        <v>6426400</v>
      </c>
      <c r="F132" s="446">
        <f t="shared" si="33"/>
        <v>6444300</v>
      </c>
      <c r="G132" s="419">
        <f t="shared" si="33"/>
        <v>6447800</v>
      </c>
    </row>
    <row r="133" spans="1:7" s="131" customFormat="1" ht="90">
      <c r="A133" s="7" t="s">
        <v>43</v>
      </c>
      <c r="B133" s="7" t="s">
        <v>138</v>
      </c>
      <c r="C133" s="10"/>
      <c r="D133" s="447" t="s">
        <v>624</v>
      </c>
      <c r="E133" s="26">
        <f t="shared" si="33"/>
        <v>6426400</v>
      </c>
      <c r="F133" s="277">
        <f t="shared" si="33"/>
        <v>6444300</v>
      </c>
      <c r="G133" s="282">
        <f t="shared" si="33"/>
        <v>6447800</v>
      </c>
    </row>
    <row r="134" spans="1:7" s="131" customFormat="1" ht="45">
      <c r="A134" s="7" t="s">
        <v>43</v>
      </c>
      <c r="B134" s="7" t="s">
        <v>139</v>
      </c>
      <c r="C134" s="10"/>
      <c r="D134" s="4" t="s">
        <v>396</v>
      </c>
      <c r="E134" s="26">
        <f>E135+E138+E141</f>
        <v>6426400</v>
      </c>
      <c r="F134" s="367">
        <f t="shared" ref="F134:G134" si="34">F135+F138+F141</f>
        <v>6444300</v>
      </c>
      <c r="G134" s="367">
        <f t="shared" si="34"/>
        <v>6447800</v>
      </c>
    </row>
    <row r="135" spans="1:7" s="131" customFormat="1" ht="60">
      <c r="A135" s="7" t="s">
        <v>43</v>
      </c>
      <c r="B135" s="7" t="s">
        <v>183</v>
      </c>
      <c r="C135" s="10"/>
      <c r="D135" s="23" t="s">
        <v>397</v>
      </c>
      <c r="E135" s="26">
        <f t="shared" ref="E135:G136" si="35">E136</f>
        <v>1165300</v>
      </c>
      <c r="F135" s="277">
        <f t="shared" si="35"/>
        <v>1168800</v>
      </c>
      <c r="G135" s="282">
        <f t="shared" si="35"/>
        <v>1168600</v>
      </c>
    </row>
    <row r="136" spans="1:7" s="131" customFormat="1" ht="75">
      <c r="A136" s="7" t="s">
        <v>43</v>
      </c>
      <c r="B136" s="7" t="s">
        <v>279</v>
      </c>
      <c r="C136" s="10"/>
      <c r="D136" s="132" t="s">
        <v>477</v>
      </c>
      <c r="E136" s="26">
        <f t="shared" si="35"/>
        <v>1165300</v>
      </c>
      <c r="F136" s="277">
        <f t="shared" si="35"/>
        <v>1168800</v>
      </c>
      <c r="G136" s="282">
        <f t="shared" si="35"/>
        <v>1168600</v>
      </c>
    </row>
    <row r="137" spans="1:7" s="131" customFormat="1" ht="45">
      <c r="A137" s="7" t="s">
        <v>43</v>
      </c>
      <c r="B137" s="7" t="s">
        <v>279</v>
      </c>
      <c r="C137" s="29">
        <v>240</v>
      </c>
      <c r="D137" s="4" t="s">
        <v>122</v>
      </c>
      <c r="E137" s="26">
        <v>1165300</v>
      </c>
      <c r="F137" s="26">
        <v>1168800</v>
      </c>
      <c r="G137" s="271">
        <v>1168600</v>
      </c>
    </row>
    <row r="138" spans="1:7" s="131" customFormat="1" ht="60">
      <c r="A138" s="7" t="s">
        <v>43</v>
      </c>
      <c r="B138" s="7" t="s">
        <v>343</v>
      </c>
      <c r="C138" s="29"/>
      <c r="D138" s="4" t="s">
        <v>345</v>
      </c>
      <c r="E138" s="26">
        <f t="shared" ref="E138:G139" si="36">E139</f>
        <v>4661100</v>
      </c>
      <c r="F138" s="26">
        <f t="shared" si="36"/>
        <v>4675500</v>
      </c>
      <c r="G138" s="32">
        <f t="shared" si="36"/>
        <v>4675400</v>
      </c>
    </row>
    <row r="139" spans="1:7" s="48" customFormat="1" ht="60">
      <c r="A139" s="7" t="s">
        <v>43</v>
      </c>
      <c r="B139" s="7" t="s">
        <v>344</v>
      </c>
      <c r="C139" s="29"/>
      <c r="D139" s="4" t="s">
        <v>346</v>
      </c>
      <c r="E139" s="26">
        <f t="shared" si="36"/>
        <v>4661100</v>
      </c>
      <c r="F139" s="26">
        <f t="shared" si="36"/>
        <v>4675500</v>
      </c>
      <c r="G139" s="32">
        <f t="shared" si="36"/>
        <v>4675400</v>
      </c>
    </row>
    <row r="140" spans="1:7" s="48" customFormat="1" ht="45">
      <c r="A140" s="7" t="s">
        <v>43</v>
      </c>
      <c r="B140" s="7" t="s">
        <v>344</v>
      </c>
      <c r="C140" s="29">
        <v>240</v>
      </c>
      <c r="D140" s="4" t="s">
        <v>122</v>
      </c>
      <c r="E140" s="210">
        <v>4661100</v>
      </c>
      <c r="F140" s="210">
        <v>4675500</v>
      </c>
      <c r="G140" s="73">
        <v>4675400</v>
      </c>
    </row>
    <row r="141" spans="1:7" s="48" customFormat="1" ht="75">
      <c r="A141" s="154" t="s">
        <v>43</v>
      </c>
      <c r="B141" s="154" t="s">
        <v>504</v>
      </c>
      <c r="C141" s="29"/>
      <c r="D141" s="167" t="s">
        <v>568</v>
      </c>
      <c r="E141" s="208">
        <f t="shared" ref="E141:G142" si="37">E142</f>
        <v>600000</v>
      </c>
      <c r="F141" s="282">
        <f t="shared" si="37"/>
        <v>600000</v>
      </c>
      <c r="G141" s="282">
        <f t="shared" si="37"/>
        <v>603800</v>
      </c>
    </row>
    <row r="142" spans="1:7" s="48" customFormat="1" ht="60">
      <c r="A142" s="154" t="s">
        <v>43</v>
      </c>
      <c r="B142" s="154" t="s">
        <v>505</v>
      </c>
      <c r="C142" s="29"/>
      <c r="D142" s="167" t="s">
        <v>569</v>
      </c>
      <c r="E142" s="208">
        <f t="shared" si="37"/>
        <v>600000</v>
      </c>
      <c r="F142" s="282">
        <f t="shared" si="37"/>
        <v>600000</v>
      </c>
      <c r="G142" s="282">
        <f t="shared" si="37"/>
        <v>603800</v>
      </c>
    </row>
    <row r="143" spans="1:7" s="48" customFormat="1" ht="45">
      <c r="A143" s="154" t="s">
        <v>43</v>
      </c>
      <c r="B143" s="204" t="s">
        <v>505</v>
      </c>
      <c r="C143" s="29">
        <v>240</v>
      </c>
      <c r="D143" s="340" t="s">
        <v>122</v>
      </c>
      <c r="E143" s="162">
        <v>600000</v>
      </c>
      <c r="F143" s="197">
        <v>600000</v>
      </c>
      <c r="G143" s="197">
        <v>603800</v>
      </c>
    </row>
    <row r="144" spans="1:7" s="82" customFormat="1">
      <c r="A144" s="7" t="s">
        <v>45</v>
      </c>
      <c r="B144" s="7"/>
      <c r="C144" s="10"/>
      <c r="D144" s="4" t="s">
        <v>46</v>
      </c>
      <c r="E144" s="26">
        <f>E145</f>
        <v>65586141.57</v>
      </c>
      <c r="F144" s="367">
        <f t="shared" ref="F144:G145" si="38">F145</f>
        <v>64224526</v>
      </c>
      <c r="G144" s="367">
        <f t="shared" si="38"/>
        <v>66360337</v>
      </c>
    </row>
    <row r="145" spans="1:7" s="82" customFormat="1" ht="101.25" customHeight="1">
      <c r="A145" s="7" t="s">
        <v>45</v>
      </c>
      <c r="B145" s="7" t="s">
        <v>138</v>
      </c>
      <c r="C145" s="10"/>
      <c r="D145" s="447" t="s">
        <v>624</v>
      </c>
      <c r="E145" s="26">
        <f>E146</f>
        <v>65586141.57</v>
      </c>
      <c r="F145" s="367">
        <f t="shared" si="38"/>
        <v>64224526</v>
      </c>
      <c r="G145" s="367">
        <f t="shared" si="38"/>
        <v>66360337</v>
      </c>
    </row>
    <row r="146" spans="1:7" s="82" customFormat="1" ht="45">
      <c r="A146" s="7" t="s">
        <v>45</v>
      </c>
      <c r="B146" s="7" t="s">
        <v>140</v>
      </c>
      <c r="C146" s="10"/>
      <c r="D146" s="4" t="s">
        <v>398</v>
      </c>
      <c r="E146" s="26">
        <f>E147+E156+E161</f>
        <v>65586141.57</v>
      </c>
      <c r="F146" s="367">
        <f t="shared" ref="F146:G146" si="39">F147+F156+F161</f>
        <v>64224526</v>
      </c>
      <c r="G146" s="367">
        <f t="shared" si="39"/>
        <v>66360337</v>
      </c>
    </row>
    <row r="147" spans="1:7" ht="45">
      <c r="A147" s="7" t="s">
        <v>45</v>
      </c>
      <c r="B147" s="7" t="s">
        <v>184</v>
      </c>
      <c r="C147" s="10"/>
      <c r="D147" s="23" t="s">
        <v>185</v>
      </c>
      <c r="E147" s="26">
        <f>E148+E150+E152+E154</f>
        <v>32765891.57</v>
      </c>
      <c r="F147" s="367">
        <f t="shared" ref="F147:G147" si="40">F148+F150+F152+F154</f>
        <v>30856901</v>
      </c>
      <c r="G147" s="367">
        <f t="shared" si="40"/>
        <v>31657962</v>
      </c>
    </row>
    <row r="148" spans="1:7" ht="58.5" customHeight="1">
      <c r="A148" s="7" t="s">
        <v>45</v>
      </c>
      <c r="B148" s="7" t="s">
        <v>280</v>
      </c>
      <c r="C148" s="10"/>
      <c r="D148" s="4" t="s">
        <v>112</v>
      </c>
      <c r="E148" s="26">
        <f>E149</f>
        <v>13228247.57</v>
      </c>
      <c r="F148" s="158">
        <f>F149</f>
        <v>10537679</v>
      </c>
      <c r="G148" s="197">
        <f>G149</f>
        <v>10525984</v>
      </c>
    </row>
    <row r="149" spans="1:7" ht="45">
      <c r="A149" s="7" t="s">
        <v>45</v>
      </c>
      <c r="B149" s="7" t="s">
        <v>280</v>
      </c>
      <c r="C149" s="10">
        <v>240</v>
      </c>
      <c r="D149" s="4" t="s">
        <v>122</v>
      </c>
      <c r="E149" s="134">
        <v>13228247.57</v>
      </c>
      <c r="F149" s="26">
        <v>10537679</v>
      </c>
      <c r="G149" s="72">
        <v>10525984</v>
      </c>
    </row>
    <row r="150" spans="1:7" s="202" customFormat="1" ht="90">
      <c r="A150" s="7" t="s">
        <v>45</v>
      </c>
      <c r="B150" s="7" t="s">
        <v>9</v>
      </c>
      <c r="C150" s="10"/>
      <c r="D150" s="127" t="s">
        <v>516</v>
      </c>
      <c r="E150" s="26">
        <f>E151</f>
        <v>17819200</v>
      </c>
      <c r="F150" s="26">
        <f>F151</f>
        <v>18532000</v>
      </c>
      <c r="G150" s="32">
        <f>G151</f>
        <v>19273200</v>
      </c>
    </row>
    <row r="151" spans="1:7" s="202" customFormat="1" ht="45">
      <c r="A151" s="7" t="s">
        <v>45</v>
      </c>
      <c r="B151" s="7" t="s">
        <v>9</v>
      </c>
      <c r="C151" s="54">
        <v>240</v>
      </c>
      <c r="D151" s="16" t="s">
        <v>122</v>
      </c>
      <c r="E151" s="55">
        <v>17819200</v>
      </c>
      <c r="F151" s="26">
        <v>18532000</v>
      </c>
      <c r="G151" s="32">
        <v>19273200</v>
      </c>
    </row>
    <row r="152" spans="1:7" s="202" customFormat="1" ht="60">
      <c r="A152" s="7" t="s">
        <v>45</v>
      </c>
      <c r="B152" s="7" t="s">
        <v>342</v>
      </c>
      <c r="C152" s="54"/>
      <c r="D152" s="16" t="s">
        <v>443</v>
      </c>
      <c r="E152" s="55">
        <f>E153</f>
        <v>1546600</v>
      </c>
      <c r="F152" s="26">
        <f>F153</f>
        <v>1608500</v>
      </c>
      <c r="G152" s="32">
        <f>G153</f>
        <v>1672900</v>
      </c>
    </row>
    <row r="153" spans="1:7" ht="45">
      <c r="A153" s="7" t="s">
        <v>45</v>
      </c>
      <c r="B153" s="7" t="s">
        <v>342</v>
      </c>
      <c r="C153" s="54">
        <v>240</v>
      </c>
      <c r="D153" s="16" t="s">
        <v>122</v>
      </c>
      <c r="E153" s="55">
        <v>1546600</v>
      </c>
      <c r="F153" s="26">
        <v>1608500</v>
      </c>
      <c r="G153" s="32">
        <v>1672900</v>
      </c>
    </row>
    <row r="154" spans="1:7" ht="75">
      <c r="A154" s="7" t="s">
        <v>45</v>
      </c>
      <c r="B154" s="7" t="s">
        <v>282</v>
      </c>
      <c r="C154" s="54"/>
      <c r="D154" s="16" t="s">
        <v>444</v>
      </c>
      <c r="E154" s="55">
        <f>E155</f>
        <v>171844</v>
      </c>
      <c r="F154" s="26">
        <f>F155</f>
        <v>178722</v>
      </c>
      <c r="G154" s="32">
        <f>G155</f>
        <v>185878</v>
      </c>
    </row>
    <row r="155" spans="1:7" ht="48.6" customHeight="1">
      <c r="A155" s="7" t="s">
        <v>45</v>
      </c>
      <c r="B155" s="7" t="s">
        <v>282</v>
      </c>
      <c r="C155" s="10">
        <v>240</v>
      </c>
      <c r="D155" s="16" t="s">
        <v>122</v>
      </c>
      <c r="E155" s="26">
        <v>171844</v>
      </c>
      <c r="F155" s="26">
        <v>178722</v>
      </c>
      <c r="G155" s="250">
        <v>185878</v>
      </c>
    </row>
    <row r="156" spans="1:7" ht="47.45" customHeight="1">
      <c r="A156" s="7" t="s">
        <v>45</v>
      </c>
      <c r="B156" s="7" t="s">
        <v>281</v>
      </c>
      <c r="C156" s="10"/>
      <c r="D156" s="49" t="s">
        <v>399</v>
      </c>
      <c r="E156" s="26">
        <f>E157+E159</f>
        <v>28265625</v>
      </c>
      <c r="F156" s="367">
        <f t="shared" ref="F156:G156" si="41">F157+F159</f>
        <v>28630750</v>
      </c>
      <c r="G156" s="367">
        <f t="shared" si="41"/>
        <v>29776000</v>
      </c>
    </row>
    <row r="157" spans="1:7" ht="30">
      <c r="A157" s="7" t="s">
        <v>45</v>
      </c>
      <c r="B157" s="7" t="s">
        <v>340</v>
      </c>
      <c r="C157" s="10"/>
      <c r="D157" s="52" t="s">
        <v>341</v>
      </c>
      <c r="E157" s="26">
        <f>E158</f>
        <v>22612500</v>
      </c>
      <c r="F157" s="26">
        <f>F158</f>
        <v>22904600</v>
      </c>
      <c r="G157" s="282">
        <f>G158</f>
        <v>23820800</v>
      </c>
    </row>
    <row r="158" spans="1:7" ht="45">
      <c r="A158" s="7" t="s">
        <v>45</v>
      </c>
      <c r="B158" s="7" t="s">
        <v>340</v>
      </c>
      <c r="C158" s="10">
        <v>240</v>
      </c>
      <c r="D158" s="4" t="s">
        <v>122</v>
      </c>
      <c r="E158" s="26">
        <v>22612500</v>
      </c>
      <c r="F158" s="26">
        <v>22904600</v>
      </c>
      <c r="G158" s="282">
        <v>23820800</v>
      </c>
    </row>
    <row r="159" spans="1:7" ht="30">
      <c r="A159" s="7" t="s">
        <v>45</v>
      </c>
      <c r="B159" s="7" t="s">
        <v>339</v>
      </c>
      <c r="C159" s="10"/>
      <c r="D159" s="52" t="s">
        <v>338</v>
      </c>
      <c r="E159" s="26">
        <f>E160</f>
        <v>5653125</v>
      </c>
      <c r="F159" s="26">
        <f>F160</f>
        <v>5726150</v>
      </c>
      <c r="G159" s="282">
        <f>G160</f>
        <v>5955200</v>
      </c>
    </row>
    <row r="160" spans="1:7" ht="45">
      <c r="A160" s="7" t="s">
        <v>45</v>
      </c>
      <c r="B160" s="7" t="s">
        <v>339</v>
      </c>
      <c r="C160" s="10">
        <v>240</v>
      </c>
      <c r="D160" s="4" t="s">
        <v>122</v>
      </c>
      <c r="E160" s="26">
        <v>5653125</v>
      </c>
      <c r="F160" s="26">
        <v>5726150</v>
      </c>
      <c r="G160" s="282">
        <v>5955200</v>
      </c>
    </row>
    <row r="161" spans="1:7" ht="75">
      <c r="A161" s="7" t="s">
        <v>45</v>
      </c>
      <c r="B161" s="204" t="s">
        <v>517</v>
      </c>
      <c r="C161" s="10"/>
      <c r="D161" s="53" t="s">
        <v>570</v>
      </c>
      <c r="E161" s="26">
        <f>E162+E164</f>
        <v>4554625</v>
      </c>
      <c r="F161" s="367">
        <f t="shared" ref="F161:G161" si="42">F162+F164</f>
        <v>4736875</v>
      </c>
      <c r="G161" s="367">
        <f t="shared" si="42"/>
        <v>4926375</v>
      </c>
    </row>
    <row r="162" spans="1:7" ht="75">
      <c r="A162" s="7" t="s">
        <v>45</v>
      </c>
      <c r="B162" s="204" t="s">
        <v>518</v>
      </c>
      <c r="C162" s="54"/>
      <c r="D162" s="53" t="s">
        <v>571</v>
      </c>
      <c r="E162" s="55">
        <f>E163</f>
        <v>3643700</v>
      </c>
      <c r="F162" s="26">
        <f>F163</f>
        <v>3789500</v>
      </c>
      <c r="G162" s="271">
        <f>G163</f>
        <v>3941100</v>
      </c>
    </row>
    <row r="163" spans="1:7" ht="45">
      <c r="A163" s="7" t="s">
        <v>45</v>
      </c>
      <c r="B163" s="204" t="s">
        <v>518</v>
      </c>
      <c r="C163" s="54">
        <v>240</v>
      </c>
      <c r="D163" s="4" t="s">
        <v>122</v>
      </c>
      <c r="E163" s="55">
        <v>3643700</v>
      </c>
      <c r="F163" s="26">
        <v>3789500</v>
      </c>
      <c r="G163" s="32">
        <v>3941100</v>
      </c>
    </row>
    <row r="164" spans="1:7" ht="75">
      <c r="A164" s="7" t="s">
        <v>45</v>
      </c>
      <c r="B164" s="204" t="s">
        <v>519</v>
      </c>
      <c r="C164" s="54"/>
      <c r="D164" s="52" t="s">
        <v>572</v>
      </c>
      <c r="E164" s="55">
        <f>E165</f>
        <v>910925</v>
      </c>
      <c r="F164" s="26">
        <f>F165</f>
        <v>947375</v>
      </c>
      <c r="G164" s="32">
        <f>G165</f>
        <v>985275</v>
      </c>
    </row>
    <row r="165" spans="1:7" s="64" customFormat="1" ht="45">
      <c r="A165" s="7" t="s">
        <v>45</v>
      </c>
      <c r="B165" s="204" t="s">
        <v>519</v>
      </c>
      <c r="C165" s="285">
        <v>240</v>
      </c>
      <c r="D165" s="288" t="s">
        <v>122</v>
      </c>
      <c r="E165" s="152">
        <v>910925</v>
      </c>
      <c r="F165" s="163">
        <v>947375</v>
      </c>
      <c r="G165" s="73">
        <v>985275</v>
      </c>
    </row>
    <row r="166" spans="1:7" s="278" customFormat="1" ht="30">
      <c r="A166" s="7" t="s">
        <v>47</v>
      </c>
      <c r="B166" s="7"/>
      <c r="C166" s="10"/>
      <c r="D166" s="167" t="s">
        <v>48</v>
      </c>
      <c r="E166" s="179">
        <f>E167+E184+E193</f>
        <v>595000</v>
      </c>
      <c r="F166" s="179">
        <f>F167+F184+F193</f>
        <v>595000</v>
      </c>
      <c r="G166" s="179">
        <f>G167+G184+G193</f>
        <v>595000</v>
      </c>
    </row>
    <row r="167" spans="1:7" s="286" customFormat="1" ht="105">
      <c r="A167" s="28" t="s">
        <v>47</v>
      </c>
      <c r="B167" s="28" t="s">
        <v>222</v>
      </c>
      <c r="C167" s="29"/>
      <c r="D167" s="174" t="s">
        <v>625</v>
      </c>
      <c r="E167" s="176">
        <f>E168+E172+E176+E180</f>
        <v>280000</v>
      </c>
      <c r="F167" s="176">
        <f t="shared" ref="F167:G167" si="43">F168+F172+F176+F180</f>
        <v>280000</v>
      </c>
      <c r="G167" s="249">
        <f t="shared" si="43"/>
        <v>280000</v>
      </c>
    </row>
    <row r="168" spans="1:7" s="278" customFormat="1" ht="45">
      <c r="A168" s="7" t="s">
        <v>47</v>
      </c>
      <c r="B168" s="7" t="s">
        <v>223</v>
      </c>
      <c r="C168" s="10"/>
      <c r="D168" s="4" t="s">
        <v>235</v>
      </c>
      <c r="E168" s="162">
        <f t="shared" ref="E168:G170" si="44">E169</f>
        <v>30000</v>
      </c>
      <c r="F168" s="162">
        <f t="shared" si="44"/>
        <v>30000</v>
      </c>
      <c r="G168" s="175">
        <f t="shared" si="44"/>
        <v>30000</v>
      </c>
    </row>
    <row r="169" spans="1:7" s="278" customFormat="1" ht="45">
      <c r="A169" s="7" t="s">
        <v>47</v>
      </c>
      <c r="B169" s="7" t="s">
        <v>224</v>
      </c>
      <c r="C169" s="10"/>
      <c r="D169" s="447" t="s">
        <v>726</v>
      </c>
      <c r="E169" s="26">
        <f t="shared" si="44"/>
        <v>30000</v>
      </c>
      <c r="F169" s="158">
        <f t="shared" si="44"/>
        <v>30000</v>
      </c>
      <c r="G169" s="164">
        <f t="shared" si="44"/>
        <v>30000</v>
      </c>
    </row>
    <row r="170" spans="1:7" s="278" customFormat="1" ht="45">
      <c r="A170" s="7" t="s">
        <v>47</v>
      </c>
      <c r="B170" s="287" t="s">
        <v>539</v>
      </c>
      <c r="C170" s="10"/>
      <c r="D170" s="4" t="s">
        <v>225</v>
      </c>
      <c r="E170" s="26">
        <f t="shared" si="44"/>
        <v>30000</v>
      </c>
      <c r="F170" s="158">
        <f t="shared" si="44"/>
        <v>30000</v>
      </c>
      <c r="G170" s="165">
        <f t="shared" si="44"/>
        <v>30000</v>
      </c>
    </row>
    <row r="171" spans="1:7" s="278" customFormat="1" ht="45">
      <c r="A171" s="7" t="s">
        <v>47</v>
      </c>
      <c r="B171" s="287" t="s">
        <v>539</v>
      </c>
      <c r="C171" s="10">
        <v>240</v>
      </c>
      <c r="D171" s="4" t="s">
        <v>122</v>
      </c>
      <c r="E171" s="163">
        <v>30000</v>
      </c>
      <c r="F171" s="163">
        <v>30000</v>
      </c>
      <c r="G171" s="168">
        <v>30000</v>
      </c>
    </row>
    <row r="172" spans="1:7" s="278" customFormat="1" ht="60">
      <c r="A172" s="7" t="s">
        <v>47</v>
      </c>
      <c r="B172" s="7" t="s">
        <v>227</v>
      </c>
      <c r="C172" s="10"/>
      <c r="D172" s="167" t="s">
        <v>249</v>
      </c>
      <c r="E172" s="169">
        <f t="shared" ref="E172:G174" si="45">E173</f>
        <v>30000</v>
      </c>
      <c r="F172" s="170">
        <f t="shared" si="45"/>
        <v>30000</v>
      </c>
      <c r="G172" s="171">
        <f t="shared" si="45"/>
        <v>30000</v>
      </c>
    </row>
    <row r="173" spans="1:7" s="338" customFormat="1" ht="45">
      <c r="A173" s="7" t="s">
        <v>47</v>
      </c>
      <c r="B173" s="7" t="s">
        <v>226</v>
      </c>
      <c r="C173" s="10"/>
      <c r="D173" s="167" t="s">
        <v>250</v>
      </c>
      <c r="E173" s="172">
        <f t="shared" si="45"/>
        <v>30000</v>
      </c>
      <c r="F173" s="45">
        <f t="shared" si="45"/>
        <v>30000</v>
      </c>
      <c r="G173" s="38">
        <f t="shared" si="45"/>
        <v>30000</v>
      </c>
    </row>
    <row r="174" spans="1:7" s="338" customFormat="1" ht="60">
      <c r="A174" s="7" t="s">
        <v>47</v>
      </c>
      <c r="B174" s="204" t="s">
        <v>513</v>
      </c>
      <c r="C174" s="10"/>
      <c r="D174" s="4" t="s">
        <v>251</v>
      </c>
      <c r="E174" s="162">
        <f t="shared" si="45"/>
        <v>30000</v>
      </c>
      <c r="F174" s="162">
        <f t="shared" si="45"/>
        <v>30000</v>
      </c>
      <c r="G174" s="72">
        <f t="shared" si="45"/>
        <v>30000</v>
      </c>
    </row>
    <row r="175" spans="1:7" s="338" customFormat="1" ht="45">
      <c r="A175" s="7" t="s">
        <v>47</v>
      </c>
      <c r="B175" s="204" t="s">
        <v>513</v>
      </c>
      <c r="C175" s="10">
        <v>240</v>
      </c>
      <c r="D175" s="4" t="s">
        <v>122</v>
      </c>
      <c r="E175" s="163">
        <v>30000</v>
      </c>
      <c r="F175" s="163">
        <v>30000</v>
      </c>
      <c r="G175" s="73">
        <v>30000</v>
      </c>
    </row>
    <row r="176" spans="1:7" s="338" customFormat="1" ht="45">
      <c r="A176" s="7" t="s">
        <v>47</v>
      </c>
      <c r="B176" s="7" t="s">
        <v>228</v>
      </c>
      <c r="C176" s="10"/>
      <c r="D176" s="167" t="s">
        <v>377</v>
      </c>
      <c r="E176" s="169">
        <f t="shared" ref="E176:G178" si="46">E177</f>
        <v>20000</v>
      </c>
      <c r="F176" s="170">
        <f t="shared" si="46"/>
        <v>20000</v>
      </c>
      <c r="G176" s="171">
        <f t="shared" si="46"/>
        <v>20000</v>
      </c>
    </row>
    <row r="177" spans="1:7" s="338" customFormat="1" ht="60">
      <c r="A177" s="7" t="s">
        <v>47</v>
      </c>
      <c r="B177" s="7" t="s">
        <v>252</v>
      </c>
      <c r="C177" s="10"/>
      <c r="D177" s="167" t="s">
        <v>378</v>
      </c>
      <c r="E177" s="172">
        <f t="shared" si="46"/>
        <v>20000</v>
      </c>
      <c r="F177" s="45">
        <f t="shared" si="46"/>
        <v>20000</v>
      </c>
      <c r="G177" s="38">
        <f t="shared" si="46"/>
        <v>20000</v>
      </c>
    </row>
    <row r="178" spans="1:7" s="338" customFormat="1" ht="45">
      <c r="A178" s="7" t="s">
        <v>47</v>
      </c>
      <c r="B178" s="7" t="s">
        <v>283</v>
      </c>
      <c r="C178" s="10"/>
      <c r="D178" s="4" t="s">
        <v>425</v>
      </c>
      <c r="E178" s="162">
        <f t="shared" si="46"/>
        <v>20000</v>
      </c>
      <c r="F178" s="162">
        <f t="shared" si="46"/>
        <v>20000</v>
      </c>
      <c r="G178" s="72">
        <f t="shared" si="46"/>
        <v>20000</v>
      </c>
    </row>
    <row r="179" spans="1:7" s="64" customFormat="1" ht="45">
      <c r="A179" s="7" t="s">
        <v>47</v>
      </c>
      <c r="B179" s="7" t="s">
        <v>283</v>
      </c>
      <c r="C179" s="10">
        <v>240</v>
      </c>
      <c r="D179" s="4" t="s">
        <v>122</v>
      </c>
      <c r="E179" s="163">
        <v>20000</v>
      </c>
      <c r="F179" s="163">
        <v>20000</v>
      </c>
      <c r="G179" s="73">
        <v>20000</v>
      </c>
    </row>
    <row r="180" spans="1:7" s="64" customFormat="1" ht="75">
      <c r="A180" s="133" t="s">
        <v>47</v>
      </c>
      <c r="B180" s="133" t="s">
        <v>479</v>
      </c>
      <c r="C180" s="10"/>
      <c r="D180" s="227" t="s">
        <v>727</v>
      </c>
      <c r="E180" s="169">
        <f t="shared" ref="E180:G182" si="47">E181</f>
        <v>200000</v>
      </c>
      <c r="F180" s="170">
        <f t="shared" si="47"/>
        <v>200000</v>
      </c>
      <c r="G180" s="171">
        <f t="shared" si="47"/>
        <v>200000</v>
      </c>
    </row>
    <row r="181" spans="1:7" ht="60">
      <c r="A181" s="133" t="s">
        <v>47</v>
      </c>
      <c r="B181" s="133" t="s">
        <v>480</v>
      </c>
      <c r="C181" s="10"/>
      <c r="D181" s="227" t="s">
        <v>594</v>
      </c>
      <c r="E181" s="173">
        <f t="shared" si="47"/>
        <v>200000</v>
      </c>
      <c r="F181" s="158">
        <f t="shared" si="47"/>
        <v>200000</v>
      </c>
      <c r="G181" s="160">
        <f t="shared" si="47"/>
        <v>200000</v>
      </c>
    </row>
    <row r="182" spans="1:7" ht="30">
      <c r="A182" s="133" t="s">
        <v>47</v>
      </c>
      <c r="B182" s="133" t="s">
        <v>481</v>
      </c>
      <c r="C182" s="10"/>
      <c r="D182" s="227" t="s">
        <v>595</v>
      </c>
      <c r="E182" s="172">
        <f t="shared" si="47"/>
        <v>200000</v>
      </c>
      <c r="F182" s="45">
        <f t="shared" si="47"/>
        <v>200000</v>
      </c>
      <c r="G182" s="38">
        <f t="shared" si="47"/>
        <v>200000</v>
      </c>
    </row>
    <row r="183" spans="1:7" ht="45">
      <c r="A183" s="133" t="s">
        <v>47</v>
      </c>
      <c r="B183" s="133" t="s">
        <v>481</v>
      </c>
      <c r="C183" s="10">
        <v>240</v>
      </c>
      <c r="D183" s="132" t="s">
        <v>122</v>
      </c>
      <c r="E183" s="177">
        <v>200000</v>
      </c>
      <c r="F183" s="177">
        <v>200000</v>
      </c>
      <c r="G183" s="168">
        <v>200000</v>
      </c>
    </row>
    <row r="184" spans="1:7" ht="90">
      <c r="A184" s="7" t="s">
        <v>47</v>
      </c>
      <c r="B184" s="7" t="s">
        <v>133</v>
      </c>
      <c r="C184" s="5" t="s">
        <v>22</v>
      </c>
      <c r="D184" s="432" t="s">
        <v>626</v>
      </c>
      <c r="E184" s="169">
        <f>E185+E189</f>
        <v>300000</v>
      </c>
      <c r="F184" s="169">
        <f t="shared" ref="F184:G184" si="48">F185+F189</f>
        <v>300000</v>
      </c>
      <c r="G184" s="169">
        <f t="shared" si="48"/>
        <v>300000</v>
      </c>
    </row>
    <row r="185" spans="1:7" ht="105">
      <c r="A185" s="7" t="s">
        <v>47</v>
      </c>
      <c r="B185" s="7" t="s">
        <v>134</v>
      </c>
      <c r="C185" s="5"/>
      <c r="D185" s="167" t="s">
        <v>379</v>
      </c>
      <c r="E185" s="173">
        <f t="shared" ref="E185:G187" si="49">E186</f>
        <v>290000</v>
      </c>
      <c r="F185" s="173">
        <f t="shared" si="49"/>
        <v>290000</v>
      </c>
      <c r="G185" s="290">
        <f t="shared" si="49"/>
        <v>290000</v>
      </c>
    </row>
    <row r="186" spans="1:7" s="131" customFormat="1" ht="90">
      <c r="A186" s="7" t="s">
        <v>47</v>
      </c>
      <c r="B186" s="7" t="s">
        <v>177</v>
      </c>
      <c r="C186" s="34"/>
      <c r="D186" s="347" t="s">
        <v>573</v>
      </c>
      <c r="E186" s="173">
        <f t="shared" si="49"/>
        <v>290000</v>
      </c>
      <c r="F186" s="173">
        <f t="shared" si="49"/>
        <v>290000</v>
      </c>
      <c r="G186" s="290">
        <f t="shared" si="49"/>
        <v>290000</v>
      </c>
    </row>
    <row r="187" spans="1:7" s="131" customFormat="1" ht="120">
      <c r="A187" s="7" t="s">
        <v>47</v>
      </c>
      <c r="B187" s="7" t="s">
        <v>284</v>
      </c>
      <c r="C187" s="10"/>
      <c r="D187" s="447" t="s">
        <v>741</v>
      </c>
      <c r="E187" s="172">
        <f t="shared" si="49"/>
        <v>290000</v>
      </c>
      <c r="F187" s="172">
        <f t="shared" si="49"/>
        <v>290000</v>
      </c>
      <c r="G187" s="290">
        <f t="shared" si="49"/>
        <v>290000</v>
      </c>
    </row>
    <row r="188" spans="1:7" s="131" customFormat="1" ht="45">
      <c r="A188" s="7" t="s">
        <v>47</v>
      </c>
      <c r="B188" s="7" t="s">
        <v>284</v>
      </c>
      <c r="C188" s="10">
        <v>240</v>
      </c>
      <c r="D188" s="167" t="s">
        <v>122</v>
      </c>
      <c r="E188" s="342">
        <v>290000</v>
      </c>
      <c r="F188" s="342">
        <v>290000</v>
      </c>
      <c r="G188" s="335">
        <v>290000</v>
      </c>
    </row>
    <row r="189" spans="1:7" s="131" customFormat="1" ht="75">
      <c r="A189" s="341" t="s">
        <v>47</v>
      </c>
      <c r="B189" s="439" t="s">
        <v>627</v>
      </c>
      <c r="C189" s="339"/>
      <c r="D189" s="447" t="s">
        <v>628</v>
      </c>
      <c r="E189" s="342">
        <f>E190</f>
        <v>10000</v>
      </c>
      <c r="F189" s="443">
        <f t="shared" ref="F189:G191" si="50">F190</f>
        <v>10000</v>
      </c>
      <c r="G189" s="443">
        <f t="shared" si="50"/>
        <v>10000</v>
      </c>
    </row>
    <row r="190" spans="1:7" s="441" customFormat="1" ht="90">
      <c r="A190" s="439" t="s">
        <v>47</v>
      </c>
      <c r="B190" s="439" t="s">
        <v>629</v>
      </c>
      <c r="C190" s="458"/>
      <c r="D190" s="447" t="s">
        <v>718</v>
      </c>
      <c r="E190" s="443">
        <f>E191</f>
        <v>10000</v>
      </c>
      <c r="F190" s="443">
        <f t="shared" si="50"/>
        <v>10000</v>
      </c>
      <c r="G190" s="443">
        <f t="shared" si="50"/>
        <v>10000</v>
      </c>
    </row>
    <row r="191" spans="1:7" s="441" customFormat="1" ht="45">
      <c r="A191" s="439" t="s">
        <v>47</v>
      </c>
      <c r="B191" s="439" t="s">
        <v>630</v>
      </c>
      <c r="C191" s="458"/>
      <c r="D191" s="447" t="s">
        <v>719</v>
      </c>
      <c r="E191" s="443">
        <f>E192</f>
        <v>10000</v>
      </c>
      <c r="F191" s="443">
        <f t="shared" si="50"/>
        <v>10000</v>
      </c>
      <c r="G191" s="443">
        <f t="shared" si="50"/>
        <v>10000</v>
      </c>
    </row>
    <row r="192" spans="1:7" s="441" customFormat="1" ht="45">
      <c r="A192" s="439" t="s">
        <v>47</v>
      </c>
      <c r="B192" s="439" t="s">
        <v>630</v>
      </c>
      <c r="C192" s="458">
        <v>240</v>
      </c>
      <c r="D192" s="432" t="s">
        <v>122</v>
      </c>
      <c r="E192" s="443">
        <v>10000</v>
      </c>
      <c r="F192" s="443">
        <v>10000</v>
      </c>
      <c r="G192" s="336">
        <v>10000</v>
      </c>
    </row>
    <row r="193" spans="1:7" s="147" customFormat="1" ht="90">
      <c r="A193" s="7" t="s">
        <v>47</v>
      </c>
      <c r="B193" s="7" t="s">
        <v>141</v>
      </c>
      <c r="C193" s="10"/>
      <c r="D193" s="432" t="s">
        <v>631</v>
      </c>
      <c r="E193" s="169">
        <f>E194</f>
        <v>15000</v>
      </c>
      <c r="F193" s="169">
        <f t="shared" ref="F193:G196" si="51">F194</f>
        <v>15000</v>
      </c>
      <c r="G193" s="169">
        <f t="shared" si="51"/>
        <v>15000</v>
      </c>
    </row>
    <row r="194" spans="1:7" s="147" customFormat="1" ht="75">
      <c r="A194" s="7" t="s">
        <v>47</v>
      </c>
      <c r="B194" s="7" t="s">
        <v>142</v>
      </c>
      <c r="C194" s="10"/>
      <c r="D194" s="167" t="s">
        <v>416</v>
      </c>
      <c r="E194" s="173">
        <f>E195</f>
        <v>15000</v>
      </c>
      <c r="F194" s="173">
        <f t="shared" si="51"/>
        <v>15000</v>
      </c>
      <c r="G194" s="173">
        <f t="shared" si="51"/>
        <v>15000</v>
      </c>
    </row>
    <row r="195" spans="1:7" s="147" customFormat="1" ht="60">
      <c r="A195" s="7" t="s">
        <v>47</v>
      </c>
      <c r="B195" s="7" t="s">
        <v>257</v>
      </c>
      <c r="C195" s="10"/>
      <c r="D195" s="167" t="s">
        <v>255</v>
      </c>
      <c r="E195" s="173">
        <f>E196</f>
        <v>15000</v>
      </c>
      <c r="F195" s="173">
        <f t="shared" si="51"/>
        <v>15000</v>
      </c>
      <c r="G195" s="173">
        <f t="shared" si="51"/>
        <v>15000</v>
      </c>
    </row>
    <row r="196" spans="1:7" s="147" customFormat="1" ht="45">
      <c r="A196" s="7" t="s">
        <v>47</v>
      </c>
      <c r="B196" s="7" t="s">
        <v>285</v>
      </c>
      <c r="C196" s="34"/>
      <c r="D196" s="178" t="s">
        <v>256</v>
      </c>
      <c r="E196" s="172">
        <f>E197</f>
        <v>15000</v>
      </c>
      <c r="F196" s="172">
        <f t="shared" si="51"/>
        <v>15000</v>
      </c>
      <c r="G196" s="172">
        <f t="shared" si="51"/>
        <v>15000</v>
      </c>
    </row>
    <row r="197" spans="1:7" s="131" customFormat="1">
      <c r="A197" s="7" t="s">
        <v>47</v>
      </c>
      <c r="B197" s="7" t="s">
        <v>285</v>
      </c>
      <c r="C197" s="34">
        <v>610</v>
      </c>
      <c r="D197" s="4" t="s">
        <v>137</v>
      </c>
      <c r="E197" s="162">
        <v>15000</v>
      </c>
      <c r="F197" s="162">
        <v>15000</v>
      </c>
      <c r="G197" s="290">
        <v>15000</v>
      </c>
    </row>
    <row r="198" spans="1:7" s="131" customFormat="1" ht="28.5">
      <c r="A198" s="11" t="s">
        <v>229</v>
      </c>
      <c r="B198" s="11"/>
      <c r="C198" s="2"/>
      <c r="D198" s="3" t="s">
        <v>230</v>
      </c>
      <c r="E198" s="25">
        <f>E199+E208+E225</f>
        <v>32620886.710000001</v>
      </c>
      <c r="F198" s="25">
        <f t="shared" ref="F198:G198" si="52">F199+F208+F225</f>
        <v>19627300</v>
      </c>
      <c r="G198" s="323">
        <f t="shared" si="52"/>
        <v>17647300</v>
      </c>
    </row>
    <row r="199" spans="1:7">
      <c r="A199" s="7" t="s">
        <v>16</v>
      </c>
      <c r="B199" s="7"/>
      <c r="C199" s="34"/>
      <c r="D199" s="4" t="s">
        <v>17</v>
      </c>
      <c r="E199" s="134">
        <f>E200</f>
        <v>1415700</v>
      </c>
      <c r="F199" s="367">
        <f t="shared" ref="F199:G200" si="53">F200</f>
        <v>1415700</v>
      </c>
      <c r="G199" s="443">
        <f t="shared" si="53"/>
        <v>1415700</v>
      </c>
    </row>
    <row r="200" spans="1:7" s="64" customFormat="1" ht="90">
      <c r="A200" s="7" t="s">
        <v>16</v>
      </c>
      <c r="B200" s="133" t="s">
        <v>268</v>
      </c>
      <c r="C200" s="34"/>
      <c r="D200" s="447" t="s">
        <v>632</v>
      </c>
      <c r="E200" s="26">
        <f>E201</f>
        <v>1415700</v>
      </c>
      <c r="F200" s="367">
        <f t="shared" si="53"/>
        <v>1415700</v>
      </c>
      <c r="G200" s="443">
        <f t="shared" si="53"/>
        <v>1415700</v>
      </c>
    </row>
    <row r="201" spans="1:7" s="64" customFormat="1" ht="30">
      <c r="A201" s="7" t="s">
        <v>16</v>
      </c>
      <c r="B201" s="133" t="s">
        <v>269</v>
      </c>
      <c r="C201" s="34"/>
      <c r="D201" s="4" t="s">
        <v>287</v>
      </c>
      <c r="E201" s="134">
        <f>E202+E205</f>
        <v>1415700</v>
      </c>
      <c r="F201" s="367">
        <f t="shared" ref="F201:G201" si="54">F202+F205</f>
        <v>1415700</v>
      </c>
      <c r="G201" s="443">
        <f t="shared" si="54"/>
        <v>1415700</v>
      </c>
    </row>
    <row r="202" spans="1:7" s="56" customFormat="1" ht="63.75" customHeight="1">
      <c r="A202" s="7" t="s">
        <v>16</v>
      </c>
      <c r="B202" s="133" t="s">
        <v>454</v>
      </c>
      <c r="C202" s="34"/>
      <c r="D202" s="4" t="s">
        <v>259</v>
      </c>
      <c r="E202" s="134">
        <f t="shared" ref="E202:G203" si="55">E203</f>
        <v>565700</v>
      </c>
      <c r="F202" s="291">
        <f t="shared" si="55"/>
        <v>565700</v>
      </c>
      <c r="G202" s="290">
        <f t="shared" si="55"/>
        <v>565700</v>
      </c>
    </row>
    <row r="203" spans="1:7" s="92" customFormat="1" ht="75">
      <c r="A203" s="7" t="s">
        <v>16</v>
      </c>
      <c r="B203" s="133" t="s">
        <v>455</v>
      </c>
      <c r="C203" s="34"/>
      <c r="D203" s="57" t="s">
        <v>400</v>
      </c>
      <c r="E203" s="26">
        <f t="shared" si="55"/>
        <v>565700</v>
      </c>
      <c r="F203" s="26">
        <f t="shared" si="55"/>
        <v>565700</v>
      </c>
      <c r="G203" s="72">
        <f t="shared" si="55"/>
        <v>565700</v>
      </c>
    </row>
    <row r="204" spans="1:7" s="92" customFormat="1" ht="101.25" customHeight="1">
      <c r="A204" s="7" t="s">
        <v>16</v>
      </c>
      <c r="B204" s="133" t="s">
        <v>455</v>
      </c>
      <c r="C204" s="224">
        <v>240</v>
      </c>
      <c r="D204" s="223" t="s">
        <v>3</v>
      </c>
      <c r="E204" s="225">
        <v>565700</v>
      </c>
      <c r="F204" s="26">
        <v>565700</v>
      </c>
      <c r="G204" s="32">
        <v>565700</v>
      </c>
    </row>
    <row r="205" spans="1:7" s="338" customFormat="1" ht="30">
      <c r="A205" s="133" t="s">
        <v>16</v>
      </c>
      <c r="B205" s="133" t="s">
        <v>493</v>
      </c>
      <c r="C205" s="142"/>
      <c r="D205" s="351" t="s">
        <v>494</v>
      </c>
      <c r="E205" s="348">
        <f t="shared" ref="E205:G206" si="56">E206</f>
        <v>850000</v>
      </c>
      <c r="F205" s="348">
        <f t="shared" si="56"/>
        <v>850000</v>
      </c>
      <c r="G205" s="348">
        <f t="shared" si="56"/>
        <v>850000</v>
      </c>
    </row>
    <row r="206" spans="1:7" s="338" customFormat="1">
      <c r="A206" s="153" t="s">
        <v>16</v>
      </c>
      <c r="B206" s="153" t="s">
        <v>496</v>
      </c>
      <c r="C206" s="159"/>
      <c r="D206" s="157" t="s">
        <v>497</v>
      </c>
      <c r="E206" s="349">
        <f t="shared" si="56"/>
        <v>850000</v>
      </c>
      <c r="F206" s="349">
        <f t="shared" si="56"/>
        <v>850000</v>
      </c>
      <c r="G206" s="350">
        <f t="shared" si="56"/>
        <v>850000</v>
      </c>
    </row>
    <row r="207" spans="1:7" s="338" customFormat="1" ht="45">
      <c r="A207" s="153" t="s">
        <v>16</v>
      </c>
      <c r="B207" s="153" t="s">
        <v>496</v>
      </c>
      <c r="C207" s="159">
        <v>240</v>
      </c>
      <c r="D207" s="167" t="s">
        <v>3</v>
      </c>
      <c r="E207" s="242">
        <v>850000</v>
      </c>
      <c r="F207" s="242">
        <v>850000</v>
      </c>
      <c r="G207" s="242">
        <v>850000</v>
      </c>
    </row>
    <row r="208" spans="1:7" s="338" customFormat="1">
      <c r="A208" s="7" t="s">
        <v>1</v>
      </c>
      <c r="B208" s="7"/>
      <c r="C208" s="34"/>
      <c r="D208" s="167" t="s">
        <v>2</v>
      </c>
      <c r="E208" s="169">
        <f>E209</f>
        <v>4026000</v>
      </c>
      <c r="F208" s="169">
        <f t="shared" ref="F208:G209" si="57">F209</f>
        <v>2026000</v>
      </c>
      <c r="G208" s="443">
        <f t="shared" si="57"/>
        <v>2026000</v>
      </c>
    </row>
    <row r="209" spans="1:7" s="373" customFormat="1" ht="90">
      <c r="A209" s="7" t="s">
        <v>1</v>
      </c>
      <c r="B209" s="133" t="s">
        <v>268</v>
      </c>
      <c r="C209" s="47"/>
      <c r="D209" s="432" t="s">
        <v>632</v>
      </c>
      <c r="E209" s="173">
        <f>E210</f>
        <v>4026000</v>
      </c>
      <c r="F209" s="173">
        <f t="shared" si="57"/>
        <v>2026000</v>
      </c>
      <c r="G209" s="443">
        <f t="shared" si="57"/>
        <v>2026000</v>
      </c>
    </row>
    <row r="210" spans="1:7" s="373" customFormat="1" ht="30">
      <c r="A210" s="7" t="s">
        <v>1</v>
      </c>
      <c r="B210" s="133" t="s">
        <v>269</v>
      </c>
      <c r="C210" s="47"/>
      <c r="D210" s="184" t="s">
        <v>287</v>
      </c>
      <c r="E210" s="345">
        <f>E211+E216</f>
        <v>4026000</v>
      </c>
      <c r="F210" s="345">
        <f t="shared" ref="F210:G210" si="58">F211+F216</f>
        <v>2026000</v>
      </c>
      <c r="G210" s="443">
        <f t="shared" si="58"/>
        <v>2026000</v>
      </c>
    </row>
    <row r="211" spans="1:7" s="373" customFormat="1" ht="60">
      <c r="A211" s="439" t="s">
        <v>1</v>
      </c>
      <c r="B211" s="439" t="s">
        <v>633</v>
      </c>
      <c r="C211" s="459"/>
      <c r="D211" s="405" t="s">
        <v>635</v>
      </c>
      <c r="E211" s="443">
        <f>E212+E214</f>
        <v>2000000</v>
      </c>
      <c r="F211" s="443">
        <v>0</v>
      </c>
      <c r="G211" s="443">
        <v>0</v>
      </c>
    </row>
    <row r="212" spans="1:7" s="373" customFormat="1" ht="45">
      <c r="A212" s="439" t="s">
        <v>1</v>
      </c>
      <c r="B212" s="439" t="s">
        <v>697</v>
      </c>
      <c r="C212" s="460"/>
      <c r="D212" s="405" t="s">
        <v>698</v>
      </c>
      <c r="E212" s="443">
        <f>E213</f>
        <v>0</v>
      </c>
      <c r="F212" s="443">
        <v>0</v>
      </c>
      <c r="G212" s="443">
        <v>0</v>
      </c>
    </row>
    <row r="213" spans="1:7" s="373" customFormat="1" ht="45">
      <c r="A213" s="439" t="s">
        <v>1</v>
      </c>
      <c r="B213" s="439" t="s">
        <v>697</v>
      </c>
      <c r="C213" s="460">
        <v>240</v>
      </c>
      <c r="D213" s="442" t="s">
        <v>3</v>
      </c>
      <c r="E213" s="443">
        <v>0</v>
      </c>
      <c r="F213" s="443">
        <v>0</v>
      </c>
      <c r="G213" s="443">
        <v>0</v>
      </c>
    </row>
    <row r="214" spans="1:7" s="423" customFormat="1" ht="90">
      <c r="A214" s="439" t="s">
        <v>1</v>
      </c>
      <c r="B214" s="439" t="s">
        <v>634</v>
      </c>
      <c r="C214" s="459"/>
      <c r="D214" s="405" t="s">
        <v>636</v>
      </c>
      <c r="E214" s="443">
        <f>E215</f>
        <v>2000000</v>
      </c>
      <c r="F214" s="443">
        <v>0</v>
      </c>
      <c r="G214" s="443">
        <v>0</v>
      </c>
    </row>
    <row r="215" spans="1:7" s="441" customFormat="1" ht="75">
      <c r="A215" s="439" t="s">
        <v>1</v>
      </c>
      <c r="B215" s="439" t="s">
        <v>634</v>
      </c>
      <c r="C215" s="459">
        <v>810</v>
      </c>
      <c r="D215" s="405" t="s">
        <v>637</v>
      </c>
      <c r="E215" s="443">
        <v>2000000</v>
      </c>
      <c r="F215" s="443">
        <v>0</v>
      </c>
      <c r="G215" s="443">
        <v>0</v>
      </c>
    </row>
    <row r="216" spans="1:7" s="441" customFormat="1" ht="45">
      <c r="A216" s="7" t="s">
        <v>1</v>
      </c>
      <c r="B216" s="133" t="s">
        <v>456</v>
      </c>
      <c r="C216" s="47"/>
      <c r="D216" s="461" t="s">
        <v>288</v>
      </c>
      <c r="E216" s="192">
        <f>E217+E219+E221+E223</f>
        <v>2026000</v>
      </c>
      <c r="F216" s="192">
        <f t="shared" ref="F216:G216" si="59">F217+F219+F221+F223</f>
        <v>2026000</v>
      </c>
      <c r="G216" s="192">
        <f t="shared" si="59"/>
        <v>2026000</v>
      </c>
    </row>
    <row r="217" spans="1:7" s="441" customFormat="1" ht="30">
      <c r="A217" s="7" t="s">
        <v>1</v>
      </c>
      <c r="B217" s="133" t="s">
        <v>457</v>
      </c>
      <c r="C217" s="47"/>
      <c r="D217" s="289" t="s">
        <v>428</v>
      </c>
      <c r="E217" s="177">
        <f>E218</f>
        <v>810000</v>
      </c>
      <c r="F217" s="162">
        <f>F218</f>
        <v>810000</v>
      </c>
      <c r="G217" s="72">
        <f>G218</f>
        <v>810000</v>
      </c>
    </row>
    <row r="218" spans="1:7" s="441" customFormat="1" ht="45">
      <c r="A218" s="7" t="s">
        <v>1</v>
      </c>
      <c r="B218" s="133" t="s">
        <v>457</v>
      </c>
      <c r="C218" s="292">
        <v>240</v>
      </c>
      <c r="D218" s="442" t="s">
        <v>3</v>
      </c>
      <c r="E218" s="443">
        <v>810000</v>
      </c>
      <c r="F218" s="444">
        <v>810000</v>
      </c>
      <c r="G218" s="32">
        <v>810000</v>
      </c>
    </row>
    <row r="219" spans="1:7" s="441" customFormat="1">
      <c r="A219" s="106" t="s">
        <v>447</v>
      </c>
      <c r="B219" s="154" t="s">
        <v>501</v>
      </c>
      <c r="C219" s="109"/>
      <c r="D219" s="141" t="s">
        <v>502</v>
      </c>
      <c r="E219" s="446">
        <f>E220</f>
        <v>600000</v>
      </c>
      <c r="F219" s="111">
        <f>F220</f>
        <v>600000</v>
      </c>
      <c r="G219" s="112">
        <f>G220</f>
        <v>600000</v>
      </c>
    </row>
    <row r="220" spans="1:7" s="423" customFormat="1" ht="45">
      <c r="A220" s="110" t="s">
        <v>447</v>
      </c>
      <c r="B220" s="154" t="s">
        <v>501</v>
      </c>
      <c r="C220" s="109">
        <v>240</v>
      </c>
      <c r="D220" s="115" t="s">
        <v>3</v>
      </c>
      <c r="E220" s="111">
        <v>600000</v>
      </c>
      <c r="F220" s="111">
        <v>600000</v>
      </c>
      <c r="G220" s="247">
        <v>600000</v>
      </c>
    </row>
    <row r="221" spans="1:7" s="304" customFormat="1" ht="42" customHeight="1">
      <c r="A221" s="241" t="s">
        <v>1</v>
      </c>
      <c r="B221" s="241" t="s">
        <v>530</v>
      </c>
      <c r="C221" s="239"/>
      <c r="D221" s="245" t="s">
        <v>531</v>
      </c>
      <c r="E221" s="243">
        <f>E222</f>
        <v>380000</v>
      </c>
      <c r="F221" s="243">
        <f>F222</f>
        <v>380000</v>
      </c>
      <c r="G221" s="246">
        <f>G222</f>
        <v>380000</v>
      </c>
    </row>
    <row r="222" spans="1:7" s="304" customFormat="1" ht="30.75" customHeight="1">
      <c r="A222" s="241" t="s">
        <v>1</v>
      </c>
      <c r="B222" s="241" t="s">
        <v>530</v>
      </c>
      <c r="C222" s="239">
        <v>240</v>
      </c>
      <c r="D222" s="240" t="s">
        <v>3</v>
      </c>
      <c r="E222" s="243">
        <v>380000</v>
      </c>
      <c r="F222" s="243">
        <v>380000</v>
      </c>
      <c r="G222" s="283">
        <v>380000</v>
      </c>
    </row>
    <row r="223" spans="1:7" s="304" customFormat="1">
      <c r="A223" s="281" t="s">
        <v>1</v>
      </c>
      <c r="B223" s="276" t="s">
        <v>536</v>
      </c>
      <c r="C223" s="279"/>
      <c r="D223" s="442" t="s">
        <v>696</v>
      </c>
      <c r="E223" s="284">
        <f>E224</f>
        <v>236000</v>
      </c>
      <c r="F223" s="282">
        <f>F224</f>
        <v>236000</v>
      </c>
      <c r="G223" s="282">
        <f>G224</f>
        <v>236000</v>
      </c>
    </row>
    <row r="224" spans="1:7" ht="45">
      <c r="A224" s="281" t="s">
        <v>1</v>
      </c>
      <c r="B224" s="281" t="s">
        <v>536</v>
      </c>
      <c r="C224" s="279">
        <v>240</v>
      </c>
      <c r="D224" s="280" t="s">
        <v>3</v>
      </c>
      <c r="E224" s="284">
        <v>236000</v>
      </c>
      <c r="F224" s="282">
        <v>236000</v>
      </c>
      <c r="G224" s="282">
        <v>236000</v>
      </c>
    </row>
    <row r="225" spans="1:7">
      <c r="A225" s="7" t="s">
        <v>231</v>
      </c>
      <c r="B225" s="7"/>
      <c r="C225" s="34"/>
      <c r="D225" s="4" t="s">
        <v>232</v>
      </c>
      <c r="E225" s="163">
        <f>E226+E234+E239</f>
        <v>27179186.710000001</v>
      </c>
      <c r="F225" s="398">
        <f t="shared" ref="F225:G225" si="60">F226+F234+F239</f>
        <v>16185600</v>
      </c>
      <c r="G225" s="443">
        <f t="shared" si="60"/>
        <v>14205600</v>
      </c>
    </row>
    <row r="226" spans="1:7" s="356" customFormat="1" ht="75">
      <c r="A226" s="7" t="s">
        <v>231</v>
      </c>
      <c r="B226" s="7" t="s">
        <v>143</v>
      </c>
      <c r="C226" s="34"/>
      <c r="D226" s="432" t="s">
        <v>638</v>
      </c>
      <c r="E226" s="169">
        <f>E227</f>
        <v>539591.25</v>
      </c>
      <c r="F226" s="169">
        <f t="shared" ref="F226:G226" si="61">F227</f>
        <v>365000</v>
      </c>
      <c r="G226" s="443">
        <f t="shared" si="61"/>
        <v>365000</v>
      </c>
    </row>
    <row r="227" spans="1:7" s="356" customFormat="1" ht="57" customHeight="1">
      <c r="A227" s="7" t="s">
        <v>231</v>
      </c>
      <c r="B227" s="7" t="s">
        <v>144</v>
      </c>
      <c r="C227" s="34"/>
      <c r="D227" s="167" t="s">
        <v>380</v>
      </c>
      <c r="E227" s="173">
        <f>E228+E231</f>
        <v>539591.25</v>
      </c>
      <c r="F227" s="173">
        <f t="shared" ref="F227:G227" si="62">F228+F231</f>
        <v>365000</v>
      </c>
      <c r="G227" s="443">
        <f t="shared" si="62"/>
        <v>365000</v>
      </c>
    </row>
    <row r="228" spans="1:7" ht="54" customHeight="1">
      <c r="A228" s="7" t="s">
        <v>231</v>
      </c>
      <c r="B228" s="7" t="s">
        <v>258</v>
      </c>
      <c r="C228" s="34"/>
      <c r="D228" s="385" t="s">
        <v>589</v>
      </c>
      <c r="E228" s="173">
        <f t="shared" ref="E228:G229" si="63">E229</f>
        <v>539591.25</v>
      </c>
      <c r="F228" s="173">
        <f t="shared" si="63"/>
        <v>365000</v>
      </c>
      <c r="G228" s="290">
        <f t="shared" si="63"/>
        <v>365000</v>
      </c>
    </row>
    <row r="229" spans="1:7" s="346" customFormat="1" ht="56.25" customHeight="1">
      <c r="A229" s="7" t="s">
        <v>231</v>
      </c>
      <c r="B229" s="439" t="s">
        <v>286</v>
      </c>
      <c r="C229" s="34"/>
      <c r="D229" s="383" t="s">
        <v>584</v>
      </c>
      <c r="E229" s="172">
        <f t="shared" si="63"/>
        <v>539591.25</v>
      </c>
      <c r="F229" s="172">
        <f t="shared" si="63"/>
        <v>365000</v>
      </c>
      <c r="G229" s="290">
        <f t="shared" si="63"/>
        <v>365000</v>
      </c>
    </row>
    <row r="230" spans="1:7" s="346" customFormat="1" ht="76.5" customHeight="1">
      <c r="A230" s="7" t="s">
        <v>231</v>
      </c>
      <c r="B230" s="7" t="s">
        <v>286</v>
      </c>
      <c r="C230" s="34">
        <v>240</v>
      </c>
      <c r="D230" s="4" t="s">
        <v>122</v>
      </c>
      <c r="E230" s="177">
        <v>539591.25</v>
      </c>
      <c r="F230" s="177">
        <v>365000</v>
      </c>
      <c r="G230" s="168">
        <v>365000</v>
      </c>
    </row>
    <row r="231" spans="1:7" ht="70.900000000000006" customHeight="1">
      <c r="A231" s="379" t="s">
        <v>231</v>
      </c>
      <c r="B231" s="379" t="s">
        <v>585</v>
      </c>
      <c r="C231" s="374"/>
      <c r="D231" s="383" t="s">
        <v>586</v>
      </c>
      <c r="E231" s="381">
        <f t="shared" ref="E231:G232" si="64">E232</f>
        <v>0</v>
      </c>
      <c r="F231" s="381">
        <f t="shared" si="64"/>
        <v>0</v>
      </c>
      <c r="G231" s="381">
        <f t="shared" si="64"/>
        <v>0</v>
      </c>
    </row>
    <row r="232" spans="1:7" ht="45">
      <c r="A232" s="379" t="s">
        <v>231</v>
      </c>
      <c r="B232" s="379" t="s">
        <v>587</v>
      </c>
      <c r="C232" s="374"/>
      <c r="D232" s="383" t="s">
        <v>588</v>
      </c>
      <c r="E232" s="381">
        <f t="shared" si="64"/>
        <v>0</v>
      </c>
      <c r="F232" s="381">
        <f t="shared" si="64"/>
        <v>0</v>
      </c>
      <c r="G232" s="381">
        <f t="shared" si="64"/>
        <v>0</v>
      </c>
    </row>
    <row r="233" spans="1:7" s="140" customFormat="1" ht="45">
      <c r="A233" s="379" t="s">
        <v>231</v>
      </c>
      <c r="B233" s="379" t="s">
        <v>587</v>
      </c>
      <c r="C233" s="374">
        <v>240</v>
      </c>
      <c r="D233" s="378" t="s">
        <v>122</v>
      </c>
      <c r="E233" s="381">
        <v>0</v>
      </c>
      <c r="F233" s="381">
        <v>0</v>
      </c>
      <c r="G233" s="381">
        <v>0</v>
      </c>
    </row>
    <row r="234" spans="1:7" s="140" customFormat="1" ht="66.75" customHeight="1">
      <c r="A234" s="332" t="s">
        <v>231</v>
      </c>
      <c r="B234" s="332" t="s">
        <v>222</v>
      </c>
      <c r="C234" s="326"/>
      <c r="D234" s="195" t="s">
        <v>639</v>
      </c>
      <c r="E234" s="337">
        <f>E235</f>
        <v>250000</v>
      </c>
      <c r="F234" s="337">
        <v>0</v>
      </c>
      <c r="G234" s="337">
        <v>0</v>
      </c>
    </row>
    <row r="235" spans="1:7" s="140" customFormat="1" ht="45.75" customHeight="1">
      <c r="A235" s="332" t="s">
        <v>231</v>
      </c>
      <c r="B235" s="332" t="s">
        <v>558</v>
      </c>
      <c r="C235" s="326"/>
      <c r="D235" s="167" t="s">
        <v>561</v>
      </c>
      <c r="E235" s="337">
        <f>E236</f>
        <v>250000</v>
      </c>
      <c r="F235" s="337">
        <v>0</v>
      </c>
      <c r="G235" s="337">
        <v>0</v>
      </c>
    </row>
    <row r="236" spans="1:7" s="140" customFormat="1" ht="45">
      <c r="A236" s="332" t="s">
        <v>231</v>
      </c>
      <c r="B236" s="332" t="s">
        <v>559</v>
      </c>
      <c r="C236" s="326"/>
      <c r="D236" s="167" t="s">
        <v>562</v>
      </c>
      <c r="E236" s="337">
        <f>E237</f>
        <v>250000</v>
      </c>
      <c r="F236" s="337">
        <v>0</v>
      </c>
      <c r="G236" s="337">
        <v>0</v>
      </c>
    </row>
    <row r="237" spans="1:7" ht="30">
      <c r="A237" s="332" t="s">
        <v>231</v>
      </c>
      <c r="B237" s="332" t="s">
        <v>560</v>
      </c>
      <c r="C237" s="326"/>
      <c r="D237" s="432" t="s">
        <v>728</v>
      </c>
      <c r="E237" s="337">
        <f>E238</f>
        <v>250000</v>
      </c>
      <c r="F237" s="337">
        <v>0</v>
      </c>
      <c r="G237" s="337">
        <v>0</v>
      </c>
    </row>
    <row r="238" spans="1:7" ht="45">
      <c r="A238" s="332" t="s">
        <v>231</v>
      </c>
      <c r="B238" s="332" t="s">
        <v>560</v>
      </c>
      <c r="C238" s="326">
        <v>240</v>
      </c>
      <c r="D238" s="167" t="s">
        <v>122</v>
      </c>
      <c r="E238" s="337">
        <v>250000</v>
      </c>
      <c r="F238" s="337">
        <v>0</v>
      </c>
      <c r="G238" s="337">
        <v>0</v>
      </c>
    </row>
    <row r="239" spans="1:7" ht="90">
      <c r="A239" s="7" t="s">
        <v>231</v>
      </c>
      <c r="B239" s="133" t="s">
        <v>268</v>
      </c>
      <c r="C239" s="47"/>
      <c r="D239" s="432" t="s">
        <v>632</v>
      </c>
      <c r="E239" s="179">
        <f>E240+E244</f>
        <v>26389595.460000001</v>
      </c>
      <c r="F239" s="179">
        <f t="shared" ref="F239:G239" si="65">F240+F244</f>
        <v>15820600</v>
      </c>
      <c r="G239" s="179">
        <f t="shared" si="65"/>
        <v>13840600</v>
      </c>
    </row>
    <row r="240" spans="1:7" s="436" customFormat="1" ht="30">
      <c r="A240" s="7" t="s">
        <v>231</v>
      </c>
      <c r="B240" s="133" t="s">
        <v>269</v>
      </c>
      <c r="C240" s="47"/>
      <c r="D240" s="167" t="s">
        <v>287</v>
      </c>
      <c r="E240" s="169">
        <f t="shared" ref="E240:G242" si="66">E241</f>
        <v>500000</v>
      </c>
      <c r="F240" s="170">
        <f t="shared" si="66"/>
        <v>500000</v>
      </c>
      <c r="G240" s="171">
        <f t="shared" si="66"/>
        <v>500000</v>
      </c>
    </row>
    <row r="241" spans="1:7" s="436" customFormat="1" ht="45">
      <c r="A241" s="418" t="s">
        <v>231</v>
      </c>
      <c r="B241" s="418" t="s">
        <v>456</v>
      </c>
      <c r="C241" s="366"/>
      <c r="D241" s="479" t="s">
        <v>288</v>
      </c>
      <c r="E241" s="345">
        <f t="shared" si="66"/>
        <v>500000</v>
      </c>
      <c r="F241" s="398">
        <f t="shared" si="66"/>
        <v>500000</v>
      </c>
      <c r="G241" s="397">
        <f t="shared" si="66"/>
        <v>500000</v>
      </c>
    </row>
    <row r="242" spans="1:7" ht="45">
      <c r="A242" s="421" t="s">
        <v>231</v>
      </c>
      <c r="B242" s="421" t="s">
        <v>458</v>
      </c>
      <c r="C242" s="380"/>
      <c r="D242" s="442" t="s">
        <v>401</v>
      </c>
      <c r="E242" s="443">
        <f t="shared" si="66"/>
        <v>500000</v>
      </c>
      <c r="F242" s="443">
        <f t="shared" si="66"/>
        <v>500000</v>
      </c>
      <c r="G242" s="443">
        <f t="shared" si="66"/>
        <v>500000</v>
      </c>
    </row>
    <row r="243" spans="1:7" ht="92.25" customHeight="1">
      <c r="A243" s="364" t="s">
        <v>231</v>
      </c>
      <c r="B243" s="364" t="s">
        <v>458</v>
      </c>
      <c r="C243" s="363">
        <v>410</v>
      </c>
      <c r="D243" s="365" t="s">
        <v>236</v>
      </c>
      <c r="E243" s="162">
        <v>500000</v>
      </c>
      <c r="F243" s="162">
        <v>500000</v>
      </c>
      <c r="G243" s="344">
        <v>500000</v>
      </c>
    </row>
    <row r="244" spans="1:7" ht="69.75" customHeight="1">
      <c r="A244" s="7" t="s">
        <v>231</v>
      </c>
      <c r="B244" s="133" t="s">
        <v>459</v>
      </c>
      <c r="C244" s="47"/>
      <c r="D244" s="61" t="s">
        <v>402</v>
      </c>
      <c r="E244" s="163">
        <f>E245+E264</f>
        <v>25889595.460000001</v>
      </c>
      <c r="F244" s="398">
        <f t="shared" ref="F244:G244" si="67">F245+F264</f>
        <v>15320600</v>
      </c>
      <c r="G244" s="443">
        <f t="shared" si="67"/>
        <v>13340600</v>
      </c>
    </row>
    <row r="245" spans="1:7" ht="30">
      <c r="A245" s="7" t="s">
        <v>231</v>
      </c>
      <c r="B245" s="133" t="s">
        <v>460</v>
      </c>
      <c r="C245" s="47"/>
      <c r="D245" s="59" t="s">
        <v>289</v>
      </c>
      <c r="E245" s="179">
        <f>E246+E248+E250+E252+E254+E256+E258+E260+E262</f>
        <v>18808400</v>
      </c>
      <c r="F245" s="179">
        <f t="shared" ref="F245:G245" si="68">F246+F248+F250+F252+F254+F256+F258+F260+F262</f>
        <v>15320600</v>
      </c>
      <c r="G245" s="443">
        <f t="shared" si="68"/>
        <v>13340600</v>
      </c>
    </row>
    <row r="246" spans="1:7">
      <c r="A246" s="7" t="s">
        <v>231</v>
      </c>
      <c r="B246" s="133" t="s">
        <v>461</v>
      </c>
      <c r="C246" s="47"/>
      <c r="D246" s="4" t="s">
        <v>290</v>
      </c>
      <c r="E246" s="162">
        <f>E247</f>
        <v>5940000</v>
      </c>
      <c r="F246" s="162">
        <f>F247</f>
        <v>5940000</v>
      </c>
      <c r="G246" s="72">
        <f>G247</f>
        <v>5940000</v>
      </c>
    </row>
    <row r="247" spans="1:7" s="75" customFormat="1" ht="57.75" customHeight="1">
      <c r="A247" s="7" t="s">
        <v>231</v>
      </c>
      <c r="B247" s="133" t="s">
        <v>461</v>
      </c>
      <c r="C247" s="47">
        <v>240</v>
      </c>
      <c r="D247" s="4" t="s">
        <v>122</v>
      </c>
      <c r="E247" s="26">
        <v>5940000</v>
      </c>
      <c r="F247" s="26">
        <v>5940000</v>
      </c>
      <c r="G247" s="32">
        <v>5940000</v>
      </c>
    </row>
    <row r="248" spans="1:7" s="238" customFormat="1" ht="75">
      <c r="A248" s="7" t="s">
        <v>231</v>
      </c>
      <c r="B248" s="133" t="s">
        <v>462</v>
      </c>
      <c r="C248" s="47"/>
      <c r="D248" s="132" t="s">
        <v>474</v>
      </c>
      <c r="E248" s="26">
        <f>E249</f>
        <v>1980000</v>
      </c>
      <c r="F248" s="26">
        <f>F249</f>
        <v>1980000</v>
      </c>
      <c r="G248" s="32">
        <f>G249</f>
        <v>0</v>
      </c>
    </row>
    <row r="249" spans="1:7" s="238" customFormat="1" ht="58.5" customHeight="1">
      <c r="A249" s="7" t="s">
        <v>231</v>
      </c>
      <c r="B249" s="133" t="s">
        <v>462</v>
      </c>
      <c r="C249" s="47">
        <v>240</v>
      </c>
      <c r="D249" s="4" t="s">
        <v>122</v>
      </c>
      <c r="E249" s="26">
        <v>1980000</v>
      </c>
      <c r="F249" s="26">
        <v>1980000</v>
      </c>
      <c r="G249" s="32">
        <v>0</v>
      </c>
    </row>
    <row r="250" spans="1:7" s="278" customFormat="1" ht="58.5" customHeight="1">
      <c r="A250" s="7" t="s">
        <v>231</v>
      </c>
      <c r="B250" s="133" t="s">
        <v>463</v>
      </c>
      <c r="C250" s="78"/>
      <c r="D250" s="132" t="s">
        <v>291</v>
      </c>
      <c r="E250" s="26">
        <f>E251</f>
        <v>100000</v>
      </c>
      <c r="F250" s="26">
        <f>F251</f>
        <v>100000</v>
      </c>
      <c r="G250" s="32">
        <f>G251</f>
        <v>100000</v>
      </c>
    </row>
    <row r="251" spans="1:7" s="278" customFormat="1" ht="58.5" customHeight="1">
      <c r="A251" s="7" t="s">
        <v>231</v>
      </c>
      <c r="B251" s="133" t="s">
        <v>463</v>
      </c>
      <c r="C251" s="78">
        <v>240</v>
      </c>
      <c r="D251" s="4" t="s">
        <v>122</v>
      </c>
      <c r="E251" s="26">
        <v>100000</v>
      </c>
      <c r="F251" s="26">
        <v>100000</v>
      </c>
      <c r="G251" s="32">
        <v>100000</v>
      </c>
    </row>
    <row r="252" spans="1:7" s="278" customFormat="1" ht="58.5" customHeight="1">
      <c r="A252" s="7" t="s">
        <v>231</v>
      </c>
      <c r="B252" s="133" t="s">
        <v>464</v>
      </c>
      <c r="C252" s="47"/>
      <c r="D252" s="132" t="s">
        <v>292</v>
      </c>
      <c r="E252" s="26">
        <f>E253</f>
        <v>0</v>
      </c>
      <c r="F252" s="26">
        <f>F253</f>
        <v>150000</v>
      </c>
      <c r="G252" s="32">
        <f>G253</f>
        <v>150000</v>
      </c>
    </row>
    <row r="253" spans="1:7" s="75" customFormat="1" ht="45">
      <c r="A253" s="7" t="s">
        <v>231</v>
      </c>
      <c r="B253" s="133" t="s">
        <v>464</v>
      </c>
      <c r="C253" s="47">
        <v>240</v>
      </c>
      <c r="D253" s="4" t="s">
        <v>122</v>
      </c>
      <c r="E253" s="26">
        <v>0</v>
      </c>
      <c r="F253" s="26">
        <v>150000</v>
      </c>
      <c r="G253" s="32">
        <v>150000</v>
      </c>
    </row>
    <row r="254" spans="1:7" s="377" customFormat="1">
      <c r="A254" s="7" t="s">
        <v>231</v>
      </c>
      <c r="B254" s="133" t="s">
        <v>470</v>
      </c>
      <c r="C254" s="47"/>
      <c r="D254" s="425" t="s">
        <v>293</v>
      </c>
      <c r="E254" s="26">
        <f>E255</f>
        <v>3429893</v>
      </c>
      <c r="F254" s="26">
        <f>F255</f>
        <v>4029893</v>
      </c>
      <c r="G254" s="32">
        <f>G255</f>
        <v>4029893</v>
      </c>
    </row>
    <row r="255" spans="1:7" s="377" customFormat="1" ht="45">
      <c r="A255" s="7" t="s">
        <v>231</v>
      </c>
      <c r="B255" s="133" t="s">
        <v>470</v>
      </c>
      <c r="C255" s="481">
        <v>240</v>
      </c>
      <c r="D255" s="442" t="s">
        <v>122</v>
      </c>
      <c r="E255" s="444">
        <v>3429893</v>
      </c>
      <c r="F255" s="26">
        <v>4029893</v>
      </c>
      <c r="G255" s="32">
        <v>4029893</v>
      </c>
    </row>
    <row r="256" spans="1:7" s="75" customFormat="1" ht="30">
      <c r="A256" s="116" t="s">
        <v>231</v>
      </c>
      <c r="B256" s="133" t="s">
        <v>471</v>
      </c>
      <c r="C256" s="114"/>
      <c r="D256" s="122" t="s">
        <v>448</v>
      </c>
      <c r="E256" s="117">
        <f>E257</f>
        <v>100000</v>
      </c>
      <c r="F256" s="117">
        <f>F257</f>
        <v>200000</v>
      </c>
      <c r="G256" s="118">
        <f>G257</f>
        <v>200000</v>
      </c>
    </row>
    <row r="257" spans="1:7" s="83" customFormat="1" ht="45">
      <c r="A257" s="116" t="s">
        <v>231</v>
      </c>
      <c r="B257" s="133" t="s">
        <v>471</v>
      </c>
      <c r="C257" s="114">
        <v>240</v>
      </c>
      <c r="D257" s="120" t="s">
        <v>122</v>
      </c>
      <c r="E257" s="117">
        <v>100000</v>
      </c>
      <c r="F257" s="117">
        <v>200000</v>
      </c>
      <c r="G257" s="118">
        <v>200000</v>
      </c>
    </row>
    <row r="258" spans="1:7" s="83" customFormat="1" ht="45">
      <c r="A258" s="341" t="s">
        <v>231</v>
      </c>
      <c r="B258" s="439" t="s">
        <v>699</v>
      </c>
      <c r="C258" s="360"/>
      <c r="D258" s="447" t="s">
        <v>701</v>
      </c>
      <c r="E258" s="367">
        <f>E259</f>
        <v>2891500</v>
      </c>
      <c r="F258" s="367">
        <f t="shared" ref="F258:G258" si="69">F259</f>
        <v>2891500</v>
      </c>
      <c r="G258" s="367">
        <f t="shared" si="69"/>
        <v>2891500</v>
      </c>
    </row>
    <row r="259" spans="1:7" s="83" customFormat="1" ht="45">
      <c r="A259" s="362" t="s">
        <v>231</v>
      </c>
      <c r="B259" s="439" t="s">
        <v>699</v>
      </c>
      <c r="C259" s="360">
        <v>240</v>
      </c>
      <c r="D259" s="361" t="s">
        <v>122</v>
      </c>
      <c r="E259" s="367">
        <v>2891500</v>
      </c>
      <c r="F259" s="367">
        <v>2891500</v>
      </c>
      <c r="G259" s="368">
        <v>2891500</v>
      </c>
    </row>
    <row r="260" spans="1:7" s="330" customFormat="1" ht="69" customHeight="1">
      <c r="A260" s="439" t="s">
        <v>231</v>
      </c>
      <c r="B260" s="439" t="s">
        <v>700</v>
      </c>
      <c r="C260" s="453"/>
      <c r="D260" s="447" t="s">
        <v>702</v>
      </c>
      <c r="E260" s="367">
        <f>E261</f>
        <v>29207</v>
      </c>
      <c r="F260" s="367">
        <f t="shared" ref="F260:G260" si="70">F261</f>
        <v>29207</v>
      </c>
      <c r="G260" s="367">
        <f t="shared" si="70"/>
        <v>29207</v>
      </c>
    </row>
    <row r="261" spans="1:7" s="330" customFormat="1" ht="46.5" customHeight="1">
      <c r="A261" s="439" t="s">
        <v>231</v>
      </c>
      <c r="B261" s="439" t="s">
        <v>700</v>
      </c>
      <c r="C261" s="453">
        <v>240</v>
      </c>
      <c r="D261" s="447" t="s">
        <v>122</v>
      </c>
      <c r="E261" s="367">
        <v>29207</v>
      </c>
      <c r="F261" s="367">
        <v>29207</v>
      </c>
      <c r="G261" s="440">
        <v>29207</v>
      </c>
    </row>
    <row r="262" spans="1:7" s="330" customFormat="1" ht="51.75" customHeight="1">
      <c r="A262" s="7" t="s">
        <v>231</v>
      </c>
      <c r="B262" s="133" t="s">
        <v>465</v>
      </c>
      <c r="C262" s="47"/>
      <c r="D262" s="139" t="s">
        <v>294</v>
      </c>
      <c r="E262" s="26">
        <f>E263</f>
        <v>4337800</v>
      </c>
      <c r="F262" s="26">
        <v>0</v>
      </c>
      <c r="G262" s="32">
        <v>0</v>
      </c>
    </row>
    <row r="263" spans="1:7" s="359" customFormat="1" ht="51.75" customHeight="1">
      <c r="A263" s="7" t="s">
        <v>231</v>
      </c>
      <c r="B263" s="133" t="s">
        <v>465</v>
      </c>
      <c r="C263" s="47">
        <v>240</v>
      </c>
      <c r="D263" s="4" t="s">
        <v>122</v>
      </c>
      <c r="E263" s="26">
        <v>4337800</v>
      </c>
      <c r="F263" s="26">
        <v>0</v>
      </c>
      <c r="G263" s="32">
        <v>0</v>
      </c>
    </row>
    <row r="264" spans="1:7" s="330" customFormat="1" ht="60.75" customHeight="1">
      <c r="A264" s="7" t="s">
        <v>231</v>
      </c>
      <c r="B264" s="133" t="s">
        <v>466</v>
      </c>
      <c r="C264" s="47"/>
      <c r="D264" s="59" t="s">
        <v>295</v>
      </c>
      <c r="E264" s="26">
        <f>E265+E267+E269+E271+E273+E275+E277+E279+E281+E283+E285+E287+E289</f>
        <v>7081195.46</v>
      </c>
      <c r="F264" s="26">
        <v>0</v>
      </c>
      <c r="G264" s="32">
        <v>0</v>
      </c>
    </row>
    <row r="265" spans="1:7" s="83" customFormat="1" ht="90">
      <c r="A265" s="133" t="s">
        <v>231</v>
      </c>
      <c r="B265" s="439" t="s">
        <v>703</v>
      </c>
      <c r="C265" s="138"/>
      <c r="D265" s="447" t="s">
        <v>711</v>
      </c>
      <c r="E265" s="134">
        <f>E266</f>
        <v>0</v>
      </c>
      <c r="F265" s="134">
        <v>0</v>
      </c>
      <c r="G265" s="135">
        <v>0</v>
      </c>
    </row>
    <row r="266" spans="1:7" s="75" customFormat="1" ht="45">
      <c r="A266" s="133" t="s">
        <v>231</v>
      </c>
      <c r="B266" s="439" t="s">
        <v>703</v>
      </c>
      <c r="C266" s="54">
        <v>240</v>
      </c>
      <c r="D266" s="447" t="s">
        <v>122</v>
      </c>
      <c r="E266" s="134">
        <v>0</v>
      </c>
      <c r="F266" s="134">
        <v>0</v>
      </c>
      <c r="G266" s="135">
        <v>0</v>
      </c>
    </row>
    <row r="267" spans="1:7" ht="105">
      <c r="A267" s="148" t="s">
        <v>231</v>
      </c>
      <c r="B267" s="439" t="s">
        <v>704</v>
      </c>
      <c r="C267" s="54"/>
      <c r="D267" s="376" t="s">
        <v>720</v>
      </c>
      <c r="E267" s="146">
        <f>E268</f>
        <v>206015.34</v>
      </c>
      <c r="F267" s="144">
        <v>0</v>
      </c>
      <c r="G267" s="145">
        <v>0</v>
      </c>
    </row>
    <row r="268" spans="1:7">
      <c r="A268" s="148" t="s">
        <v>231</v>
      </c>
      <c r="B268" s="439" t="s">
        <v>704</v>
      </c>
      <c r="C268" s="54">
        <v>410</v>
      </c>
      <c r="D268" s="447" t="s">
        <v>236</v>
      </c>
      <c r="E268" s="146">
        <v>206015.34</v>
      </c>
      <c r="F268" s="144">
        <v>0</v>
      </c>
      <c r="G268" s="145">
        <v>0</v>
      </c>
    </row>
    <row r="269" spans="1:7" ht="105">
      <c r="A269" s="148" t="s">
        <v>231</v>
      </c>
      <c r="B269" s="439" t="s">
        <v>705</v>
      </c>
      <c r="C269" s="54"/>
      <c r="D269" s="375" t="s">
        <v>712</v>
      </c>
      <c r="E269" s="146">
        <f>E270</f>
        <v>197554.73</v>
      </c>
      <c r="F269" s="144">
        <v>0</v>
      </c>
      <c r="G269" s="145">
        <v>0</v>
      </c>
    </row>
    <row r="270" spans="1:7" ht="45">
      <c r="A270" s="148" t="s">
        <v>231</v>
      </c>
      <c r="B270" s="439" t="s">
        <v>705</v>
      </c>
      <c r="C270" s="54">
        <v>240</v>
      </c>
      <c r="D270" s="447" t="s">
        <v>122</v>
      </c>
      <c r="E270" s="146">
        <v>197554.73</v>
      </c>
      <c r="F270" s="144">
        <v>0</v>
      </c>
      <c r="G270" s="145">
        <v>0</v>
      </c>
    </row>
    <row r="271" spans="1:7" ht="105">
      <c r="A271" s="148" t="s">
        <v>231</v>
      </c>
      <c r="B271" s="439" t="s">
        <v>706</v>
      </c>
      <c r="C271" s="54"/>
      <c r="D271" s="375" t="s">
        <v>713</v>
      </c>
      <c r="E271" s="146">
        <f>E272</f>
        <v>323357.93</v>
      </c>
      <c r="F271" s="144">
        <v>0</v>
      </c>
      <c r="G271" s="145">
        <v>0</v>
      </c>
    </row>
    <row r="272" spans="1:7" s="84" customFormat="1">
      <c r="A272" s="148" t="s">
        <v>231</v>
      </c>
      <c r="B272" s="439" t="s">
        <v>706</v>
      </c>
      <c r="C272" s="54">
        <v>410</v>
      </c>
      <c r="D272" s="447" t="s">
        <v>236</v>
      </c>
      <c r="E272" s="146">
        <v>323357.93</v>
      </c>
      <c r="F272" s="144">
        <v>0</v>
      </c>
      <c r="G272" s="145">
        <v>0</v>
      </c>
    </row>
    <row r="273" spans="1:7" s="84" customFormat="1" ht="120">
      <c r="A273" s="148" t="s">
        <v>231</v>
      </c>
      <c r="B273" s="439" t="s">
        <v>707</v>
      </c>
      <c r="C273" s="54"/>
      <c r="D273" s="375" t="s">
        <v>729</v>
      </c>
      <c r="E273" s="146">
        <f>E274</f>
        <v>427000</v>
      </c>
      <c r="F273" s="144">
        <v>0</v>
      </c>
      <c r="G273" s="145">
        <v>0</v>
      </c>
    </row>
    <row r="274" spans="1:7" s="441" customFormat="1" ht="45">
      <c r="A274" s="148" t="s">
        <v>231</v>
      </c>
      <c r="B274" s="439" t="s">
        <v>707</v>
      </c>
      <c r="C274" s="54">
        <v>240</v>
      </c>
      <c r="D274" s="447" t="s">
        <v>122</v>
      </c>
      <c r="E274" s="146">
        <v>427000</v>
      </c>
      <c r="F274" s="144">
        <v>0</v>
      </c>
      <c r="G274" s="145">
        <v>0</v>
      </c>
    </row>
    <row r="275" spans="1:7" s="84" customFormat="1" ht="95.25" customHeight="1">
      <c r="A275" s="148" t="s">
        <v>231</v>
      </c>
      <c r="B275" s="439" t="s">
        <v>708</v>
      </c>
      <c r="C275" s="54"/>
      <c r="D275" s="375" t="s">
        <v>740</v>
      </c>
      <c r="E275" s="146">
        <f>E276</f>
        <v>229000</v>
      </c>
      <c r="F275" s="144">
        <v>0</v>
      </c>
      <c r="G275" s="145">
        <v>0</v>
      </c>
    </row>
    <row r="276" spans="1:7" ht="45" customHeight="1">
      <c r="A276" s="148" t="s">
        <v>231</v>
      </c>
      <c r="B276" s="439" t="s">
        <v>708</v>
      </c>
      <c r="C276" s="54">
        <v>240</v>
      </c>
      <c r="D276" s="447" t="s">
        <v>122</v>
      </c>
      <c r="E276" s="316">
        <v>229000</v>
      </c>
      <c r="F276" s="314">
        <v>0</v>
      </c>
      <c r="G276" s="312">
        <v>0</v>
      </c>
    </row>
    <row r="277" spans="1:7" s="359" customFormat="1" ht="130.5" customHeight="1">
      <c r="A277" s="371" t="s">
        <v>231</v>
      </c>
      <c r="B277" s="439" t="s">
        <v>709</v>
      </c>
      <c r="C277" s="54"/>
      <c r="D277" s="375" t="s">
        <v>714</v>
      </c>
      <c r="E277" s="372">
        <f>E278</f>
        <v>0</v>
      </c>
      <c r="F277" s="372">
        <v>0</v>
      </c>
      <c r="G277" s="372">
        <v>0</v>
      </c>
    </row>
    <row r="278" spans="1:7" s="359" customFormat="1" ht="45" customHeight="1">
      <c r="A278" s="371" t="s">
        <v>231</v>
      </c>
      <c r="B278" s="439" t="s">
        <v>709</v>
      </c>
      <c r="C278" s="54">
        <v>240</v>
      </c>
      <c r="D278" s="447" t="s">
        <v>122</v>
      </c>
      <c r="E278" s="372">
        <v>0</v>
      </c>
      <c r="F278" s="372">
        <v>0</v>
      </c>
      <c r="G278" s="372">
        <v>0</v>
      </c>
    </row>
    <row r="279" spans="1:7" s="441" customFormat="1" ht="118.5" customHeight="1">
      <c r="A279" s="371" t="s">
        <v>231</v>
      </c>
      <c r="B279" s="439" t="s">
        <v>710</v>
      </c>
      <c r="C279" s="54"/>
      <c r="D279" s="375" t="s">
        <v>716</v>
      </c>
      <c r="E279" s="372">
        <f>E280</f>
        <v>0</v>
      </c>
      <c r="F279" s="372">
        <v>0</v>
      </c>
      <c r="G279" s="372">
        <v>0</v>
      </c>
    </row>
    <row r="280" spans="1:7" s="441" customFormat="1" ht="45" customHeight="1">
      <c r="A280" s="371" t="s">
        <v>231</v>
      </c>
      <c r="B280" s="439" t="s">
        <v>710</v>
      </c>
      <c r="C280" s="54">
        <v>240</v>
      </c>
      <c r="D280" s="447" t="s">
        <v>122</v>
      </c>
      <c r="E280" s="372">
        <v>0</v>
      </c>
      <c r="F280" s="372">
        <v>0</v>
      </c>
      <c r="G280" s="372">
        <v>0</v>
      </c>
    </row>
    <row r="281" spans="1:7" s="441" customFormat="1" ht="73.5" customHeight="1">
      <c r="A281" s="439" t="s">
        <v>231</v>
      </c>
      <c r="B281" s="439" t="s">
        <v>768</v>
      </c>
      <c r="C281" s="54"/>
      <c r="D281" s="442" t="s">
        <v>773</v>
      </c>
      <c r="E281" s="419">
        <f>E282</f>
        <v>1854137.97</v>
      </c>
      <c r="F281" s="419">
        <v>0</v>
      </c>
      <c r="G281" s="419">
        <v>0</v>
      </c>
    </row>
    <row r="282" spans="1:7" s="441" customFormat="1" ht="30" customHeight="1">
      <c r="A282" s="439" t="s">
        <v>231</v>
      </c>
      <c r="B282" s="439" t="s">
        <v>768</v>
      </c>
      <c r="C282" s="54">
        <v>410</v>
      </c>
      <c r="D282" s="485" t="s">
        <v>236</v>
      </c>
      <c r="E282" s="419">
        <v>1854137.97</v>
      </c>
      <c r="F282" s="419">
        <v>0</v>
      </c>
      <c r="G282" s="419">
        <v>0</v>
      </c>
    </row>
    <row r="283" spans="1:7" s="441" customFormat="1" ht="75" customHeight="1">
      <c r="A283" s="439" t="s">
        <v>231</v>
      </c>
      <c r="B283" s="439" t="s">
        <v>769</v>
      </c>
      <c r="C283" s="54"/>
      <c r="D283" s="442" t="s">
        <v>774</v>
      </c>
      <c r="E283" s="419">
        <f>E284</f>
        <v>465627.68</v>
      </c>
      <c r="F283" s="419">
        <v>0</v>
      </c>
      <c r="G283" s="419">
        <v>0</v>
      </c>
    </row>
    <row r="284" spans="1:7" s="441" customFormat="1" ht="45" customHeight="1">
      <c r="A284" s="439" t="s">
        <v>231</v>
      </c>
      <c r="B284" s="439" t="s">
        <v>769</v>
      </c>
      <c r="C284" s="54">
        <v>240</v>
      </c>
      <c r="D284" s="425" t="s">
        <v>122</v>
      </c>
      <c r="E284" s="419">
        <v>465627.68</v>
      </c>
      <c r="F284" s="419">
        <v>0</v>
      </c>
      <c r="G284" s="419">
        <v>0</v>
      </c>
    </row>
    <row r="285" spans="1:7" s="441" customFormat="1" ht="79.5" customHeight="1">
      <c r="A285" s="439" t="s">
        <v>231</v>
      </c>
      <c r="B285" s="439" t="s">
        <v>770</v>
      </c>
      <c r="C285" s="54"/>
      <c r="D285" s="442" t="s">
        <v>775</v>
      </c>
      <c r="E285" s="419">
        <f>E286</f>
        <v>754501.81</v>
      </c>
      <c r="F285" s="419">
        <v>0</v>
      </c>
      <c r="G285" s="419">
        <v>0</v>
      </c>
    </row>
    <row r="286" spans="1:7" s="441" customFormat="1" ht="22.5" customHeight="1">
      <c r="A286" s="439" t="s">
        <v>231</v>
      </c>
      <c r="B286" s="439" t="s">
        <v>770</v>
      </c>
      <c r="C286" s="54">
        <v>410</v>
      </c>
      <c r="D286" s="485" t="s">
        <v>236</v>
      </c>
      <c r="E286" s="419">
        <v>754501.81</v>
      </c>
      <c r="F286" s="419">
        <v>0</v>
      </c>
      <c r="G286" s="419">
        <v>0</v>
      </c>
    </row>
    <row r="287" spans="1:7" s="441" customFormat="1" ht="111.75" customHeight="1">
      <c r="A287" s="439" t="s">
        <v>231</v>
      </c>
      <c r="B287" s="439" t="s">
        <v>771</v>
      </c>
      <c r="C287" s="54"/>
      <c r="D287" s="442" t="s">
        <v>776</v>
      </c>
      <c r="E287" s="419">
        <f>E288</f>
        <v>1708000</v>
      </c>
      <c r="F287" s="419">
        <v>0</v>
      </c>
      <c r="G287" s="419">
        <v>0</v>
      </c>
    </row>
    <row r="288" spans="1:7" s="441" customFormat="1" ht="45" customHeight="1">
      <c r="A288" s="439" t="s">
        <v>231</v>
      </c>
      <c r="B288" s="439" t="s">
        <v>771</v>
      </c>
      <c r="C288" s="54">
        <v>240</v>
      </c>
      <c r="D288" s="425" t="s">
        <v>122</v>
      </c>
      <c r="E288" s="419">
        <v>1708000</v>
      </c>
      <c r="F288" s="419">
        <v>0</v>
      </c>
      <c r="G288" s="419">
        <v>0</v>
      </c>
    </row>
    <row r="289" spans="1:7" s="441" customFormat="1" ht="105.75" customHeight="1">
      <c r="A289" s="439" t="s">
        <v>231</v>
      </c>
      <c r="B289" s="439" t="s">
        <v>772</v>
      </c>
      <c r="C289" s="54"/>
      <c r="D289" s="442" t="s">
        <v>777</v>
      </c>
      <c r="E289" s="419">
        <f>E290</f>
        <v>916000</v>
      </c>
      <c r="F289" s="419">
        <v>0</v>
      </c>
      <c r="G289" s="419">
        <v>0</v>
      </c>
    </row>
    <row r="290" spans="1:7" s="441" customFormat="1" ht="45" customHeight="1">
      <c r="A290" s="439" t="s">
        <v>231</v>
      </c>
      <c r="B290" s="439" t="s">
        <v>772</v>
      </c>
      <c r="C290" s="54">
        <v>240</v>
      </c>
      <c r="D290" s="425" t="s">
        <v>122</v>
      </c>
      <c r="E290" s="419">
        <v>916000</v>
      </c>
      <c r="F290" s="419">
        <v>0</v>
      </c>
      <c r="G290" s="419">
        <v>0</v>
      </c>
    </row>
    <row r="291" spans="1:7" s="441" customFormat="1" ht="95.25" customHeight="1">
      <c r="A291" s="11" t="s">
        <v>49</v>
      </c>
      <c r="B291" s="11"/>
      <c r="C291" s="486"/>
      <c r="D291" s="487" t="s">
        <v>50</v>
      </c>
      <c r="E291" s="369">
        <f>E292+E309+E374+E420+E483</f>
        <v>243243266.17999998</v>
      </c>
      <c r="F291" s="369">
        <f t="shared" ref="F291:G291" si="71">F292+F309+F374+F420+F483</f>
        <v>215952928</v>
      </c>
      <c r="G291" s="369">
        <f t="shared" si="71"/>
        <v>212003248</v>
      </c>
    </row>
    <row r="292" spans="1:7">
      <c r="A292" s="7" t="s">
        <v>84</v>
      </c>
      <c r="B292" s="7"/>
      <c r="C292" s="10"/>
      <c r="D292" s="405" t="s">
        <v>85</v>
      </c>
      <c r="E292" s="162">
        <f>E293</f>
        <v>58601580.539999999</v>
      </c>
      <c r="F292" s="446">
        <f t="shared" ref="F292:G292" si="72">F293</f>
        <v>56722610</v>
      </c>
      <c r="G292" s="446">
        <f t="shared" si="72"/>
        <v>54702610</v>
      </c>
    </row>
    <row r="293" spans="1:7" ht="75">
      <c r="A293" s="7" t="s">
        <v>84</v>
      </c>
      <c r="B293" s="7" t="s">
        <v>145</v>
      </c>
      <c r="C293" s="10"/>
      <c r="D293" s="447" t="s">
        <v>655</v>
      </c>
      <c r="E293" s="163">
        <f>E294+E303</f>
        <v>58601580.539999999</v>
      </c>
      <c r="F293" s="398">
        <f t="shared" ref="F293:G293" si="73">F294+F303</f>
        <v>56722610</v>
      </c>
      <c r="G293" s="398">
        <f t="shared" si="73"/>
        <v>54702610</v>
      </c>
    </row>
    <row r="294" spans="1:7" ht="30">
      <c r="A294" s="7" t="s">
        <v>84</v>
      </c>
      <c r="B294" s="7" t="s">
        <v>146</v>
      </c>
      <c r="C294" s="10"/>
      <c r="D294" s="167" t="s">
        <v>86</v>
      </c>
      <c r="E294" s="179">
        <f>E295+E298</f>
        <v>57480440.539999999</v>
      </c>
      <c r="F294" s="179">
        <f t="shared" ref="F294:G294" si="74">F295+F298</f>
        <v>56722610</v>
      </c>
      <c r="G294" s="179">
        <f t="shared" si="74"/>
        <v>54702610</v>
      </c>
    </row>
    <row r="295" spans="1:7" s="108" customFormat="1" ht="57.75" customHeight="1">
      <c r="A295" s="7" t="s">
        <v>84</v>
      </c>
      <c r="B295" s="7" t="s">
        <v>186</v>
      </c>
      <c r="C295" s="10"/>
      <c r="D295" s="20" t="s">
        <v>403</v>
      </c>
      <c r="E295" s="162">
        <f t="shared" ref="E295:G296" si="75">E296</f>
        <v>24531400</v>
      </c>
      <c r="F295" s="162">
        <f t="shared" si="75"/>
        <v>24531900</v>
      </c>
      <c r="G295" s="72">
        <f t="shared" si="75"/>
        <v>24531900</v>
      </c>
    </row>
    <row r="296" spans="1:7" ht="105">
      <c r="A296" s="7" t="s">
        <v>84</v>
      </c>
      <c r="B296" s="7" t="s">
        <v>10</v>
      </c>
      <c r="C296" s="10"/>
      <c r="D296" s="4" t="s">
        <v>95</v>
      </c>
      <c r="E296" s="26">
        <f t="shared" si="75"/>
        <v>24531400</v>
      </c>
      <c r="F296" s="26">
        <f t="shared" si="75"/>
        <v>24531900</v>
      </c>
      <c r="G296" s="32">
        <f t="shared" si="75"/>
        <v>24531900</v>
      </c>
    </row>
    <row r="297" spans="1:7" s="58" customFormat="1">
      <c r="A297" s="7" t="s">
        <v>84</v>
      </c>
      <c r="B297" s="7" t="s">
        <v>10</v>
      </c>
      <c r="C297" s="10">
        <v>610</v>
      </c>
      <c r="D297" s="4" t="s">
        <v>137</v>
      </c>
      <c r="E297" s="163">
        <v>24531400</v>
      </c>
      <c r="F297" s="163">
        <v>24531900</v>
      </c>
      <c r="G297" s="73">
        <v>24531900</v>
      </c>
    </row>
    <row r="298" spans="1:7" s="58" customFormat="1" ht="75">
      <c r="A298" s="7" t="s">
        <v>84</v>
      </c>
      <c r="B298" s="7" t="s">
        <v>187</v>
      </c>
      <c r="C298" s="10"/>
      <c r="D298" s="23" t="s">
        <v>404</v>
      </c>
      <c r="E298" s="179">
        <f>E299+E301</f>
        <v>32949040.539999999</v>
      </c>
      <c r="F298" s="179">
        <f t="shared" ref="F298:G298" si="76">F299+F301</f>
        <v>32190710</v>
      </c>
      <c r="G298" s="179">
        <f t="shared" si="76"/>
        <v>30170710</v>
      </c>
    </row>
    <row r="299" spans="1:7" s="370" customFormat="1" ht="30">
      <c r="A299" s="7" t="s">
        <v>84</v>
      </c>
      <c r="B299" s="7" t="s">
        <v>296</v>
      </c>
      <c r="C299" s="10"/>
      <c r="D299" s="4" t="s">
        <v>102</v>
      </c>
      <c r="E299" s="162">
        <f>E300</f>
        <v>29321310.539999999</v>
      </c>
      <c r="F299" s="162">
        <f>F300</f>
        <v>28562980</v>
      </c>
      <c r="G299" s="72">
        <f>G300</f>
        <v>26542980</v>
      </c>
    </row>
    <row r="300" spans="1:7" s="370" customFormat="1">
      <c r="A300" s="7" t="s">
        <v>84</v>
      </c>
      <c r="B300" s="7" t="s">
        <v>296</v>
      </c>
      <c r="C300" s="10">
        <v>610</v>
      </c>
      <c r="D300" s="4" t="s">
        <v>137</v>
      </c>
      <c r="E300" s="26">
        <v>29321310.539999999</v>
      </c>
      <c r="F300" s="26">
        <v>28562980</v>
      </c>
      <c r="G300" s="32">
        <v>26542980</v>
      </c>
    </row>
    <row r="301" spans="1:7" s="370" customFormat="1" ht="30">
      <c r="A301" s="7" t="s">
        <v>84</v>
      </c>
      <c r="B301" s="7" t="s">
        <v>297</v>
      </c>
      <c r="C301" s="10"/>
      <c r="D301" s="4" t="s">
        <v>105</v>
      </c>
      <c r="E301" s="26">
        <f>E302</f>
        <v>3627730</v>
      </c>
      <c r="F301" s="26">
        <f>F302</f>
        <v>3627730</v>
      </c>
      <c r="G301" s="32">
        <f>G302</f>
        <v>3627730</v>
      </c>
    </row>
    <row r="302" spans="1:7" s="370" customFormat="1">
      <c r="A302" s="7" t="s">
        <v>84</v>
      </c>
      <c r="B302" s="395" t="s">
        <v>297</v>
      </c>
      <c r="C302" s="392">
        <v>610</v>
      </c>
      <c r="D302" s="394" t="s">
        <v>137</v>
      </c>
      <c r="E302" s="398">
        <v>3627730</v>
      </c>
      <c r="F302" s="398">
        <v>3627730</v>
      </c>
      <c r="G302" s="397">
        <v>3627730</v>
      </c>
    </row>
    <row r="303" spans="1:7" s="370" customFormat="1" ht="30">
      <c r="A303" s="406" t="s">
        <v>84</v>
      </c>
      <c r="B303" s="404" t="s">
        <v>576</v>
      </c>
      <c r="C303" s="402"/>
      <c r="D303" s="403" t="s">
        <v>574</v>
      </c>
      <c r="E303" s="396">
        <f>E304</f>
        <v>1121140</v>
      </c>
      <c r="F303" s="396">
        <v>0</v>
      </c>
      <c r="G303" s="396">
        <v>0</v>
      </c>
    </row>
    <row r="304" spans="1:7" s="370" customFormat="1" ht="45">
      <c r="A304" s="406" t="s">
        <v>84</v>
      </c>
      <c r="B304" s="404" t="s">
        <v>577</v>
      </c>
      <c r="C304" s="402"/>
      <c r="D304" s="403" t="s">
        <v>575</v>
      </c>
      <c r="E304" s="396">
        <f>E305+E307</f>
        <v>1121140</v>
      </c>
      <c r="F304" s="396">
        <v>0</v>
      </c>
      <c r="G304" s="396">
        <v>0</v>
      </c>
    </row>
    <row r="305" spans="1:7" s="370" customFormat="1" ht="30">
      <c r="A305" s="406" t="s">
        <v>84</v>
      </c>
      <c r="B305" s="404" t="s">
        <v>590</v>
      </c>
      <c r="C305" s="402"/>
      <c r="D305" s="405" t="s">
        <v>591</v>
      </c>
      <c r="E305" s="396">
        <f>E306</f>
        <v>55000</v>
      </c>
      <c r="F305" s="396">
        <v>0</v>
      </c>
      <c r="G305" s="396">
        <v>0</v>
      </c>
    </row>
    <row r="306" spans="1:7" s="370" customFormat="1">
      <c r="A306" s="406" t="s">
        <v>84</v>
      </c>
      <c r="B306" s="418" t="s">
        <v>590</v>
      </c>
      <c r="C306" s="366">
        <v>610</v>
      </c>
      <c r="D306" s="425" t="s">
        <v>137</v>
      </c>
      <c r="E306" s="396">
        <v>55000</v>
      </c>
      <c r="F306" s="396">
        <v>0</v>
      </c>
      <c r="G306" s="396">
        <v>0</v>
      </c>
    </row>
    <row r="307" spans="1:7" s="441" customFormat="1" ht="60">
      <c r="A307" s="435" t="s">
        <v>84</v>
      </c>
      <c r="B307" s="421" t="s">
        <v>782</v>
      </c>
      <c r="C307" s="380"/>
      <c r="D307" s="442" t="s">
        <v>783</v>
      </c>
      <c r="E307" s="419">
        <f>E308</f>
        <v>1066140</v>
      </c>
      <c r="F307" s="419">
        <v>0</v>
      </c>
      <c r="G307" s="419">
        <v>0</v>
      </c>
    </row>
    <row r="308" spans="1:7" s="441" customFormat="1" ht="35.25" customHeight="1">
      <c r="A308" s="435" t="s">
        <v>84</v>
      </c>
      <c r="B308" s="421" t="s">
        <v>782</v>
      </c>
      <c r="C308" s="380">
        <v>610</v>
      </c>
      <c r="D308" s="442" t="s">
        <v>137</v>
      </c>
      <c r="E308" s="419">
        <v>1066140</v>
      </c>
      <c r="F308" s="419">
        <v>0</v>
      </c>
      <c r="G308" s="419">
        <v>0</v>
      </c>
    </row>
    <row r="309" spans="1:7" s="370" customFormat="1" ht="29.25" customHeight="1">
      <c r="A309" s="7" t="s">
        <v>73</v>
      </c>
      <c r="B309" s="400"/>
      <c r="C309" s="391"/>
      <c r="D309" s="390" t="s">
        <v>74</v>
      </c>
      <c r="E309" s="399">
        <f>E310+E315</f>
        <v>145416601.69</v>
      </c>
      <c r="F309" s="419">
        <f t="shared" ref="F309:G309" si="77">F310+F315</f>
        <v>126494607</v>
      </c>
      <c r="G309" s="419">
        <f t="shared" si="77"/>
        <v>124564927</v>
      </c>
    </row>
    <row r="310" spans="1:7" s="370" customFormat="1" ht="90">
      <c r="A310" s="7" t="s">
        <v>73</v>
      </c>
      <c r="B310" s="7" t="s">
        <v>127</v>
      </c>
      <c r="C310" s="218"/>
      <c r="D310" s="185" t="s">
        <v>643</v>
      </c>
      <c r="E310" s="264">
        <f>E311</f>
        <v>10000</v>
      </c>
      <c r="F310" s="264">
        <f t="shared" ref="F310:G313" si="78">F311</f>
        <v>10000</v>
      </c>
      <c r="G310" s="443">
        <f t="shared" si="78"/>
        <v>10000</v>
      </c>
    </row>
    <row r="311" spans="1:7" s="370" customFormat="1" ht="60">
      <c r="A311" s="7" t="s">
        <v>73</v>
      </c>
      <c r="B311" s="7" t="s">
        <v>147</v>
      </c>
      <c r="C311" s="10"/>
      <c r="D311" s="167" t="s">
        <v>405</v>
      </c>
      <c r="E311" s="173">
        <f>E312</f>
        <v>10000</v>
      </c>
      <c r="F311" s="173">
        <f t="shared" si="78"/>
        <v>10000</v>
      </c>
      <c r="G311" s="443">
        <f t="shared" si="78"/>
        <v>10000</v>
      </c>
    </row>
    <row r="312" spans="1:7" s="370" customFormat="1" ht="135">
      <c r="A312" s="7" t="s">
        <v>73</v>
      </c>
      <c r="B312" s="7" t="s">
        <v>254</v>
      </c>
      <c r="C312" s="10"/>
      <c r="D312" s="22" t="s">
        <v>381</v>
      </c>
      <c r="E312" s="173">
        <f>E313</f>
        <v>10000</v>
      </c>
      <c r="F312" s="173">
        <f t="shared" si="78"/>
        <v>10000</v>
      </c>
      <c r="G312" s="443">
        <f t="shared" si="78"/>
        <v>10000</v>
      </c>
    </row>
    <row r="313" spans="1:7" ht="30">
      <c r="A313" s="7" t="s">
        <v>73</v>
      </c>
      <c r="B313" s="7" t="s">
        <v>298</v>
      </c>
      <c r="C313" s="10"/>
      <c r="D313" s="167" t="s">
        <v>417</v>
      </c>
      <c r="E313" s="172">
        <f>E314</f>
        <v>10000</v>
      </c>
      <c r="F313" s="172">
        <f t="shared" si="78"/>
        <v>10000</v>
      </c>
      <c r="G313" s="443">
        <f t="shared" si="78"/>
        <v>10000</v>
      </c>
    </row>
    <row r="314" spans="1:7">
      <c r="A314" s="7" t="s">
        <v>73</v>
      </c>
      <c r="B314" s="7" t="s">
        <v>298</v>
      </c>
      <c r="C314" s="10">
        <v>610</v>
      </c>
      <c r="D314" s="4" t="s">
        <v>137</v>
      </c>
      <c r="E314" s="162">
        <v>10000</v>
      </c>
      <c r="F314" s="162">
        <v>10000</v>
      </c>
      <c r="G314" s="443">
        <v>10000</v>
      </c>
    </row>
    <row r="315" spans="1:7" ht="75">
      <c r="A315" s="7" t="s">
        <v>73</v>
      </c>
      <c r="B315" s="7" t="s">
        <v>145</v>
      </c>
      <c r="C315" s="6"/>
      <c r="D315" s="447" t="s">
        <v>656</v>
      </c>
      <c r="E315" s="367">
        <f>E316+E320+E344</f>
        <v>145406601.69</v>
      </c>
      <c r="F315" s="367">
        <f t="shared" ref="F315:G315" si="79">F316+F320+F344</f>
        <v>126484607</v>
      </c>
      <c r="G315" s="443">
        <f t="shared" si="79"/>
        <v>124554927</v>
      </c>
    </row>
    <row r="316" spans="1:7" s="156" customFormat="1" ht="30">
      <c r="A316" s="7" t="s">
        <v>73</v>
      </c>
      <c r="B316" s="7" t="s">
        <v>146</v>
      </c>
      <c r="C316" s="6"/>
      <c r="D316" s="4" t="s">
        <v>86</v>
      </c>
      <c r="E316" s="26">
        <f>E317</f>
        <v>389190</v>
      </c>
      <c r="F316" s="367">
        <f t="shared" ref="F316:G316" si="80">F317</f>
        <v>389190</v>
      </c>
      <c r="G316" s="443">
        <f t="shared" si="80"/>
        <v>389190</v>
      </c>
    </row>
    <row r="317" spans="1:7" s="156" customFormat="1" ht="75">
      <c r="A317" s="7" t="s">
        <v>73</v>
      </c>
      <c r="B317" s="7" t="s">
        <v>187</v>
      </c>
      <c r="C317" s="6"/>
      <c r="D317" s="23" t="s">
        <v>404</v>
      </c>
      <c r="E317" s="26">
        <f>E318</f>
        <v>389190</v>
      </c>
      <c r="F317" s="26">
        <f>F318</f>
        <v>389190</v>
      </c>
      <c r="G317" s="443">
        <f>G318</f>
        <v>389190</v>
      </c>
    </row>
    <row r="318" spans="1:7" ht="30">
      <c r="A318" s="7" t="s">
        <v>73</v>
      </c>
      <c r="B318" s="7" t="s">
        <v>299</v>
      </c>
      <c r="C318" s="6"/>
      <c r="D318" s="4" t="s">
        <v>113</v>
      </c>
      <c r="E318" s="26">
        <f>E319</f>
        <v>389190</v>
      </c>
      <c r="F318" s="26">
        <f>F319</f>
        <v>389190</v>
      </c>
      <c r="G318" s="443">
        <f>G319</f>
        <v>389190</v>
      </c>
    </row>
    <row r="319" spans="1:7" s="244" customFormat="1">
      <c r="A319" s="7" t="s">
        <v>73</v>
      </c>
      <c r="B319" s="7" t="s">
        <v>299</v>
      </c>
      <c r="C319" s="34">
        <v>610</v>
      </c>
      <c r="D319" s="4" t="s">
        <v>137</v>
      </c>
      <c r="E319" s="163">
        <v>389190</v>
      </c>
      <c r="F319" s="163">
        <v>389190</v>
      </c>
      <c r="G319" s="443">
        <v>389190</v>
      </c>
    </row>
    <row r="320" spans="1:7" s="393" customFormat="1" ht="30">
      <c r="A320" s="7" t="s">
        <v>73</v>
      </c>
      <c r="B320" s="7" t="s">
        <v>150</v>
      </c>
      <c r="C320" s="10"/>
      <c r="D320" s="167" t="s">
        <v>87</v>
      </c>
      <c r="E320" s="179">
        <f>E321+E324+E333</f>
        <v>126218770.43000001</v>
      </c>
      <c r="F320" s="179">
        <f t="shared" ref="F320:G320" si="81">F321+F324+F333</f>
        <v>126095417</v>
      </c>
      <c r="G320" s="443">
        <f t="shared" si="81"/>
        <v>124165737</v>
      </c>
    </row>
    <row r="321" spans="1:7" s="393" customFormat="1" ht="60">
      <c r="A321" s="7" t="s">
        <v>73</v>
      </c>
      <c r="B321" s="7" t="s">
        <v>191</v>
      </c>
      <c r="C321" s="10"/>
      <c r="D321" s="20" t="s">
        <v>475</v>
      </c>
      <c r="E321" s="162">
        <f>E322</f>
        <v>1506264.43</v>
      </c>
      <c r="F321" s="446">
        <f t="shared" ref="F321:G322" si="82">F322</f>
        <v>1498096</v>
      </c>
      <c r="G321" s="443">
        <f t="shared" si="82"/>
        <v>1498096</v>
      </c>
    </row>
    <row r="322" spans="1:7" s="393" customFormat="1" ht="30">
      <c r="A322" s="7" t="s">
        <v>73</v>
      </c>
      <c r="B322" s="7" t="s">
        <v>300</v>
      </c>
      <c r="C322" s="10"/>
      <c r="D322" s="4" t="s">
        <v>99</v>
      </c>
      <c r="E322" s="26">
        <f>E323</f>
        <v>1506264.43</v>
      </c>
      <c r="F322" s="367">
        <f t="shared" si="82"/>
        <v>1498096</v>
      </c>
      <c r="G322" s="446">
        <f t="shared" si="82"/>
        <v>1498096</v>
      </c>
    </row>
    <row r="323" spans="1:7" s="393" customFormat="1">
      <c r="A323" s="7" t="s">
        <v>73</v>
      </c>
      <c r="B323" s="7" t="s">
        <v>300</v>
      </c>
      <c r="C323" s="10">
        <v>610</v>
      </c>
      <c r="D323" s="4" t="s">
        <v>137</v>
      </c>
      <c r="E323" s="26">
        <v>1506264.43</v>
      </c>
      <c r="F323" s="26">
        <v>1498096</v>
      </c>
      <c r="G323" s="297">
        <v>1498096</v>
      </c>
    </row>
    <row r="324" spans="1:7" s="431" customFormat="1" ht="120">
      <c r="A324" s="7" t="s">
        <v>73</v>
      </c>
      <c r="B324" s="7" t="s">
        <v>190</v>
      </c>
      <c r="C324" s="10"/>
      <c r="D324" s="20" t="s">
        <v>406</v>
      </c>
      <c r="E324" s="26">
        <f>E325+E327+E329+E331</f>
        <v>89080000</v>
      </c>
      <c r="F324" s="367">
        <f t="shared" ref="F324:G324" si="83">F325+F327+F329+F331</f>
        <v>89004470</v>
      </c>
      <c r="G324" s="367">
        <f t="shared" si="83"/>
        <v>89074790</v>
      </c>
    </row>
    <row r="325" spans="1:7" s="431" customFormat="1" ht="150">
      <c r="A325" s="7" t="s">
        <v>73</v>
      </c>
      <c r="B325" s="7" t="s">
        <v>11</v>
      </c>
      <c r="C325" s="10"/>
      <c r="D325" s="4" t="s">
        <v>88</v>
      </c>
      <c r="E325" s="26">
        <f>E326</f>
        <v>80374100</v>
      </c>
      <c r="F325" s="26">
        <f>F326</f>
        <v>80386200</v>
      </c>
      <c r="G325" s="298">
        <f>G326</f>
        <v>80386200</v>
      </c>
    </row>
    <row r="326" spans="1:7" s="431" customFormat="1">
      <c r="A326" s="7" t="s">
        <v>73</v>
      </c>
      <c r="B326" s="7" t="s">
        <v>11</v>
      </c>
      <c r="C326" s="10">
        <v>610</v>
      </c>
      <c r="D326" s="127" t="s">
        <v>137</v>
      </c>
      <c r="E326" s="26">
        <v>80374100</v>
      </c>
      <c r="F326" s="26">
        <v>80386200</v>
      </c>
      <c r="G326" s="32">
        <v>80386200</v>
      </c>
    </row>
    <row r="327" spans="1:7" s="431" customFormat="1" ht="75">
      <c r="A327" s="121" t="s">
        <v>73</v>
      </c>
      <c r="B327" s="439" t="s">
        <v>721</v>
      </c>
      <c r="C327" s="54"/>
      <c r="D327" s="130" t="s">
        <v>449</v>
      </c>
      <c r="E327" s="55">
        <f>E328</f>
        <v>3577300</v>
      </c>
      <c r="F327" s="128">
        <f>F328</f>
        <v>3489670</v>
      </c>
      <c r="G327" s="129">
        <f>G328</f>
        <v>3418890</v>
      </c>
    </row>
    <row r="328" spans="1:7" s="431" customFormat="1">
      <c r="A328" s="126" t="s">
        <v>73</v>
      </c>
      <c r="B328" s="439" t="s">
        <v>721</v>
      </c>
      <c r="C328" s="54">
        <v>610</v>
      </c>
      <c r="D328" s="127" t="s">
        <v>137</v>
      </c>
      <c r="E328" s="55">
        <v>3577300</v>
      </c>
      <c r="F328" s="128">
        <v>3489670</v>
      </c>
      <c r="G328" s="129">
        <v>3418890</v>
      </c>
    </row>
    <row r="329" spans="1:7" s="393" customFormat="1" ht="50.25" customHeight="1">
      <c r="A329" s="133" t="s">
        <v>73</v>
      </c>
      <c r="B329" s="133" t="s">
        <v>469</v>
      </c>
      <c r="C329" s="54"/>
      <c r="D329" s="149" t="s">
        <v>525</v>
      </c>
      <c r="E329" s="55">
        <f>E330</f>
        <v>4452800</v>
      </c>
      <c r="F329" s="134">
        <f>F330</f>
        <v>4452800</v>
      </c>
      <c r="G329" s="135">
        <f>G330</f>
        <v>4452800</v>
      </c>
    </row>
    <row r="330" spans="1:7" s="393" customFormat="1">
      <c r="A330" s="133" t="s">
        <v>73</v>
      </c>
      <c r="B330" s="133" t="s">
        <v>469</v>
      </c>
      <c r="C330" s="285">
        <v>610</v>
      </c>
      <c r="D330" s="127" t="s">
        <v>137</v>
      </c>
      <c r="E330" s="152">
        <v>4452800</v>
      </c>
      <c r="F330" s="163">
        <v>4452800</v>
      </c>
      <c r="G330" s="73">
        <v>4452800</v>
      </c>
    </row>
    <row r="331" spans="1:7" s="393" customFormat="1" ht="90">
      <c r="A331" s="439" t="s">
        <v>73</v>
      </c>
      <c r="B331" s="439" t="s">
        <v>597</v>
      </c>
      <c r="C331" s="437"/>
      <c r="D331" s="438" t="s">
        <v>598</v>
      </c>
      <c r="E331" s="434">
        <f>E332</f>
        <v>675800</v>
      </c>
      <c r="F331" s="434">
        <f>F332</f>
        <v>675800</v>
      </c>
      <c r="G331" s="434">
        <f>G332</f>
        <v>816900</v>
      </c>
    </row>
    <row r="332" spans="1:7" s="393" customFormat="1">
      <c r="A332" s="439" t="s">
        <v>73</v>
      </c>
      <c r="B332" s="439" t="s">
        <v>597</v>
      </c>
      <c r="C332" s="437">
        <v>610</v>
      </c>
      <c r="D332" s="438" t="s">
        <v>137</v>
      </c>
      <c r="E332" s="434">
        <v>675800</v>
      </c>
      <c r="F332" s="434">
        <v>675800</v>
      </c>
      <c r="G332" s="434">
        <v>816900</v>
      </c>
    </row>
    <row r="333" spans="1:7" s="244" customFormat="1" ht="105">
      <c r="A333" s="7" t="s">
        <v>73</v>
      </c>
      <c r="B333" s="7" t="s">
        <v>192</v>
      </c>
      <c r="C333" s="218"/>
      <c r="D333" s="427" t="s">
        <v>478</v>
      </c>
      <c r="E333" s="192">
        <f>E334+E336+E338+E340+E342</f>
        <v>35632506</v>
      </c>
      <c r="F333" s="192">
        <f t="shared" ref="F333:G333" si="84">F334+F336+F338+F340+F342</f>
        <v>35592851</v>
      </c>
      <c r="G333" s="192">
        <f t="shared" si="84"/>
        <v>33592851</v>
      </c>
    </row>
    <row r="334" spans="1:7" s="261" customFormat="1" ht="30">
      <c r="A334" s="7" t="s">
        <v>73</v>
      </c>
      <c r="B334" s="7" t="s">
        <v>301</v>
      </c>
      <c r="C334" s="10"/>
      <c r="D334" s="4" t="s">
        <v>100</v>
      </c>
      <c r="E334" s="162">
        <f>E335</f>
        <v>29697676</v>
      </c>
      <c r="F334" s="162">
        <f>F335</f>
        <v>29740381</v>
      </c>
      <c r="G334" s="72">
        <f>G335</f>
        <v>27740381</v>
      </c>
    </row>
    <row r="335" spans="1:7" s="261" customFormat="1" ht="57" customHeight="1">
      <c r="A335" s="7" t="s">
        <v>73</v>
      </c>
      <c r="B335" s="7" t="s">
        <v>301</v>
      </c>
      <c r="C335" s="10">
        <v>610</v>
      </c>
      <c r="D335" s="4" t="s">
        <v>137</v>
      </c>
      <c r="E335" s="327">
        <v>29697676</v>
      </c>
      <c r="F335" s="26">
        <v>29740381</v>
      </c>
      <c r="G335" s="32">
        <v>27740381</v>
      </c>
    </row>
    <row r="336" spans="1:7" s="244" customFormat="1" ht="120">
      <c r="A336" s="7" t="s">
        <v>73</v>
      </c>
      <c r="B336" s="7" t="s">
        <v>302</v>
      </c>
      <c r="C336" s="10"/>
      <c r="D336" s="4" t="s">
        <v>357</v>
      </c>
      <c r="E336" s="26">
        <f>E337</f>
        <v>4328830</v>
      </c>
      <c r="F336" s="26">
        <f>F337</f>
        <v>4328830</v>
      </c>
      <c r="G336" s="32">
        <f>G337</f>
        <v>4328830</v>
      </c>
    </row>
    <row r="337" spans="1:7" s="244" customFormat="1">
      <c r="A337" s="7" t="s">
        <v>73</v>
      </c>
      <c r="B337" s="7" t="s">
        <v>302</v>
      </c>
      <c r="C337" s="10">
        <v>610</v>
      </c>
      <c r="D337" s="319" t="s">
        <v>137</v>
      </c>
      <c r="E337" s="324">
        <v>4328830</v>
      </c>
      <c r="F337" s="324">
        <v>4328830</v>
      </c>
      <c r="G337" s="312">
        <v>4328830</v>
      </c>
    </row>
    <row r="338" spans="1:7" s="244" customFormat="1" ht="120">
      <c r="A338" s="332" t="s">
        <v>73</v>
      </c>
      <c r="B338" s="332" t="s">
        <v>553</v>
      </c>
      <c r="C338" s="54"/>
      <c r="D338" s="331" t="s">
        <v>552</v>
      </c>
      <c r="E338" s="321">
        <f>E339</f>
        <v>1395900</v>
      </c>
      <c r="F338" s="321">
        <f>F339</f>
        <v>1395900</v>
      </c>
      <c r="G338" s="321">
        <f>G339</f>
        <v>1395900</v>
      </c>
    </row>
    <row r="339" spans="1:7" s="244" customFormat="1">
      <c r="A339" s="332" t="s">
        <v>73</v>
      </c>
      <c r="B339" s="332" t="s">
        <v>553</v>
      </c>
      <c r="C339" s="54">
        <v>610</v>
      </c>
      <c r="D339" s="331" t="s">
        <v>137</v>
      </c>
      <c r="E339" s="321">
        <v>1395900</v>
      </c>
      <c r="F339" s="321">
        <v>1395900</v>
      </c>
      <c r="G339" s="321">
        <v>1395900</v>
      </c>
    </row>
    <row r="340" spans="1:7" s="262" customFormat="1" ht="45">
      <c r="A340" s="332" t="s">
        <v>73</v>
      </c>
      <c r="B340" s="332" t="s">
        <v>556</v>
      </c>
      <c r="C340" s="54"/>
      <c r="D340" s="334" t="s">
        <v>554</v>
      </c>
      <c r="E340" s="192">
        <f>E341</f>
        <v>104100</v>
      </c>
      <c r="F340" s="192">
        <f>F341</f>
        <v>104100</v>
      </c>
      <c r="G340" s="333">
        <f>G341</f>
        <v>104100</v>
      </c>
    </row>
    <row r="341" spans="1:7" s="262" customFormat="1">
      <c r="A341" s="332" t="s">
        <v>73</v>
      </c>
      <c r="B341" s="332" t="s">
        <v>556</v>
      </c>
      <c r="C341" s="54">
        <v>610</v>
      </c>
      <c r="D341" s="334" t="s">
        <v>137</v>
      </c>
      <c r="E341" s="192">
        <v>104100</v>
      </c>
      <c r="F341" s="192">
        <v>104100</v>
      </c>
      <c r="G341" s="333">
        <v>104100</v>
      </c>
    </row>
    <row r="342" spans="1:7" s="262" customFormat="1" ht="45">
      <c r="A342" s="332" t="s">
        <v>73</v>
      </c>
      <c r="B342" s="332" t="s">
        <v>557</v>
      </c>
      <c r="C342" s="54"/>
      <c r="D342" s="334" t="s">
        <v>555</v>
      </c>
      <c r="E342" s="192">
        <f>E343</f>
        <v>106000</v>
      </c>
      <c r="F342" s="192">
        <f>F343</f>
        <v>23640</v>
      </c>
      <c r="G342" s="333">
        <f>G343</f>
        <v>23640</v>
      </c>
    </row>
    <row r="343" spans="1:7" s="262" customFormat="1">
      <c r="A343" s="332" t="s">
        <v>73</v>
      </c>
      <c r="B343" s="332" t="s">
        <v>557</v>
      </c>
      <c r="C343" s="54">
        <v>610</v>
      </c>
      <c r="D343" s="334" t="s">
        <v>137</v>
      </c>
      <c r="E343" s="192">
        <v>106000</v>
      </c>
      <c r="F343" s="192">
        <v>23640</v>
      </c>
      <c r="G343" s="333">
        <v>23640</v>
      </c>
    </row>
    <row r="344" spans="1:7" s="248" customFormat="1" ht="83.25" customHeight="1">
      <c r="A344" s="341" t="s">
        <v>73</v>
      </c>
      <c r="B344" s="341" t="s">
        <v>576</v>
      </c>
      <c r="C344" s="54"/>
      <c r="D344" s="357" t="s">
        <v>574</v>
      </c>
      <c r="E344" s="192">
        <f>E345+E352+E369</f>
        <v>18798641.259999998</v>
      </c>
      <c r="F344" s="192">
        <v>0</v>
      </c>
      <c r="G344" s="355">
        <v>0</v>
      </c>
    </row>
    <row r="345" spans="1:7" s="248" customFormat="1" ht="45">
      <c r="A345" s="358" t="s">
        <v>73</v>
      </c>
      <c r="B345" s="341" t="s">
        <v>577</v>
      </c>
      <c r="C345" s="54"/>
      <c r="D345" s="357" t="s">
        <v>575</v>
      </c>
      <c r="E345" s="192">
        <f>E346+E348+E350</f>
        <v>1149560</v>
      </c>
      <c r="F345" s="192">
        <v>0</v>
      </c>
      <c r="G345" s="355">
        <v>0</v>
      </c>
    </row>
    <row r="346" spans="1:7" s="248" customFormat="1" ht="30">
      <c r="A346" s="408" t="s">
        <v>73</v>
      </c>
      <c r="B346" s="413" t="s">
        <v>592</v>
      </c>
      <c r="C346" s="411"/>
      <c r="D346" s="412" t="s">
        <v>593</v>
      </c>
      <c r="E346" s="192">
        <f>E347</f>
        <v>55000</v>
      </c>
      <c r="F346" s="192">
        <v>0</v>
      </c>
      <c r="G346" s="409">
        <v>0</v>
      </c>
    </row>
    <row r="347" spans="1:7">
      <c r="A347" s="408" t="s">
        <v>73</v>
      </c>
      <c r="B347" s="413" t="s">
        <v>592</v>
      </c>
      <c r="C347" s="411">
        <v>610</v>
      </c>
      <c r="D347" s="412" t="s">
        <v>137</v>
      </c>
      <c r="E347" s="192">
        <v>55000</v>
      </c>
      <c r="F347" s="192">
        <v>0</v>
      </c>
      <c r="G347" s="409">
        <v>0</v>
      </c>
    </row>
    <row r="348" spans="1:7" s="441" customFormat="1" ht="45">
      <c r="A348" s="439" t="s">
        <v>73</v>
      </c>
      <c r="B348" s="439" t="s">
        <v>784</v>
      </c>
      <c r="C348" s="489"/>
      <c r="D348" s="425" t="s">
        <v>785</v>
      </c>
      <c r="E348" s="192">
        <f>E349</f>
        <v>1070060</v>
      </c>
      <c r="F348" s="192">
        <v>0</v>
      </c>
      <c r="G348" s="419">
        <v>0</v>
      </c>
    </row>
    <row r="349" spans="1:7" s="441" customFormat="1">
      <c r="A349" s="439" t="s">
        <v>73</v>
      </c>
      <c r="B349" s="439" t="s">
        <v>784</v>
      </c>
      <c r="C349" s="489">
        <v>610</v>
      </c>
      <c r="D349" s="447" t="s">
        <v>137</v>
      </c>
      <c r="E349" s="192">
        <v>1070060</v>
      </c>
      <c r="F349" s="192">
        <v>0</v>
      </c>
      <c r="G349" s="419">
        <v>0</v>
      </c>
    </row>
    <row r="350" spans="1:7" s="441" customFormat="1" ht="60">
      <c r="A350" s="439" t="s">
        <v>73</v>
      </c>
      <c r="B350" s="439" t="s">
        <v>779</v>
      </c>
      <c r="C350" s="488"/>
      <c r="D350" s="44" t="s">
        <v>778</v>
      </c>
      <c r="E350" s="192">
        <f>E351</f>
        <v>24500</v>
      </c>
      <c r="F350" s="192">
        <v>0</v>
      </c>
      <c r="G350" s="419">
        <v>0</v>
      </c>
    </row>
    <row r="351" spans="1:7" s="441" customFormat="1">
      <c r="A351" s="439" t="s">
        <v>73</v>
      </c>
      <c r="B351" s="439" t="s">
        <v>779</v>
      </c>
      <c r="C351" s="488">
        <v>610</v>
      </c>
      <c r="D351" s="447" t="s">
        <v>137</v>
      </c>
      <c r="E351" s="192">
        <v>24500</v>
      </c>
      <c r="F351" s="192">
        <v>0</v>
      </c>
      <c r="G351" s="419">
        <v>0</v>
      </c>
    </row>
    <row r="352" spans="1:7" s="60" customFormat="1" ht="30">
      <c r="A352" s="408" t="s">
        <v>73</v>
      </c>
      <c r="B352" s="416">
        <v>1740300000</v>
      </c>
      <c r="C352" s="416"/>
      <c r="D352" s="442" t="s">
        <v>672</v>
      </c>
      <c r="E352" s="192">
        <f>E353+E355+E357+E359+E361+E363+E365+E367</f>
        <v>10605781.26</v>
      </c>
      <c r="F352" s="192">
        <v>0</v>
      </c>
      <c r="G352" s="414">
        <v>0</v>
      </c>
    </row>
    <row r="353" spans="1:7" s="60" customFormat="1" ht="134.25" customHeight="1">
      <c r="A353" s="408" t="s">
        <v>73</v>
      </c>
      <c r="B353" s="458" t="s">
        <v>686</v>
      </c>
      <c r="C353" s="416"/>
      <c r="D353" s="442" t="s">
        <v>730</v>
      </c>
      <c r="E353" s="192">
        <f>E354</f>
        <v>599350.46</v>
      </c>
      <c r="F353" s="192">
        <v>0</v>
      </c>
      <c r="G353" s="414">
        <v>0</v>
      </c>
    </row>
    <row r="354" spans="1:7" s="147" customFormat="1">
      <c r="A354" s="408" t="s">
        <v>73</v>
      </c>
      <c r="B354" s="458" t="s">
        <v>686</v>
      </c>
      <c r="C354" s="416">
        <v>610</v>
      </c>
      <c r="D354" s="447" t="s">
        <v>137</v>
      </c>
      <c r="E354" s="192">
        <v>599350.46</v>
      </c>
      <c r="F354" s="192">
        <v>0</v>
      </c>
      <c r="G354" s="414">
        <v>0</v>
      </c>
    </row>
    <row r="355" spans="1:7" s="433" customFormat="1" ht="120">
      <c r="A355" s="408" t="s">
        <v>73</v>
      </c>
      <c r="B355" s="458" t="s">
        <v>687</v>
      </c>
      <c r="C355" s="416"/>
      <c r="D355" s="442" t="s">
        <v>731</v>
      </c>
      <c r="E355" s="192">
        <f>E356</f>
        <v>563946.80000000005</v>
      </c>
      <c r="F355" s="192">
        <v>0</v>
      </c>
      <c r="G355" s="414">
        <v>0</v>
      </c>
    </row>
    <row r="356" spans="1:7" s="433" customFormat="1">
      <c r="A356" s="439" t="s">
        <v>73</v>
      </c>
      <c r="B356" s="458" t="s">
        <v>687</v>
      </c>
      <c r="C356" s="458">
        <v>610</v>
      </c>
      <c r="D356" s="447" t="s">
        <v>137</v>
      </c>
      <c r="E356" s="192">
        <v>563946.80000000005</v>
      </c>
      <c r="F356" s="192">
        <v>0</v>
      </c>
      <c r="G356" s="419">
        <v>0</v>
      </c>
    </row>
    <row r="357" spans="1:7" s="147" customFormat="1" ht="123" customHeight="1">
      <c r="A357" s="439" t="s">
        <v>73</v>
      </c>
      <c r="B357" s="458" t="s">
        <v>688</v>
      </c>
      <c r="C357" s="458"/>
      <c r="D357" s="442" t="s">
        <v>732</v>
      </c>
      <c r="E357" s="192">
        <f>E358</f>
        <v>381998</v>
      </c>
      <c r="F357" s="192">
        <v>0</v>
      </c>
      <c r="G357" s="419">
        <v>0</v>
      </c>
    </row>
    <row r="358" spans="1:7" s="147" customFormat="1">
      <c r="A358" s="439" t="s">
        <v>73</v>
      </c>
      <c r="B358" s="458" t="s">
        <v>688</v>
      </c>
      <c r="C358" s="458">
        <v>610</v>
      </c>
      <c r="D358" s="447" t="s">
        <v>137</v>
      </c>
      <c r="E358" s="192">
        <v>381998</v>
      </c>
      <c r="F358" s="192">
        <v>0</v>
      </c>
      <c r="G358" s="419">
        <v>0</v>
      </c>
    </row>
    <row r="359" spans="1:7" s="147" customFormat="1" ht="126" customHeight="1">
      <c r="A359" s="439" t="s">
        <v>73</v>
      </c>
      <c r="B359" s="458" t="s">
        <v>689</v>
      </c>
      <c r="C359" s="458"/>
      <c r="D359" s="442" t="s">
        <v>738</v>
      </c>
      <c r="E359" s="192">
        <f>E360</f>
        <v>575862</v>
      </c>
      <c r="F359" s="192">
        <v>0</v>
      </c>
      <c r="G359" s="419">
        <v>0</v>
      </c>
    </row>
    <row r="360" spans="1:7" s="441" customFormat="1" ht="53.25" customHeight="1">
      <c r="A360" s="439" t="s">
        <v>73</v>
      </c>
      <c r="B360" s="458" t="s">
        <v>689</v>
      </c>
      <c r="C360" s="458">
        <v>610</v>
      </c>
      <c r="D360" s="447" t="s">
        <v>137</v>
      </c>
      <c r="E360" s="192">
        <v>575862</v>
      </c>
      <c r="F360" s="192">
        <v>0</v>
      </c>
      <c r="G360" s="419">
        <v>0</v>
      </c>
    </row>
    <row r="361" spans="1:7" s="441" customFormat="1" ht="89.25" customHeight="1">
      <c r="A361" s="439" t="s">
        <v>73</v>
      </c>
      <c r="B361" s="480">
        <v>1740319037</v>
      </c>
      <c r="C361" s="480"/>
      <c r="D361" s="447" t="s">
        <v>757</v>
      </c>
      <c r="E361" s="192">
        <f>E362</f>
        <v>2397400</v>
      </c>
      <c r="F361" s="192">
        <v>0</v>
      </c>
      <c r="G361" s="419">
        <v>0</v>
      </c>
    </row>
    <row r="362" spans="1:7" s="441" customFormat="1" ht="53.25" customHeight="1">
      <c r="A362" s="439" t="s">
        <v>73</v>
      </c>
      <c r="B362" s="480">
        <v>1740319037</v>
      </c>
      <c r="C362" s="480">
        <v>610</v>
      </c>
      <c r="D362" s="447" t="s">
        <v>137</v>
      </c>
      <c r="E362" s="192">
        <v>2397400</v>
      </c>
      <c r="F362" s="192">
        <v>0</v>
      </c>
      <c r="G362" s="419">
        <v>0</v>
      </c>
    </row>
    <row r="363" spans="1:7" s="441" customFormat="1" ht="111.75" customHeight="1">
      <c r="A363" s="439" t="s">
        <v>73</v>
      </c>
      <c r="B363" s="480">
        <v>1740319038</v>
      </c>
      <c r="C363" s="480"/>
      <c r="D363" s="447" t="s">
        <v>758</v>
      </c>
      <c r="E363" s="192">
        <f>E364</f>
        <v>2255786</v>
      </c>
      <c r="F363" s="192">
        <v>0</v>
      </c>
      <c r="G363" s="419">
        <v>0</v>
      </c>
    </row>
    <row r="364" spans="1:7" s="441" customFormat="1" ht="53.25" customHeight="1">
      <c r="A364" s="439" t="s">
        <v>73</v>
      </c>
      <c r="B364" s="480">
        <v>1740319038</v>
      </c>
      <c r="C364" s="480">
        <v>610</v>
      </c>
      <c r="D364" s="447" t="s">
        <v>137</v>
      </c>
      <c r="E364" s="192">
        <v>2255786</v>
      </c>
      <c r="F364" s="192">
        <v>0</v>
      </c>
      <c r="G364" s="419">
        <v>0</v>
      </c>
    </row>
    <row r="365" spans="1:7" s="441" customFormat="1" ht="110.25" customHeight="1">
      <c r="A365" s="439" t="s">
        <v>73</v>
      </c>
      <c r="B365" s="480">
        <v>1740319039</v>
      </c>
      <c r="C365" s="480"/>
      <c r="D365" s="447" t="s">
        <v>759</v>
      </c>
      <c r="E365" s="192">
        <f>E366</f>
        <v>1527990</v>
      </c>
      <c r="F365" s="192">
        <v>0</v>
      </c>
      <c r="G365" s="419">
        <v>0</v>
      </c>
    </row>
    <row r="366" spans="1:7" s="441" customFormat="1" ht="110.25" customHeight="1">
      <c r="A366" s="439" t="s">
        <v>73</v>
      </c>
      <c r="B366" s="480">
        <v>1740319039</v>
      </c>
      <c r="C366" s="480">
        <v>610</v>
      </c>
      <c r="D366" s="447" t="s">
        <v>137</v>
      </c>
      <c r="E366" s="192">
        <v>1527990</v>
      </c>
      <c r="F366" s="192">
        <v>0</v>
      </c>
      <c r="G366" s="419">
        <v>0</v>
      </c>
    </row>
    <row r="367" spans="1:7" s="441" customFormat="1" ht="126.75" customHeight="1">
      <c r="A367" s="439" t="s">
        <v>73</v>
      </c>
      <c r="B367" s="480">
        <v>1740319040</v>
      </c>
      <c r="C367" s="480"/>
      <c r="D367" s="483" t="s">
        <v>760</v>
      </c>
      <c r="E367" s="192">
        <f>E368</f>
        <v>2303448</v>
      </c>
      <c r="F367" s="192">
        <v>0</v>
      </c>
      <c r="G367" s="419">
        <v>0</v>
      </c>
    </row>
    <row r="368" spans="1:7" s="441" customFormat="1" ht="126.75" customHeight="1">
      <c r="A368" s="439" t="s">
        <v>73</v>
      </c>
      <c r="B368" s="480">
        <v>1740319040</v>
      </c>
      <c r="C368" s="480">
        <v>610</v>
      </c>
      <c r="D368" s="447" t="s">
        <v>137</v>
      </c>
      <c r="E368" s="192">
        <v>2303448</v>
      </c>
      <c r="F368" s="192">
        <v>0</v>
      </c>
      <c r="G368" s="419">
        <v>0</v>
      </c>
    </row>
    <row r="369" spans="1:7" s="441" customFormat="1" ht="57" customHeight="1">
      <c r="A369" s="439" t="s">
        <v>73</v>
      </c>
      <c r="B369" s="480">
        <v>1740400000</v>
      </c>
      <c r="C369" s="480"/>
      <c r="D369" s="447" t="s">
        <v>761</v>
      </c>
      <c r="E369" s="192">
        <f>E370+E372</f>
        <v>7043300</v>
      </c>
      <c r="F369" s="192">
        <v>0</v>
      </c>
      <c r="G369" s="419">
        <v>0</v>
      </c>
    </row>
    <row r="370" spans="1:7" s="441" customFormat="1" ht="57" customHeight="1">
      <c r="A370" s="439" t="s">
        <v>73</v>
      </c>
      <c r="B370" s="489" t="s">
        <v>786</v>
      </c>
      <c r="C370" s="489"/>
      <c r="D370" s="447" t="s">
        <v>788</v>
      </c>
      <c r="E370" s="192">
        <f>E371</f>
        <v>6425150</v>
      </c>
      <c r="F370" s="192">
        <v>0</v>
      </c>
      <c r="G370" s="419">
        <v>0</v>
      </c>
    </row>
    <row r="371" spans="1:7" s="441" customFormat="1" ht="57" customHeight="1">
      <c r="A371" s="439" t="s">
        <v>73</v>
      </c>
      <c r="B371" s="489" t="s">
        <v>786</v>
      </c>
      <c r="C371" s="489">
        <v>610</v>
      </c>
      <c r="D371" s="447" t="s">
        <v>137</v>
      </c>
      <c r="E371" s="192">
        <v>6425150</v>
      </c>
      <c r="F371" s="192">
        <v>0</v>
      </c>
      <c r="G371" s="419">
        <v>0</v>
      </c>
    </row>
    <row r="372" spans="1:7" s="441" customFormat="1" ht="46.5" customHeight="1">
      <c r="A372" s="439" t="s">
        <v>73</v>
      </c>
      <c r="B372" s="489" t="s">
        <v>787</v>
      </c>
      <c r="C372" s="480"/>
      <c r="D372" s="447" t="s">
        <v>789</v>
      </c>
      <c r="E372" s="192">
        <f>E373</f>
        <v>618150</v>
      </c>
      <c r="F372" s="192">
        <v>0</v>
      </c>
      <c r="G372" s="419">
        <v>0</v>
      </c>
    </row>
    <row r="373" spans="1:7" s="441" customFormat="1" ht="49.5" customHeight="1">
      <c r="A373" s="439" t="s">
        <v>73</v>
      </c>
      <c r="B373" s="489" t="s">
        <v>787</v>
      </c>
      <c r="C373" s="480">
        <v>610</v>
      </c>
      <c r="D373" s="447" t="s">
        <v>137</v>
      </c>
      <c r="E373" s="192">
        <v>618150</v>
      </c>
      <c r="F373" s="192">
        <v>0</v>
      </c>
      <c r="G373" s="419">
        <v>0</v>
      </c>
    </row>
    <row r="374" spans="1:7" s="441" customFormat="1" ht="123" customHeight="1">
      <c r="A374" s="7" t="s">
        <v>233</v>
      </c>
      <c r="B374" s="7"/>
      <c r="C374" s="10"/>
      <c r="D374" s="185" t="s">
        <v>234</v>
      </c>
      <c r="E374" s="192">
        <f>E375+E392</f>
        <v>25681015.949999999</v>
      </c>
      <c r="F374" s="192">
        <f t="shared" ref="F374:G374" si="85">F375+F392</f>
        <v>20417219</v>
      </c>
      <c r="G374" s="443">
        <f t="shared" si="85"/>
        <v>20417219</v>
      </c>
    </row>
    <row r="375" spans="1:7" s="441" customFormat="1" ht="53.25" customHeight="1">
      <c r="A375" s="7" t="s">
        <v>233</v>
      </c>
      <c r="B375" s="28" t="s">
        <v>148</v>
      </c>
      <c r="C375" s="29"/>
      <c r="D375" s="174" t="s">
        <v>668</v>
      </c>
      <c r="E375" s="189">
        <f>E376</f>
        <v>9686250.7699999996</v>
      </c>
      <c r="F375" s="190">
        <f>F376</f>
        <v>9171260</v>
      </c>
      <c r="G375" s="478">
        <f>G376</f>
        <v>9171260</v>
      </c>
    </row>
    <row r="376" spans="1:7" s="441" customFormat="1" ht="138" customHeight="1">
      <c r="A376" s="7" t="s">
        <v>233</v>
      </c>
      <c r="B376" s="28" t="s">
        <v>149</v>
      </c>
      <c r="C376" s="29"/>
      <c r="D376" s="174" t="s">
        <v>75</v>
      </c>
      <c r="E376" s="191">
        <f>E377+E382+E385</f>
        <v>9686250.7699999996</v>
      </c>
      <c r="F376" s="191">
        <f t="shared" ref="F376:G376" si="86">F377+F382+F385</f>
        <v>9171260</v>
      </c>
      <c r="G376" s="249">
        <f t="shared" si="86"/>
        <v>9171260</v>
      </c>
    </row>
    <row r="377" spans="1:7" s="441" customFormat="1" ht="53.25" customHeight="1">
      <c r="A377" s="7" t="s">
        <v>233</v>
      </c>
      <c r="B377" s="28" t="s">
        <v>188</v>
      </c>
      <c r="C377" s="29"/>
      <c r="D377" s="20" t="s">
        <v>189</v>
      </c>
      <c r="E377" s="176">
        <f>E378+E380</f>
        <v>4087327</v>
      </c>
      <c r="F377" s="176">
        <f t="shared" ref="F377:G377" si="87">F378+F380</f>
        <v>6688060</v>
      </c>
      <c r="G377" s="249">
        <f t="shared" si="87"/>
        <v>6688060</v>
      </c>
    </row>
    <row r="378" spans="1:7" s="147" customFormat="1" ht="45">
      <c r="A378" s="7" t="s">
        <v>233</v>
      </c>
      <c r="B378" s="28" t="s">
        <v>303</v>
      </c>
      <c r="C378" s="29"/>
      <c r="D378" s="31" t="s">
        <v>76</v>
      </c>
      <c r="E378" s="187">
        <f>E379</f>
        <v>3982027</v>
      </c>
      <c r="F378" s="187">
        <f>F379</f>
        <v>6638360</v>
      </c>
      <c r="G378" s="188">
        <f>G379</f>
        <v>6638360</v>
      </c>
    </row>
    <row r="379" spans="1:7" s="147" customFormat="1" ht="78.75" customHeight="1">
      <c r="A379" s="7" t="s">
        <v>233</v>
      </c>
      <c r="B379" s="28" t="s">
        <v>303</v>
      </c>
      <c r="C379" s="29">
        <v>610</v>
      </c>
      <c r="D379" s="71" t="s">
        <v>137</v>
      </c>
      <c r="E379" s="30">
        <v>3982027</v>
      </c>
      <c r="F379" s="30">
        <v>6638360</v>
      </c>
      <c r="G379" s="33">
        <v>6638360</v>
      </c>
    </row>
    <row r="380" spans="1:7" s="147" customFormat="1" ht="75">
      <c r="A380" s="7" t="s">
        <v>233</v>
      </c>
      <c r="B380" s="470" t="s">
        <v>365</v>
      </c>
      <c r="C380" s="454"/>
      <c r="D380" s="71" t="s">
        <v>520</v>
      </c>
      <c r="E380" s="293">
        <f>E381</f>
        <v>105300</v>
      </c>
      <c r="F380" s="186">
        <f>F381</f>
        <v>49700</v>
      </c>
      <c r="G380" s="166">
        <f>G381</f>
        <v>49700</v>
      </c>
    </row>
    <row r="381" spans="1:7" s="147" customFormat="1" ht="41.25" customHeight="1">
      <c r="A381" s="435" t="s">
        <v>233</v>
      </c>
      <c r="B381" s="471" t="s">
        <v>365</v>
      </c>
      <c r="C381" s="266">
        <v>610</v>
      </c>
      <c r="D381" s="457" t="s">
        <v>137</v>
      </c>
      <c r="E381" s="249">
        <v>105300</v>
      </c>
      <c r="F381" s="249">
        <v>49700</v>
      </c>
      <c r="G381" s="249">
        <v>49700</v>
      </c>
    </row>
    <row r="382" spans="1:7" s="147" customFormat="1" ht="30">
      <c r="A382" s="7" t="s">
        <v>233</v>
      </c>
      <c r="B382" s="417" t="s">
        <v>362</v>
      </c>
      <c r="C382" s="455"/>
      <c r="D382" s="390" t="s">
        <v>364</v>
      </c>
      <c r="E382" s="456">
        <f t="shared" ref="E382:G383" si="88">E383</f>
        <v>5258600</v>
      </c>
      <c r="F382" s="456">
        <f t="shared" si="88"/>
        <v>2483200</v>
      </c>
      <c r="G382" s="456">
        <f t="shared" si="88"/>
        <v>2483200</v>
      </c>
    </row>
    <row r="383" spans="1:7" s="147" customFormat="1" ht="73.5" customHeight="1">
      <c r="A383" s="7" t="s">
        <v>233</v>
      </c>
      <c r="B383" s="7" t="s">
        <v>363</v>
      </c>
      <c r="C383" s="66"/>
      <c r="D383" s="328" t="s">
        <v>521</v>
      </c>
      <c r="E383" s="329">
        <f t="shared" si="88"/>
        <v>5258600</v>
      </c>
      <c r="F383" s="187">
        <f t="shared" si="88"/>
        <v>2483200</v>
      </c>
      <c r="G383" s="188">
        <f t="shared" si="88"/>
        <v>2483200</v>
      </c>
    </row>
    <row r="384" spans="1:7" s="147" customFormat="1">
      <c r="A384" s="7" t="s">
        <v>233</v>
      </c>
      <c r="B384" s="7" t="s">
        <v>363</v>
      </c>
      <c r="C384" s="66">
        <v>610</v>
      </c>
      <c r="D384" s="16" t="s">
        <v>137</v>
      </c>
      <c r="E384" s="68">
        <v>5258600</v>
      </c>
      <c r="F384" s="30">
        <v>2483200</v>
      </c>
      <c r="G384" s="33">
        <v>2483200</v>
      </c>
    </row>
    <row r="385" spans="1:7" s="304" customFormat="1" ht="30">
      <c r="A385" s="295" t="s">
        <v>233</v>
      </c>
      <c r="B385" s="439" t="s">
        <v>669</v>
      </c>
      <c r="C385" s="466"/>
      <c r="D385" s="442" t="s">
        <v>672</v>
      </c>
      <c r="E385" s="293">
        <f>E386+E388+E390</f>
        <v>340323.77</v>
      </c>
      <c r="F385" s="186">
        <v>0</v>
      </c>
      <c r="G385" s="166">
        <v>0</v>
      </c>
    </row>
    <row r="386" spans="1:7" s="354" customFormat="1" ht="90">
      <c r="A386" s="295" t="s">
        <v>233</v>
      </c>
      <c r="B386" s="435" t="s">
        <v>670</v>
      </c>
      <c r="C386" s="380"/>
      <c r="D386" s="442" t="s">
        <v>673</v>
      </c>
      <c r="E386" s="249">
        <f>E387</f>
        <v>68064.77</v>
      </c>
      <c r="F386" s="249">
        <v>0</v>
      </c>
      <c r="G386" s="249">
        <v>0</v>
      </c>
    </row>
    <row r="387" spans="1:7" s="401" customFormat="1">
      <c r="A387" s="418" t="s">
        <v>233</v>
      </c>
      <c r="B387" s="463" t="s">
        <v>670</v>
      </c>
      <c r="C387" s="464">
        <v>610</v>
      </c>
      <c r="D387" s="445" t="s">
        <v>137</v>
      </c>
      <c r="E387" s="267">
        <v>68064.77</v>
      </c>
      <c r="F387" s="267">
        <v>0</v>
      </c>
      <c r="G387" s="267">
        <v>0</v>
      </c>
    </row>
    <row r="388" spans="1:7" s="401" customFormat="1" ht="90">
      <c r="A388" s="418" t="s">
        <v>233</v>
      </c>
      <c r="B388" s="463" t="s">
        <v>671</v>
      </c>
      <c r="C388" s="464"/>
      <c r="D388" s="442" t="s">
        <v>674</v>
      </c>
      <c r="E388" s="249">
        <v>0</v>
      </c>
      <c r="F388" s="249">
        <v>0</v>
      </c>
      <c r="G388" s="249">
        <v>0</v>
      </c>
    </row>
    <row r="389" spans="1:7" s="407" customFormat="1">
      <c r="A389" s="421" t="s">
        <v>233</v>
      </c>
      <c r="B389" s="421" t="s">
        <v>671</v>
      </c>
      <c r="C389" s="380">
        <v>610</v>
      </c>
      <c r="D389" s="442" t="s">
        <v>137</v>
      </c>
      <c r="E389" s="249">
        <v>0</v>
      </c>
      <c r="F389" s="249">
        <v>0</v>
      </c>
      <c r="G389" s="249">
        <v>0</v>
      </c>
    </row>
    <row r="390" spans="1:7" s="441" customFormat="1" ht="75">
      <c r="A390" s="421" t="s">
        <v>233</v>
      </c>
      <c r="B390" s="421" t="s">
        <v>749</v>
      </c>
      <c r="C390" s="380"/>
      <c r="D390" s="445" t="s">
        <v>750</v>
      </c>
      <c r="E390" s="249">
        <f>E391</f>
        <v>272259</v>
      </c>
      <c r="F390" s="249">
        <v>0</v>
      </c>
      <c r="G390" s="249">
        <v>0</v>
      </c>
    </row>
    <row r="391" spans="1:7" s="441" customFormat="1">
      <c r="A391" s="421" t="s">
        <v>233</v>
      </c>
      <c r="B391" s="421" t="s">
        <v>749</v>
      </c>
      <c r="C391" s="380">
        <v>610</v>
      </c>
      <c r="D391" s="442" t="s">
        <v>137</v>
      </c>
      <c r="E391" s="249">
        <v>272259</v>
      </c>
      <c r="F391" s="249">
        <v>0</v>
      </c>
      <c r="G391" s="249">
        <v>0</v>
      </c>
    </row>
    <row r="392" spans="1:7" s="407" customFormat="1" ht="75">
      <c r="A392" s="417" t="s">
        <v>233</v>
      </c>
      <c r="B392" s="469" t="s">
        <v>145</v>
      </c>
      <c r="C392" s="467"/>
      <c r="D392" s="405" t="s">
        <v>656</v>
      </c>
      <c r="E392" s="468">
        <f>E393+E405</f>
        <v>15994765.18</v>
      </c>
      <c r="F392" s="468">
        <f t="shared" ref="F392:G392" si="89">F393+F405</f>
        <v>11245959</v>
      </c>
      <c r="G392" s="456">
        <f t="shared" si="89"/>
        <v>11245959</v>
      </c>
    </row>
    <row r="393" spans="1:7" s="441" customFormat="1" ht="30">
      <c r="A393" s="7" t="s">
        <v>233</v>
      </c>
      <c r="B393" s="28" t="s">
        <v>151</v>
      </c>
      <c r="C393" s="29"/>
      <c r="D393" s="174" t="s">
        <v>101</v>
      </c>
      <c r="E393" s="176">
        <f>E394+E399+E402</f>
        <v>11421226</v>
      </c>
      <c r="F393" s="176">
        <f t="shared" ref="F393:G393" si="90">F394+F399+F402</f>
        <v>11245959</v>
      </c>
      <c r="G393" s="176">
        <f t="shared" si="90"/>
        <v>11245959</v>
      </c>
    </row>
    <row r="394" spans="1:7" s="441" customFormat="1" ht="45">
      <c r="A394" s="7" t="s">
        <v>233</v>
      </c>
      <c r="B394" s="28" t="s">
        <v>193</v>
      </c>
      <c r="C394" s="29"/>
      <c r="D394" s="20" t="s">
        <v>194</v>
      </c>
      <c r="E394" s="176">
        <f>E395+E397</f>
        <v>9689637</v>
      </c>
      <c r="F394" s="176">
        <f t="shared" ref="F394:G394" si="91">F395+F397</f>
        <v>6738970</v>
      </c>
      <c r="G394" s="249">
        <f t="shared" si="91"/>
        <v>6738970</v>
      </c>
    </row>
    <row r="395" spans="1:7" s="441" customFormat="1" ht="30">
      <c r="A395" s="7" t="s">
        <v>233</v>
      </c>
      <c r="B395" s="28" t="s">
        <v>304</v>
      </c>
      <c r="C395" s="29"/>
      <c r="D395" s="31" t="s">
        <v>407</v>
      </c>
      <c r="E395" s="187">
        <f>E396</f>
        <v>9689637</v>
      </c>
      <c r="F395" s="187">
        <f>F396</f>
        <v>6683370</v>
      </c>
      <c r="G395" s="188">
        <f>G396</f>
        <v>6683370</v>
      </c>
    </row>
    <row r="396" spans="1:7" s="410" customFormat="1">
      <c r="A396" s="7" t="s">
        <v>233</v>
      </c>
      <c r="B396" s="28" t="s">
        <v>304</v>
      </c>
      <c r="C396" s="29">
        <v>610</v>
      </c>
      <c r="D396" s="31" t="s">
        <v>137</v>
      </c>
      <c r="E396" s="30">
        <v>9689637</v>
      </c>
      <c r="F396" s="30">
        <v>6683370</v>
      </c>
      <c r="G396" s="33">
        <v>6683370</v>
      </c>
    </row>
    <row r="397" spans="1:7" s="410" customFormat="1" ht="75">
      <c r="A397" s="7" t="s">
        <v>233</v>
      </c>
      <c r="B397" s="28" t="s">
        <v>361</v>
      </c>
      <c r="C397" s="29"/>
      <c r="D397" s="31" t="s">
        <v>520</v>
      </c>
      <c r="E397" s="30">
        <f>E398</f>
        <v>0</v>
      </c>
      <c r="F397" s="30">
        <f>F398</f>
        <v>55600</v>
      </c>
      <c r="G397" s="33">
        <f>G398</f>
        <v>55600</v>
      </c>
    </row>
    <row r="398" spans="1:7" s="410" customFormat="1">
      <c r="A398" s="7" t="s">
        <v>233</v>
      </c>
      <c r="B398" s="28" t="s">
        <v>361</v>
      </c>
      <c r="C398" s="29">
        <v>610</v>
      </c>
      <c r="D398" s="31" t="s">
        <v>137</v>
      </c>
      <c r="E398" s="30">
        <v>0</v>
      </c>
      <c r="F398" s="30">
        <v>55600</v>
      </c>
      <c r="G398" s="33">
        <v>55600</v>
      </c>
    </row>
    <row r="399" spans="1:7" s="410" customFormat="1" ht="60">
      <c r="A399" s="7" t="s">
        <v>233</v>
      </c>
      <c r="B399" s="28" t="s">
        <v>358</v>
      </c>
      <c r="C399" s="29"/>
      <c r="D399" s="31" t="s">
        <v>359</v>
      </c>
      <c r="E399" s="30">
        <f t="shared" ref="E399:G400" si="92">E400</f>
        <v>0</v>
      </c>
      <c r="F399" s="30">
        <f t="shared" si="92"/>
        <v>2775400</v>
      </c>
      <c r="G399" s="33">
        <f t="shared" si="92"/>
        <v>2775400</v>
      </c>
    </row>
    <row r="400" spans="1:7" s="304" customFormat="1" ht="58.5" customHeight="1">
      <c r="A400" s="7" t="s">
        <v>233</v>
      </c>
      <c r="B400" s="28" t="s">
        <v>360</v>
      </c>
      <c r="C400" s="29"/>
      <c r="D400" s="31" t="s">
        <v>521</v>
      </c>
      <c r="E400" s="186">
        <f t="shared" si="92"/>
        <v>0</v>
      </c>
      <c r="F400" s="186">
        <f t="shared" si="92"/>
        <v>2775400</v>
      </c>
      <c r="G400" s="166">
        <f t="shared" si="92"/>
        <v>2775400</v>
      </c>
    </row>
    <row r="401" spans="1:7" s="330" customFormat="1">
      <c r="A401" s="7" t="s">
        <v>233</v>
      </c>
      <c r="B401" s="28" t="s">
        <v>360</v>
      </c>
      <c r="C401" s="269">
        <v>610</v>
      </c>
      <c r="D401" s="268" t="s">
        <v>137</v>
      </c>
      <c r="E401" s="267">
        <v>0</v>
      </c>
      <c r="F401" s="249">
        <v>2775400</v>
      </c>
      <c r="G401" s="249">
        <v>2775400</v>
      </c>
    </row>
    <row r="402" spans="1:7" s="330" customFormat="1" ht="45">
      <c r="A402" s="274" t="s">
        <v>233</v>
      </c>
      <c r="B402" s="270" t="s">
        <v>540</v>
      </c>
      <c r="C402" s="266"/>
      <c r="D402" s="301" t="s">
        <v>541</v>
      </c>
      <c r="E402" s="249">
        <f t="shared" ref="E402:G403" si="93">E403</f>
        <v>1731589</v>
      </c>
      <c r="F402" s="176">
        <f t="shared" si="93"/>
        <v>1731589</v>
      </c>
      <c r="G402" s="249">
        <f t="shared" si="93"/>
        <v>1731589</v>
      </c>
    </row>
    <row r="403" spans="1:7" s="330" customFormat="1" ht="45">
      <c r="A403" s="274" t="s">
        <v>233</v>
      </c>
      <c r="B403" s="270" t="s">
        <v>542</v>
      </c>
      <c r="C403" s="266"/>
      <c r="D403" s="301" t="s">
        <v>548</v>
      </c>
      <c r="E403" s="249">
        <f t="shared" si="93"/>
        <v>1731589</v>
      </c>
      <c r="F403" s="176">
        <f t="shared" si="93"/>
        <v>1731589</v>
      </c>
      <c r="G403" s="249">
        <f t="shared" si="93"/>
        <v>1731589</v>
      </c>
    </row>
    <row r="404" spans="1:7" s="330" customFormat="1">
      <c r="A404" s="418" t="s">
        <v>233</v>
      </c>
      <c r="B404" s="389" t="s">
        <v>542</v>
      </c>
      <c r="C404" s="388">
        <v>610</v>
      </c>
      <c r="D404" s="386" t="s">
        <v>137</v>
      </c>
      <c r="E404" s="267">
        <v>1731589</v>
      </c>
      <c r="F404" s="387">
        <v>1731589</v>
      </c>
      <c r="G404" s="267">
        <v>1731589</v>
      </c>
    </row>
    <row r="405" spans="1:7" s="131" customFormat="1" ht="46.5" customHeight="1">
      <c r="A405" s="421" t="s">
        <v>233</v>
      </c>
      <c r="B405" s="439" t="s">
        <v>690</v>
      </c>
      <c r="C405" s="54"/>
      <c r="D405" s="442" t="s">
        <v>672</v>
      </c>
      <c r="E405" s="249">
        <f>E406+E408+E410+E412+E414+E416+E418</f>
        <v>4573539.18</v>
      </c>
      <c r="F405" s="249">
        <v>0</v>
      </c>
      <c r="G405" s="249">
        <v>0</v>
      </c>
    </row>
    <row r="406" spans="1:7" s="113" customFormat="1" ht="95.25" customHeight="1">
      <c r="A406" s="421" t="s">
        <v>233</v>
      </c>
      <c r="B406" s="439" t="s">
        <v>691</v>
      </c>
      <c r="C406" s="54"/>
      <c r="D406" s="442" t="s">
        <v>739</v>
      </c>
      <c r="E406" s="249">
        <f>E407</f>
        <v>274078.03000000003</v>
      </c>
      <c r="F406" s="249">
        <v>0</v>
      </c>
      <c r="G406" s="249">
        <v>0</v>
      </c>
    </row>
    <row r="407" spans="1:7" s="85" customFormat="1">
      <c r="A407" s="421" t="s">
        <v>233</v>
      </c>
      <c r="B407" s="439" t="s">
        <v>691</v>
      </c>
      <c r="C407" s="420">
        <v>610</v>
      </c>
      <c r="D407" s="422" t="s">
        <v>137</v>
      </c>
      <c r="E407" s="249">
        <v>274078.03000000003</v>
      </c>
      <c r="F407" s="249">
        <v>0</v>
      </c>
      <c r="G407" s="249">
        <v>0</v>
      </c>
    </row>
    <row r="408" spans="1:7" s="441" customFormat="1" ht="105">
      <c r="A408" s="421" t="s">
        <v>233</v>
      </c>
      <c r="B408" s="439" t="s">
        <v>692</v>
      </c>
      <c r="C408" s="420"/>
      <c r="D408" s="442" t="s">
        <v>733</v>
      </c>
      <c r="E408" s="249">
        <f>E409</f>
        <v>71717</v>
      </c>
      <c r="F408" s="249">
        <v>0</v>
      </c>
      <c r="G408" s="249">
        <v>0</v>
      </c>
    </row>
    <row r="409" spans="1:7" s="441" customFormat="1">
      <c r="A409" s="421" t="s">
        <v>233</v>
      </c>
      <c r="B409" s="439" t="s">
        <v>692</v>
      </c>
      <c r="C409" s="424">
        <v>610</v>
      </c>
      <c r="D409" s="422" t="s">
        <v>137</v>
      </c>
      <c r="E409" s="249">
        <v>71717</v>
      </c>
      <c r="F409" s="249">
        <v>0</v>
      </c>
      <c r="G409" s="249">
        <v>0</v>
      </c>
    </row>
    <row r="410" spans="1:7" s="441" customFormat="1" ht="135">
      <c r="A410" s="421" t="s">
        <v>233</v>
      </c>
      <c r="B410" s="439" t="s">
        <v>693</v>
      </c>
      <c r="C410" s="424"/>
      <c r="D410" s="442" t="s">
        <v>734</v>
      </c>
      <c r="E410" s="249">
        <v>0</v>
      </c>
      <c r="F410" s="249">
        <v>0</v>
      </c>
      <c r="G410" s="249">
        <v>0</v>
      </c>
    </row>
    <row r="411" spans="1:7" s="85" customFormat="1" ht="35.25" customHeight="1">
      <c r="A411" s="421" t="s">
        <v>233</v>
      </c>
      <c r="B411" s="439" t="s">
        <v>693</v>
      </c>
      <c r="C411" s="424">
        <v>610</v>
      </c>
      <c r="D411" s="422" t="s">
        <v>137</v>
      </c>
      <c r="E411" s="249">
        <v>0</v>
      </c>
      <c r="F411" s="249">
        <v>0</v>
      </c>
      <c r="G411" s="249">
        <v>0</v>
      </c>
    </row>
    <row r="412" spans="1:7" s="85" customFormat="1" ht="105">
      <c r="A412" s="421" t="s">
        <v>233</v>
      </c>
      <c r="B412" s="439" t="s">
        <v>694</v>
      </c>
      <c r="C412" s="424"/>
      <c r="D412" s="442" t="s">
        <v>735</v>
      </c>
      <c r="E412" s="249">
        <f>E413</f>
        <v>284482.15000000002</v>
      </c>
      <c r="F412" s="249">
        <v>0</v>
      </c>
      <c r="G412" s="249">
        <v>0</v>
      </c>
    </row>
    <row r="413" spans="1:7" s="119" customFormat="1">
      <c r="A413" s="476" t="s">
        <v>233</v>
      </c>
      <c r="B413" s="439" t="s">
        <v>694</v>
      </c>
      <c r="C413" s="363">
        <v>610</v>
      </c>
      <c r="D413" s="422" t="s">
        <v>137</v>
      </c>
      <c r="E413" s="477">
        <v>284482.15000000002</v>
      </c>
      <c r="F413" s="477">
        <v>0</v>
      </c>
      <c r="G413" s="456">
        <v>0</v>
      </c>
    </row>
    <row r="414" spans="1:7" s="441" customFormat="1" ht="105">
      <c r="A414" s="421" t="s">
        <v>233</v>
      </c>
      <c r="B414" s="484" t="s">
        <v>762</v>
      </c>
      <c r="C414" s="363"/>
      <c r="D414" s="422" t="s">
        <v>765</v>
      </c>
      <c r="E414" s="477">
        <f>E415</f>
        <v>1096312</v>
      </c>
      <c r="F414" s="477">
        <v>0</v>
      </c>
      <c r="G414" s="456">
        <v>0</v>
      </c>
    </row>
    <row r="415" spans="1:7" s="441" customFormat="1">
      <c r="A415" s="421" t="s">
        <v>233</v>
      </c>
      <c r="B415" s="484" t="s">
        <v>762</v>
      </c>
      <c r="C415" s="363">
        <v>610</v>
      </c>
      <c r="D415" s="422" t="s">
        <v>137</v>
      </c>
      <c r="E415" s="477">
        <v>1096312</v>
      </c>
      <c r="F415" s="477">
        <v>0</v>
      </c>
      <c r="G415" s="456">
        <v>0</v>
      </c>
    </row>
    <row r="416" spans="1:7" s="441" customFormat="1" ht="90">
      <c r="A416" s="421" t="s">
        <v>233</v>
      </c>
      <c r="B416" s="484" t="s">
        <v>763</v>
      </c>
      <c r="C416" s="363"/>
      <c r="D416" s="422" t="s">
        <v>766</v>
      </c>
      <c r="E416" s="477">
        <f>E417</f>
        <v>286700</v>
      </c>
      <c r="F416" s="477">
        <v>0</v>
      </c>
      <c r="G416" s="456">
        <v>0</v>
      </c>
    </row>
    <row r="417" spans="1:7" s="441" customFormat="1">
      <c r="A417" s="421" t="s">
        <v>233</v>
      </c>
      <c r="B417" s="484" t="s">
        <v>763</v>
      </c>
      <c r="C417" s="363">
        <v>610</v>
      </c>
      <c r="D417" s="422" t="s">
        <v>137</v>
      </c>
      <c r="E417" s="477">
        <v>286700</v>
      </c>
      <c r="F417" s="477">
        <v>0</v>
      </c>
      <c r="G417" s="456">
        <v>0</v>
      </c>
    </row>
    <row r="418" spans="1:7" s="441" customFormat="1" ht="90">
      <c r="A418" s="421" t="s">
        <v>233</v>
      </c>
      <c r="B418" s="484" t="s">
        <v>764</v>
      </c>
      <c r="C418" s="363"/>
      <c r="D418" s="422" t="s">
        <v>767</v>
      </c>
      <c r="E418" s="477">
        <f>E419</f>
        <v>2560250</v>
      </c>
      <c r="F418" s="477">
        <v>0</v>
      </c>
      <c r="G418" s="456">
        <v>0</v>
      </c>
    </row>
    <row r="419" spans="1:7" s="441" customFormat="1">
      <c r="A419" s="421" t="s">
        <v>233</v>
      </c>
      <c r="B419" s="484" t="s">
        <v>764</v>
      </c>
      <c r="C419" s="363">
        <v>610</v>
      </c>
      <c r="D419" s="422" t="s">
        <v>137</v>
      </c>
      <c r="E419" s="477">
        <v>2560250</v>
      </c>
      <c r="F419" s="477">
        <v>0</v>
      </c>
      <c r="G419" s="456">
        <v>0</v>
      </c>
    </row>
    <row r="420" spans="1:7" s="75" customFormat="1" ht="48" customHeight="1">
      <c r="A420" s="417" t="s">
        <v>51</v>
      </c>
      <c r="B420" s="417"/>
      <c r="C420" s="218"/>
      <c r="D420" s="185" t="s">
        <v>248</v>
      </c>
      <c r="E420" s="192">
        <f>E421+E449+E478</f>
        <v>4474853</v>
      </c>
      <c r="F420" s="192">
        <f t="shared" ref="F420:G420" si="94">F421+F449+F478</f>
        <v>3859682</v>
      </c>
      <c r="G420" s="443">
        <f t="shared" si="94"/>
        <v>3859682</v>
      </c>
    </row>
    <row r="421" spans="1:7" s="75" customFormat="1" ht="75">
      <c r="A421" s="7" t="s">
        <v>51</v>
      </c>
      <c r="B421" s="7" t="s">
        <v>152</v>
      </c>
      <c r="C421" s="10"/>
      <c r="D421" s="447" t="s">
        <v>642</v>
      </c>
      <c r="E421" s="177">
        <f>E422+E439</f>
        <v>382000</v>
      </c>
      <c r="F421" s="177">
        <f t="shared" ref="F421:G421" si="95">F422+F439</f>
        <v>382000</v>
      </c>
      <c r="G421" s="443">
        <f t="shared" si="95"/>
        <v>382000</v>
      </c>
    </row>
    <row r="422" spans="1:7" s="62" customFormat="1" ht="60">
      <c r="A422" s="7" t="s">
        <v>51</v>
      </c>
      <c r="B422" s="7" t="s">
        <v>153</v>
      </c>
      <c r="C422" s="10"/>
      <c r="D422" s="167" t="s">
        <v>52</v>
      </c>
      <c r="E422" s="179">
        <f>E423+E430</f>
        <v>239000</v>
      </c>
      <c r="F422" s="179">
        <f t="shared" ref="F422:G422" si="96">F423+F430</f>
        <v>239000</v>
      </c>
      <c r="G422" s="443">
        <f t="shared" si="96"/>
        <v>239000</v>
      </c>
    </row>
    <row r="423" spans="1:7" s="441" customFormat="1" ht="30">
      <c r="A423" s="7" t="s">
        <v>51</v>
      </c>
      <c r="B423" s="7" t="s">
        <v>195</v>
      </c>
      <c r="C423" s="392"/>
      <c r="D423" s="462" t="s">
        <v>196</v>
      </c>
      <c r="E423" s="283">
        <f>E424+E426+E428</f>
        <v>80000</v>
      </c>
      <c r="F423" s="283">
        <f t="shared" ref="F423:G423" si="97">F424+F426+F428</f>
        <v>80000</v>
      </c>
      <c r="G423" s="283">
        <f t="shared" si="97"/>
        <v>80000</v>
      </c>
    </row>
    <row r="424" spans="1:7" s="62" customFormat="1" ht="30">
      <c r="A424" s="439" t="s">
        <v>51</v>
      </c>
      <c r="B424" s="435" t="s">
        <v>640</v>
      </c>
      <c r="C424" s="452"/>
      <c r="D424" s="227" t="s">
        <v>641</v>
      </c>
      <c r="E424" s="443">
        <f>E425</f>
        <v>50000</v>
      </c>
      <c r="F424" s="443">
        <f>F425</f>
        <v>50000</v>
      </c>
      <c r="G424" s="443">
        <f>G425</f>
        <v>50000</v>
      </c>
    </row>
    <row r="425" spans="1:7" s="62" customFormat="1" ht="45">
      <c r="A425" s="439" t="s">
        <v>51</v>
      </c>
      <c r="B425" s="435" t="s">
        <v>640</v>
      </c>
      <c r="C425" s="452">
        <v>240</v>
      </c>
      <c r="D425" s="442" t="s">
        <v>122</v>
      </c>
      <c r="E425" s="443">
        <v>50000</v>
      </c>
      <c r="F425" s="443">
        <v>50000</v>
      </c>
      <c r="G425" s="443">
        <v>50000</v>
      </c>
    </row>
    <row r="426" spans="1:7" s="294" customFormat="1" ht="30">
      <c r="A426" s="7" t="s">
        <v>51</v>
      </c>
      <c r="B426" s="7" t="s">
        <v>305</v>
      </c>
      <c r="C426" s="218"/>
      <c r="D426" s="405" t="s">
        <v>154</v>
      </c>
      <c r="E426" s="162">
        <f>E427</f>
        <v>8000</v>
      </c>
      <c r="F426" s="162">
        <f>F427</f>
        <v>8000</v>
      </c>
      <c r="G426" s="72">
        <f>G427</f>
        <v>8000</v>
      </c>
    </row>
    <row r="427" spans="1:7" s="294" customFormat="1" ht="45">
      <c r="A427" s="7" t="s">
        <v>51</v>
      </c>
      <c r="B427" s="7" t="s">
        <v>305</v>
      </c>
      <c r="C427" s="10">
        <v>240</v>
      </c>
      <c r="D427" s="4" t="s">
        <v>122</v>
      </c>
      <c r="E427" s="26">
        <v>8000</v>
      </c>
      <c r="F427" s="26">
        <v>8000</v>
      </c>
      <c r="G427" s="32">
        <v>8000</v>
      </c>
    </row>
    <row r="428" spans="1:7" s="441" customFormat="1" ht="45">
      <c r="A428" s="7" t="s">
        <v>51</v>
      </c>
      <c r="B428" s="7" t="s">
        <v>306</v>
      </c>
      <c r="C428" s="10"/>
      <c r="D428" s="4" t="s">
        <v>382</v>
      </c>
      <c r="E428" s="26">
        <f>E429</f>
        <v>22000</v>
      </c>
      <c r="F428" s="26">
        <f>F429</f>
        <v>22000</v>
      </c>
      <c r="G428" s="32">
        <f>G429</f>
        <v>22000</v>
      </c>
    </row>
    <row r="429" spans="1:7" s="441" customFormat="1" ht="45">
      <c r="A429" s="7" t="s">
        <v>51</v>
      </c>
      <c r="B429" s="7" t="s">
        <v>306</v>
      </c>
      <c r="C429" s="10">
        <v>240</v>
      </c>
      <c r="D429" s="4" t="s">
        <v>122</v>
      </c>
      <c r="E429" s="163">
        <v>22000</v>
      </c>
      <c r="F429" s="163">
        <v>22000</v>
      </c>
      <c r="G429" s="73">
        <v>22000</v>
      </c>
    </row>
    <row r="430" spans="1:7" s="62" customFormat="1" ht="75">
      <c r="A430" s="7" t="s">
        <v>51</v>
      </c>
      <c r="B430" s="7" t="s">
        <v>197</v>
      </c>
      <c r="C430" s="10"/>
      <c r="D430" s="23" t="s">
        <v>198</v>
      </c>
      <c r="E430" s="179">
        <f>E431+E433+E435+E437</f>
        <v>159000</v>
      </c>
      <c r="F430" s="179">
        <f t="shared" ref="F430:G430" si="98">F431+F433+F435+F437</f>
        <v>159000</v>
      </c>
      <c r="G430" s="443">
        <f t="shared" si="98"/>
        <v>159000</v>
      </c>
    </row>
    <row r="431" spans="1:7" ht="45">
      <c r="A431" s="7" t="s">
        <v>51</v>
      </c>
      <c r="B431" s="7" t="s">
        <v>307</v>
      </c>
      <c r="C431" s="10"/>
      <c r="D431" s="4" t="s">
        <v>383</v>
      </c>
      <c r="E431" s="162">
        <f>E432</f>
        <v>13000</v>
      </c>
      <c r="F431" s="162">
        <f>F432</f>
        <v>13000</v>
      </c>
      <c r="G431" s="72">
        <f>G432</f>
        <v>13000</v>
      </c>
    </row>
    <row r="432" spans="1:7" ht="45">
      <c r="A432" s="7" t="s">
        <v>51</v>
      </c>
      <c r="B432" s="7" t="s">
        <v>307</v>
      </c>
      <c r="C432" s="10">
        <v>240</v>
      </c>
      <c r="D432" s="4" t="s">
        <v>122</v>
      </c>
      <c r="E432" s="26">
        <v>13000</v>
      </c>
      <c r="F432" s="26">
        <v>13000</v>
      </c>
      <c r="G432" s="32">
        <v>13000</v>
      </c>
    </row>
    <row r="433" spans="1:7" ht="60">
      <c r="A433" s="7" t="s">
        <v>51</v>
      </c>
      <c r="B433" s="7" t="s">
        <v>308</v>
      </c>
      <c r="C433" s="10"/>
      <c r="D433" s="132" t="s">
        <v>482</v>
      </c>
      <c r="E433" s="303">
        <f>E434</f>
        <v>30000</v>
      </c>
      <c r="F433" s="303">
        <f>F434</f>
        <v>30000</v>
      </c>
      <c r="G433" s="302">
        <f>G434</f>
        <v>30000</v>
      </c>
    </row>
    <row r="434" spans="1:7" s="89" customFormat="1" ht="45">
      <c r="A434" s="7" t="s">
        <v>51</v>
      </c>
      <c r="B434" s="7" t="s">
        <v>308</v>
      </c>
      <c r="C434" s="10">
        <v>240</v>
      </c>
      <c r="D434" s="167" t="s">
        <v>122</v>
      </c>
      <c r="E434" s="300">
        <v>30000</v>
      </c>
      <c r="F434" s="300">
        <v>30000</v>
      </c>
      <c r="G434" s="300">
        <v>30000</v>
      </c>
    </row>
    <row r="435" spans="1:7" s="89" customFormat="1" ht="80.25" customHeight="1">
      <c r="A435" s="307" t="s">
        <v>51</v>
      </c>
      <c r="B435" s="307" t="s">
        <v>543</v>
      </c>
      <c r="C435" s="305"/>
      <c r="D435" s="306" t="s">
        <v>544</v>
      </c>
      <c r="E435" s="300">
        <f>E436</f>
        <v>40000</v>
      </c>
      <c r="F435" s="300">
        <f>F436</f>
        <v>40000</v>
      </c>
      <c r="G435" s="300">
        <f>G436</f>
        <v>40000</v>
      </c>
    </row>
    <row r="436" spans="1:7" s="89" customFormat="1" ht="45">
      <c r="A436" s="307" t="s">
        <v>51</v>
      </c>
      <c r="B436" s="307" t="s">
        <v>543</v>
      </c>
      <c r="C436" s="305">
        <v>240</v>
      </c>
      <c r="D436" s="306" t="s">
        <v>3</v>
      </c>
      <c r="E436" s="300">
        <v>40000</v>
      </c>
      <c r="F436" s="300">
        <v>40000</v>
      </c>
      <c r="G436" s="300">
        <v>40000</v>
      </c>
    </row>
    <row r="437" spans="1:7" s="89" customFormat="1" ht="79.5" customHeight="1">
      <c r="A437" s="307" t="s">
        <v>51</v>
      </c>
      <c r="B437" s="307" t="s">
        <v>545</v>
      </c>
      <c r="C437" s="305"/>
      <c r="D437" s="428" t="s">
        <v>596</v>
      </c>
      <c r="E437" s="300">
        <f>E438</f>
        <v>76000</v>
      </c>
      <c r="F437" s="300">
        <f>F438</f>
        <v>76000</v>
      </c>
      <c r="G437" s="300">
        <f>G438</f>
        <v>76000</v>
      </c>
    </row>
    <row r="438" spans="1:7" s="415" customFormat="1" ht="33" customHeight="1">
      <c r="A438" s="307" t="s">
        <v>51</v>
      </c>
      <c r="B438" s="307" t="s">
        <v>545</v>
      </c>
      <c r="C438" s="305">
        <v>110</v>
      </c>
      <c r="D438" s="430" t="s">
        <v>446</v>
      </c>
      <c r="E438" s="300">
        <v>76000</v>
      </c>
      <c r="F438" s="300">
        <v>76000</v>
      </c>
      <c r="G438" s="300">
        <v>76000</v>
      </c>
    </row>
    <row r="439" spans="1:7" s="415" customFormat="1" ht="33" customHeight="1">
      <c r="A439" s="439" t="s">
        <v>51</v>
      </c>
      <c r="B439" s="439" t="s">
        <v>601</v>
      </c>
      <c r="C439" s="449"/>
      <c r="D439" s="450" t="s">
        <v>599</v>
      </c>
      <c r="E439" s="179">
        <f>E440</f>
        <v>143000</v>
      </c>
      <c r="F439" s="179">
        <f t="shared" ref="F439:G439" si="99">F440</f>
        <v>143000</v>
      </c>
      <c r="G439" s="443">
        <f t="shared" si="99"/>
        <v>143000</v>
      </c>
    </row>
    <row r="440" spans="1:7" s="415" customFormat="1" ht="33" customHeight="1">
      <c r="A440" s="439" t="s">
        <v>51</v>
      </c>
      <c r="B440" s="439" t="s">
        <v>602</v>
      </c>
      <c r="C440" s="449"/>
      <c r="D440" s="451" t="s">
        <v>600</v>
      </c>
      <c r="E440" s="179">
        <f>E441+E443+E445+E447</f>
        <v>143000</v>
      </c>
      <c r="F440" s="179">
        <f t="shared" ref="F440:G440" si="100">F441+F443+F445+F447</f>
        <v>143000</v>
      </c>
      <c r="G440" s="443">
        <f t="shared" si="100"/>
        <v>143000</v>
      </c>
    </row>
    <row r="441" spans="1:7" s="415" customFormat="1" ht="33" customHeight="1">
      <c r="A441" s="439" t="s">
        <v>51</v>
      </c>
      <c r="B441" s="439" t="s">
        <v>603</v>
      </c>
      <c r="C441" s="449"/>
      <c r="D441" s="451" t="s">
        <v>114</v>
      </c>
      <c r="E441" s="179">
        <f>E442</f>
        <v>53000</v>
      </c>
      <c r="F441" s="179">
        <f>F442</f>
        <v>53000</v>
      </c>
      <c r="G441" s="443">
        <f>G442</f>
        <v>53000</v>
      </c>
    </row>
    <row r="442" spans="1:7" s="415" customFormat="1" ht="33" customHeight="1">
      <c r="A442" s="439" t="s">
        <v>51</v>
      </c>
      <c r="B442" s="439" t="s">
        <v>603</v>
      </c>
      <c r="C442" s="449">
        <v>240</v>
      </c>
      <c r="D442" s="447" t="s">
        <v>3</v>
      </c>
      <c r="E442" s="179">
        <v>53000</v>
      </c>
      <c r="F442" s="179">
        <v>53000</v>
      </c>
      <c r="G442" s="443">
        <v>53000</v>
      </c>
    </row>
    <row r="443" spans="1:7" s="415" customFormat="1" ht="33" customHeight="1">
      <c r="A443" s="439" t="s">
        <v>51</v>
      </c>
      <c r="B443" s="439" t="s">
        <v>604</v>
      </c>
      <c r="C443" s="449"/>
      <c r="D443" s="451" t="s">
        <v>607</v>
      </c>
      <c r="E443" s="179">
        <f>E444</f>
        <v>25000</v>
      </c>
      <c r="F443" s="179">
        <f>F444</f>
        <v>25000</v>
      </c>
      <c r="G443" s="443">
        <f>G444</f>
        <v>25000</v>
      </c>
    </row>
    <row r="444" spans="1:7" s="415" customFormat="1" ht="30.75" customHeight="1">
      <c r="A444" s="439" t="s">
        <v>51</v>
      </c>
      <c r="B444" s="439" t="s">
        <v>604</v>
      </c>
      <c r="C444" s="449">
        <v>360</v>
      </c>
      <c r="D444" s="447" t="s">
        <v>321</v>
      </c>
      <c r="E444" s="179">
        <v>25000</v>
      </c>
      <c r="F444" s="179">
        <v>25000</v>
      </c>
      <c r="G444" s="443">
        <v>25000</v>
      </c>
    </row>
    <row r="445" spans="1:7" s="415" customFormat="1" ht="46.5" customHeight="1">
      <c r="A445" s="439" t="s">
        <v>51</v>
      </c>
      <c r="B445" s="439" t="s">
        <v>605</v>
      </c>
      <c r="C445" s="449"/>
      <c r="D445" s="451" t="s">
        <v>608</v>
      </c>
      <c r="E445" s="179">
        <f>E446</f>
        <v>40000</v>
      </c>
      <c r="F445" s="179">
        <f>F446</f>
        <v>40000</v>
      </c>
      <c r="G445" s="443">
        <f>G446</f>
        <v>40000</v>
      </c>
    </row>
    <row r="446" spans="1:7" s="92" customFormat="1" ht="48" customHeight="1">
      <c r="A446" s="439" t="s">
        <v>51</v>
      </c>
      <c r="B446" s="439" t="s">
        <v>605</v>
      </c>
      <c r="C446" s="449">
        <v>360</v>
      </c>
      <c r="D446" s="447" t="s">
        <v>321</v>
      </c>
      <c r="E446" s="179">
        <v>40000</v>
      </c>
      <c r="F446" s="179">
        <v>40000</v>
      </c>
      <c r="G446" s="443">
        <v>40000</v>
      </c>
    </row>
    <row r="447" spans="1:7" ht="48" customHeight="1">
      <c r="A447" s="439" t="s">
        <v>51</v>
      </c>
      <c r="B447" s="439" t="s">
        <v>722</v>
      </c>
      <c r="C447" s="449"/>
      <c r="D447" s="447" t="s">
        <v>109</v>
      </c>
      <c r="E447" s="179">
        <f>E448</f>
        <v>25000</v>
      </c>
      <c r="F447" s="179">
        <f>F448</f>
        <v>25000</v>
      </c>
      <c r="G447" s="443">
        <f>G448</f>
        <v>25000</v>
      </c>
    </row>
    <row r="448" spans="1:7" s="13" customFormat="1" ht="47.25" customHeight="1">
      <c r="A448" s="439" t="s">
        <v>51</v>
      </c>
      <c r="B448" s="439" t="s">
        <v>722</v>
      </c>
      <c r="C448" s="449">
        <v>240</v>
      </c>
      <c r="D448" s="447" t="s">
        <v>3</v>
      </c>
      <c r="E448" s="179">
        <v>25000</v>
      </c>
      <c r="F448" s="179">
        <v>25000</v>
      </c>
      <c r="G448" s="443">
        <v>25000</v>
      </c>
    </row>
    <row r="449" spans="1:7" s="105" customFormat="1" ht="60" customHeight="1">
      <c r="A449" s="7" t="s">
        <v>51</v>
      </c>
      <c r="B449" s="7" t="s">
        <v>127</v>
      </c>
      <c r="C449" s="34"/>
      <c r="D449" s="432" t="s">
        <v>643</v>
      </c>
      <c r="E449" s="179">
        <f>E450+E458+E469</f>
        <v>171000</v>
      </c>
      <c r="F449" s="179">
        <f t="shared" ref="F449:G449" si="101">F450+F458+F469</f>
        <v>171000</v>
      </c>
      <c r="G449" s="179">
        <f t="shared" si="101"/>
        <v>171000</v>
      </c>
    </row>
    <row r="450" spans="1:7" s="275" customFormat="1" ht="60" customHeight="1">
      <c r="A450" s="204" t="s">
        <v>51</v>
      </c>
      <c r="B450" s="204" t="s">
        <v>136</v>
      </c>
      <c r="C450" s="10"/>
      <c r="D450" s="167" t="s">
        <v>393</v>
      </c>
      <c r="E450" s="208">
        <f>E451</f>
        <v>104000</v>
      </c>
      <c r="F450" s="443">
        <f t="shared" ref="F450:G450" si="102">F451</f>
        <v>104000</v>
      </c>
      <c r="G450" s="443">
        <f t="shared" si="102"/>
        <v>104000</v>
      </c>
    </row>
    <row r="451" spans="1:7" s="275" customFormat="1" ht="60" customHeight="1">
      <c r="A451" s="204" t="s">
        <v>51</v>
      </c>
      <c r="B451" s="204" t="s">
        <v>182</v>
      </c>
      <c r="C451" s="10"/>
      <c r="D451" s="22" t="s">
        <v>394</v>
      </c>
      <c r="E451" s="208">
        <f>E452+E454+E456</f>
        <v>104000</v>
      </c>
      <c r="F451" s="443">
        <f t="shared" ref="F451:G451" si="103">F452+F454+F456</f>
        <v>104000</v>
      </c>
      <c r="G451" s="443">
        <f t="shared" si="103"/>
        <v>104000</v>
      </c>
    </row>
    <row r="452" spans="1:7" s="275" customFormat="1" ht="60" customHeight="1">
      <c r="A452" s="204" t="s">
        <v>51</v>
      </c>
      <c r="B452" s="204" t="s">
        <v>277</v>
      </c>
      <c r="C452" s="10"/>
      <c r="D452" s="213" t="s">
        <v>395</v>
      </c>
      <c r="E452" s="208">
        <f>E453</f>
        <v>10000</v>
      </c>
      <c r="F452" s="208">
        <f>F453</f>
        <v>10000</v>
      </c>
      <c r="G452" s="208">
        <f>G453</f>
        <v>10000</v>
      </c>
    </row>
    <row r="453" spans="1:7" s="275" customFormat="1" ht="80.25" customHeight="1">
      <c r="A453" s="204" t="s">
        <v>51</v>
      </c>
      <c r="B453" s="204" t="s">
        <v>277</v>
      </c>
      <c r="C453" s="10">
        <v>610</v>
      </c>
      <c r="D453" s="167" t="s">
        <v>137</v>
      </c>
      <c r="E453" s="208">
        <v>10000</v>
      </c>
      <c r="F453" s="208">
        <v>10000</v>
      </c>
      <c r="G453" s="208">
        <v>10000</v>
      </c>
    </row>
    <row r="454" spans="1:7" s="275" customFormat="1" ht="60" customHeight="1">
      <c r="A454" s="204" t="s">
        <v>51</v>
      </c>
      <c r="B454" s="204" t="s">
        <v>278</v>
      </c>
      <c r="C454" s="10"/>
      <c r="D454" s="6" t="s">
        <v>483</v>
      </c>
      <c r="E454" s="214">
        <f>E455</f>
        <v>84000</v>
      </c>
      <c r="F454" s="215">
        <f>F455</f>
        <v>84000</v>
      </c>
      <c r="G454" s="216">
        <f>G455</f>
        <v>84000</v>
      </c>
    </row>
    <row r="455" spans="1:7" s="275" customFormat="1" ht="60" customHeight="1">
      <c r="A455" s="204" t="s">
        <v>51</v>
      </c>
      <c r="B455" s="204" t="s">
        <v>278</v>
      </c>
      <c r="C455" s="10">
        <v>610</v>
      </c>
      <c r="D455" s="207" t="s">
        <v>137</v>
      </c>
      <c r="E455" s="180">
        <v>84000</v>
      </c>
      <c r="F455" s="180">
        <v>84000</v>
      </c>
      <c r="G455" s="181">
        <v>84000</v>
      </c>
    </row>
    <row r="456" spans="1:7" s="275" customFormat="1" ht="60" customHeight="1">
      <c r="A456" s="318" t="s">
        <v>51</v>
      </c>
      <c r="B456" s="318" t="s">
        <v>550</v>
      </c>
      <c r="C456" s="10"/>
      <c r="D456" s="6" t="s">
        <v>551</v>
      </c>
      <c r="E456" s="177">
        <f>E457</f>
        <v>10000</v>
      </c>
      <c r="F456" s="177">
        <f>F457</f>
        <v>10000</v>
      </c>
      <c r="G456" s="325">
        <f>G457</f>
        <v>10000</v>
      </c>
    </row>
    <row r="457" spans="1:7" s="105" customFormat="1" ht="36" customHeight="1">
      <c r="A457" s="318" t="s">
        <v>51</v>
      </c>
      <c r="B457" s="318" t="s">
        <v>550</v>
      </c>
      <c r="C457" s="54">
        <v>610</v>
      </c>
      <c r="D457" s="306" t="s">
        <v>137</v>
      </c>
      <c r="E457" s="321">
        <v>10000</v>
      </c>
      <c r="F457" s="321">
        <v>10000</v>
      </c>
      <c r="G457" s="321">
        <v>10000</v>
      </c>
    </row>
    <row r="458" spans="1:7" s="105" customFormat="1" ht="60" customHeight="1">
      <c r="A458" s="7" t="s">
        <v>51</v>
      </c>
      <c r="B458" s="7" t="s">
        <v>128</v>
      </c>
      <c r="C458" s="10"/>
      <c r="D458" s="296" t="s">
        <v>408</v>
      </c>
      <c r="E458" s="162">
        <f>E459+E466</f>
        <v>50000</v>
      </c>
      <c r="F458" s="446">
        <f t="shared" ref="F458:G458" si="104">F459+F466</f>
        <v>50000</v>
      </c>
      <c r="G458" s="446">
        <f t="shared" si="104"/>
        <v>50000</v>
      </c>
    </row>
    <row r="459" spans="1:7" s="105" customFormat="1" ht="81" customHeight="1">
      <c r="A459" s="7" t="s">
        <v>51</v>
      </c>
      <c r="B459" s="7" t="s">
        <v>199</v>
      </c>
      <c r="C459" s="10"/>
      <c r="D459" s="20" t="s">
        <v>432</v>
      </c>
      <c r="E459" s="26">
        <f>E460+E462+E464</f>
        <v>36000</v>
      </c>
      <c r="F459" s="367">
        <f t="shared" ref="F459:G459" si="105">F460+F462+F464</f>
        <v>36000</v>
      </c>
      <c r="G459" s="367">
        <f t="shared" si="105"/>
        <v>36000</v>
      </c>
    </row>
    <row r="460" spans="1:7" s="105" customFormat="1" ht="16.5" customHeight="1">
      <c r="A460" s="7" t="s">
        <v>51</v>
      </c>
      <c r="B460" s="7" t="s">
        <v>309</v>
      </c>
      <c r="C460" s="10"/>
      <c r="D460" s="4" t="s">
        <v>418</v>
      </c>
      <c r="E460" s="26">
        <f>E461</f>
        <v>11000</v>
      </c>
      <c r="F460" s="26">
        <f>F461</f>
        <v>11000</v>
      </c>
      <c r="G460" s="72">
        <f>G461</f>
        <v>11000</v>
      </c>
    </row>
    <row r="461" spans="1:7" ht="45">
      <c r="A461" s="7" t="s">
        <v>51</v>
      </c>
      <c r="B461" s="7" t="s">
        <v>309</v>
      </c>
      <c r="C461" s="10">
        <v>240</v>
      </c>
      <c r="D461" s="254" t="s">
        <v>122</v>
      </c>
      <c r="E461" s="163">
        <v>11000</v>
      </c>
      <c r="F461" s="163">
        <v>11000</v>
      </c>
      <c r="G461" s="73">
        <v>11000</v>
      </c>
    </row>
    <row r="462" spans="1:7" ht="48.75" customHeight="1">
      <c r="A462" s="251" t="s">
        <v>51</v>
      </c>
      <c r="B462" s="251" t="s">
        <v>532</v>
      </c>
      <c r="C462" s="54"/>
      <c r="D462" s="258" t="s">
        <v>534</v>
      </c>
      <c r="E462" s="255">
        <f>E463</f>
        <v>5000</v>
      </c>
      <c r="F462" s="255">
        <f>F463</f>
        <v>5000</v>
      </c>
      <c r="G462" s="255">
        <f>G463</f>
        <v>5000</v>
      </c>
    </row>
    <row r="463" spans="1:7" s="441" customFormat="1" ht="48.75" customHeight="1">
      <c r="A463" s="253" t="s">
        <v>51</v>
      </c>
      <c r="B463" s="253" t="s">
        <v>532</v>
      </c>
      <c r="C463" s="54">
        <v>240</v>
      </c>
      <c r="D463" s="257" t="s">
        <v>3</v>
      </c>
      <c r="E463" s="255">
        <v>5000</v>
      </c>
      <c r="F463" s="255">
        <v>5000</v>
      </c>
      <c r="G463" s="255">
        <v>5000</v>
      </c>
    </row>
    <row r="464" spans="1:7" s="441" customFormat="1" ht="48.75" customHeight="1">
      <c r="A464" s="251" t="s">
        <v>51</v>
      </c>
      <c r="B464" s="251" t="s">
        <v>533</v>
      </c>
      <c r="C464" s="54"/>
      <c r="D464" s="258" t="s">
        <v>535</v>
      </c>
      <c r="E464" s="255">
        <f>E465</f>
        <v>20000</v>
      </c>
      <c r="F464" s="255">
        <f>F465</f>
        <v>20000</v>
      </c>
      <c r="G464" s="255">
        <f>G465</f>
        <v>20000</v>
      </c>
    </row>
    <row r="465" spans="1:7" s="441" customFormat="1" ht="48.75" customHeight="1">
      <c r="A465" s="253" t="s">
        <v>51</v>
      </c>
      <c r="B465" s="253" t="s">
        <v>533</v>
      </c>
      <c r="C465" s="54">
        <v>240</v>
      </c>
      <c r="D465" s="257" t="s">
        <v>3</v>
      </c>
      <c r="E465" s="255">
        <v>20000</v>
      </c>
      <c r="F465" s="255">
        <v>20000</v>
      </c>
      <c r="G465" s="255">
        <v>20000</v>
      </c>
    </row>
    <row r="466" spans="1:7" s="441" customFormat="1" ht="48.75" customHeight="1">
      <c r="A466" s="7" t="s">
        <v>51</v>
      </c>
      <c r="B466" s="7" t="s">
        <v>174</v>
      </c>
      <c r="C466" s="10"/>
      <c r="D466" s="20" t="s">
        <v>200</v>
      </c>
      <c r="E466" s="308">
        <f t="shared" ref="E466:G467" si="106">E467</f>
        <v>14000</v>
      </c>
      <c r="F466" s="308">
        <f t="shared" si="106"/>
        <v>14000</v>
      </c>
      <c r="G466" s="308">
        <f t="shared" si="106"/>
        <v>14000</v>
      </c>
    </row>
    <row r="467" spans="1:7" s="441" customFormat="1" ht="48.75" customHeight="1">
      <c r="A467" s="7" t="s">
        <v>51</v>
      </c>
      <c r="B467" s="7" t="s">
        <v>310</v>
      </c>
      <c r="C467" s="10"/>
      <c r="D467" s="167" t="s">
        <v>106</v>
      </c>
      <c r="E467" s="308">
        <f t="shared" si="106"/>
        <v>14000</v>
      </c>
      <c r="F467" s="308">
        <f t="shared" si="106"/>
        <v>14000</v>
      </c>
      <c r="G467" s="308">
        <f t="shared" si="106"/>
        <v>14000</v>
      </c>
    </row>
    <row r="468" spans="1:7" s="441" customFormat="1" ht="48.75" customHeight="1">
      <c r="A468" s="7" t="s">
        <v>51</v>
      </c>
      <c r="B468" s="7" t="s">
        <v>310</v>
      </c>
      <c r="C468" s="10">
        <v>240</v>
      </c>
      <c r="D468" s="4" t="s">
        <v>122</v>
      </c>
      <c r="E468" s="177">
        <v>14000</v>
      </c>
      <c r="F468" s="177">
        <v>14000</v>
      </c>
      <c r="G468" s="168">
        <v>14000</v>
      </c>
    </row>
    <row r="469" spans="1:7" s="441" customFormat="1" ht="48.75" customHeight="1">
      <c r="A469" s="7" t="s">
        <v>51</v>
      </c>
      <c r="B469" s="7" t="s">
        <v>135</v>
      </c>
      <c r="C469" s="10"/>
      <c r="D469" s="167" t="s">
        <v>409</v>
      </c>
      <c r="E469" s="308">
        <f>E470+E475</f>
        <v>17000</v>
      </c>
      <c r="F469" s="443">
        <f t="shared" ref="F469:G469" si="107">F470+F475</f>
        <v>17000</v>
      </c>
      <c r="G469" s="443">
        <f t="shared" si="107"/>
        <v>17000</v>
      </c>
    </row>
    <row r="470" spans="1:7" s="441" customFormat="1" ht="48.75" customHeight="1">
      <c r="A470" s="7" t="s">
        <v>51</v>
      </c>
      <c r="B470" s="7" t="s">
        <v>179</v>
      </c>
      <c r="C470" s="10"/>
      <c r="D470" s="167" t="s">
        <v>419</v>
      </c>
      <c r="E470" s="308">
        <f>E471+E473</f>
        <v>13500</v>
      </c>
      <c r="F470" s="443">
        <f t="shared" ref="F470:G470" si="108">F471+F473</f>
        <v>13500</v>
      </c>
      <c r="G470" s="443">
        <f t="shared" si="108"/>
        <v>13500</v>
      </c>
    </row>
    <row r="471" spans="1:7" s="441" customFormat="1" ht="48.75" customHeight="1">
      <c r="A471" s="7" t="s">
        <v>51</v>
      </c>
      <c r="B471" s="7" t="s">
        <v>311</v>
      </c>
      <c r="C471" s="10"/>
      <c r="D471" s="4" t="s">
        <v>433</v>
      </c>
      <c r="E471" s="162">
        <f>E472</f>
        <v>3500</v>
      </c>
      <c r="F471" s="162">
        <f>F472</f>
        <v>3500</v>
      </c>
      <c r="G471" s="72">
        <f>G472</f>
        <v>3500</v>
      </c>
    </row>
    <row r="472" spans="1:7" s="441" customFormat="1" ht="48.75" customHeight="1">
      <c r="A472" s="7" t="s">
        <v>51</v>
      </c>
      <c r="B472" s="7" t="s">
        <v>311</v>
      </c>
      <c r="C472" s="10">
        <v>240</v>
      </c>
      <c r="D472" s="4" t="s">
        <v>122</v>
      </c>
      <c r="E472" s="26">
        <v>3500</v>
      </c>
      <c r="F472" s="26">
        <v>3500</v>
      </c>
      <c r="G472" s="32">
        <v>3500</v>
      </c>
    </row>
    <row r="473" spans="1:7" s="441" customFormat="1" ht="70.150000000000006" customHeight="1">
      <c r="A473" s="7" t="s">
        <v>51</v>
      </c>
      <c r="B473" s="7" t="s">
        <v>312</v>
      </c>
      <c r="C473" s="10"/>
      <c r="D473" s="4" t="s">
        <v>436</v>
      </c>
      <c r="E473" s="26">
        <f>E474</f>
        <v>10000</v>
      </c>
      <c r="F473" s="26">
        <f>F474</f>
        <v>10000</v>
      </c>
      <c r="G473" s="32">
        <f>G474</f>
        <v>10000</v>
      </c>
    </row>
    <row r="474" spans="1:7" s="441" customFormat="1" ht="70.150000000000006" customHeight="1">
      <c r="A474" s="7" t="s">
        <v>51</v>
      </c>
      <c r="B474" s="7" t="s">
        <v>312</v>
      </c>
      <c r="C474" s="10">
        <v>240</v>
      </c>
      <c r="D474" s="4" t="s">
        <v>122</v>
      </c>
      <c r="E474" s="314">
        <v>10000</v>
      </c>
      <c r="F474" s="314">
        <v>10000</v>
      </c>
      <c r="G474" s="312">
        <v>10000</v>
      </c>
    </row>
    <row r="475" spans="1:7" ht="30">
      <c r="A475" s="7" t="s">
        <v>51</v>
      </c>
      <c r="B475" s="7" t="s">
        <v>180</v>
      </c>
      <c r="C475" s="10"/>
      <c r="D475" s="309" t="s">
        <v>181</v>
      </c>
      <c r="E475" s="308">
        <f t="shared" ref="E475:G476" si="109">E476</f>
        <v>3500</v>
      </c>
      <c r="F475" s="308">
        <f t="shared" si="109"/>
        <v>3500</v>
      </c>
      <c r="G475" s="308">
        <f t="shared" si="109"/>
        <v>3500</v>
      </c>
    </row>
    <row r="476" spans="1:7" s="299" customFormat="1" ht="60">
      <c r="A476" s="7" t="s">
        <v>51</v>
      </c>
      <c r="B476" s="7" t="s">
        <v>313</v>
      </c>
      <c r="C476" s="10"/>
      <c r="D476" s="167" t="s">
        <v>104</v>
      </c>
      <c r="E476" s="308">
        <f t="shared" si="109"/>
        <v>3500</v>
      </c>
      <c r="F476" s="308">
        <f t="shared" si="109"/>
        <v>3500</v>
      </c>
      <c r="G476" s="308">
        <f t="shared" si="109"/>
        <v>3500</v>
      </c>
    </row>
    <row r="477" spans="1:7" s="299" customFormat="1" ht="45">
      <c r="A477" s="7" t="s">
        <v>51</v>
      </c>
      <c r="B477" s="7" t="s">
        <v>313</v>
      </c>
      <c r="C477" s="10">
        <v>240</v>
      </c>
      <c r="D477" s="4" t="s">
        <v>122</v>
      </c>
      <c r="E477" s="177">
        <v>3500</v>
      </c>
      <c r="F477" s="177">
        <v>3500</v>
      </c>
      <c r="G477" s="168">
        <v>3500</v>
      </c>
    </row>
    <row r="478" spans="1:7" s="299" customFormat="1" ht="75">
      <c r="A478" s="7" t="s">
        <v>51</v>
      </c>
      <c r="B478" s="7" t="s">
        <v>155</v>
      </c>
      <c r="C478" s="10"/>
      <c r="D478" s="432" t="s">
        <v>644</v>
      </c>
      <c r="E478" s="169">
        <f t="shared" ref="E478:G481" si="110">E479</f>
        <v>3921853</v>
      </c>
      <c r="F478" s="169">
        <f t="shared" si="110"/>
        <v>3306682</v>
      </c>
      <c r="G478" s="308">
        <f t="shared" si="110"/>
        <v>3306682</v>
      </c>
    </row>
    <row r="479" spans="1:7" s="299" customFormat="1" ht="30">
      <c r="A479" s="7" t="s">
        <v>51</v>
      </c>
      <c r="B479" s="7" t="s">
        <v>156</v>
      </c>
      <c r="C479" s="10"/>
      <c r="D479" s="195" t="s">
        <v>487</v>
      </c>
      <c r="E479" s="173">
        <f t="shared" si="110"/>
        <v>3921853</v>
      </c>
      <c r="F479" s="173">
        <f t="shared" si="110"/>
        <v>3306682</v>
      </c>
      <c r="G479" s="308">
        <f t="shared" si="110"/>
        <v>3306682</v>
      </c>
    </row>
    <row r="480" spans="1:7" ht="102.75" customHeight="1">
      <c r="A480" s="7" t="s">
        <v>51</v>
      </c>
      <c r="B480" s="7" t="s">
        <v>202</v>
      </c>
      <c r="C480" s="10"/>
      <c r="D480" s="150" t="s">
        <v>485</v>
      </c>
      <c r="E480" s="172">
        <f t="shared" si="110"/>
        <v>3921853</v>
      </c>
      <c r="F480" s="172">
        <f t="shared" si="110"/>
        <v>3306682</v>
      </c>
      <c r="G480" s="308">
        <f t="shared" si="110"/>
        <v>3306682</v>
      </c>
    </row>
    <row r="481" spans="1:7" ht="30">
      <c r="A481" s="7" t="s">
        <v>51</v>
      </c>
      <c r="B481" s="7" t="s">
        <v>314</v>
      </c>
      <c r="C481" s="10"/>
      <c r="D481" s="136" t="s">
        <v>486</v>
      </c>
      <c r="E481" s="162">
        <f t="shared" si="110"/>
        <v>3921853</v>
      </c>
      <c r="F481" s="162">
        <f t="shared" si="110"/>
        <v>3306682</v>
      </c>
      <c r="G481" s="72">
        <f t="shared" si="110"/>
        <v>3306682</v>
      </c>
    </row>
    <row r="482" spans="1:7" s="131" customFormat="1" ht="81" customHeight="1">
      <c r="A482" s="7" t="s">
        <v>51</v>
      </c>
      <c r="B482" s="7" t="s">
        <v>314</v>
      </c>
      <c r="C482" s="10">
        <v>610</v>
      </c>
      <c r="D482" s="132" t="s">
        <v>137</v>
      </c>
      <c r="E482" s="163">
        <v>3921853</v>
      </c>
      <c r="F482" s="163">
        <v>3306682</v>
      </c>
      <c r="G482" s="73">
        <v>3306682</v>
      </c>
    </row>
    <row r="483" spans="1:7" s="131" customFormat="1">
      <c r="A483" s="307" t="s">
        <v>89</v>
      </c>
      <c r="B483" s="307"/>
      <c r="C483" s="10"/>
      <c r="D483" s="185" t="s">
        <v>90</v>
      </c>
      <c r="E483" s="214">
        <f>E484</f>
        <v>9069215</v>
      </c>
      <c r="F483" s="214">
        <f t="shared" ref="F483:G483" si="111">F484</f>
        <v>8458810</v>
      </c>
      <c r="G483" s="214">
        <f t="shared" si="111"/>
        <v>8458810</v>
      </c>
    </row>
    <row r="484" spans="1:7" ht="75">
      <c r="A484" s="307" t="s">
        <v>89</v>
      </c>
      <c r="B484" s="7" t="s">
        <v>145</v>
      </c>
      <c r="C484" s="6"/>
      <c r="D484" s="432" t="s">
        <v>695</v>
      </c>
      <c r="E484" s="169">
        <f>E485+E492</f>
        <v>9069215</v>
      </c>
      <c r="F484" s="169">
        <f t="shared" ref="F484:G484" si="112">F485+F492</f>
        <v>8458810</v>
      </c>
      <c r="G484" s="443">
        <f t="shared" si="112"/>
        <v>8458810</v>
      </c>
    </row>
    <row r="485" spans="1:7" ht="60">
      <c r="A485" s="307" t="s">
        <v>89</v>
      </c>
      <c r="B485" s="7" t="s">
        <v>158</v>
      </c>
      <c r="C485" s="10"/>
      <c r="D485" s="167" t="s">
        <v>410</v>
      </c>
      <c r="E485" s="172">
        <f>E486+E489</f>
        <v>571597</v>
      </c>
      <c r="F485" s="172">
        <f t="shared" ref="F485:G485" si="113">F486+F489</f>
        <v>571597</v>
      </c>
      <c r="G485" s="443">
        <f t="shared" si="113"/>
        <v>571597</v>
      </c>
    </row>
    <row r="486" spans="1:7" s="202" customFormat="1" ht="30">
      <c r="A486" s="307" t="s">
        <v>89</v>
      </c>
      <c r="B486" s="7" t="s">
        <v>201</v>
      </c>
      <c r="C486" s="10"/>
      <c r="D486" s="23" t="s">
        <v>203</v>
      </c>
      <c r="E486" s="162">
        <f>E487</f>
        <v>123997</v>
      </c>
      <c r="F486" s="446">
        <f t="shared" ref="F486:G487" si="114">F487</f>
        <v>123997</v>
      </c>
      <c r="G486" s="443">
        <f t="shared" si="114"/>
        <v>123997</v>
      </c>
    </row>
    <row r="487" spans="1:7" s="202" customFormat="1" ht="30">
      <c r="A487" s="307" t="s">
        <v>89</v>
      </c>
      <c r="B487" s="7" t="s">
        <v>5</v>
      </c>
      <c r="C487" s="10"/>
      <c r="D487" s="4" t="s">
        <v>96</v>
      </c>
      <c r="E487" s="26">
        <f>E488</f>
        <v>123997</v>
      </c>
      <c r="F487" s="367">
        <f t="shared" si="114"/>
        <v>123997</v>
      </c>
      <c r="G487" s="443">
        <f t="shared" si="114"/>
        <v>123997</v>
      </c>
    </row>
    <row r="488" spans="1:7" s="202" customFormat="1">
      <c r="A488" s="307" t="s">
        <v>89</v>
      </c>
      <c r="B488" s="7" t="s">
        <v>5</v>
      </c>
      <c r="C488" s="10">
        <v>610</v>
      </c>
      <c r="D488" s="4" t="s">
        <v>137</v>
      </c>
      <c r="E488" s="26">
        <v>123997</v>
      </c>
      <c r="F488" s="26">
        <v>123997</v>
      </c>
      <c r="G488" s="443">
        <v>123997</v>
      </c>
    </row>
    <row r="489" spans="1:7" ht="30">
      <c r="A489" s="307" t="s">
        <v>89</v>
      </c>
      <c r="B489" s="7" t="s">
        <v>366</v>
      </c>
      <c r="C489" s="10"/>
      <c r="D489" s="74" t="s">
        <v>368</v>
      </c>
      <c r="E489" s="26">
        <f>E490</f>
        <v>447600</v>
      </c>
      <c r="F489" s="367">
        <f t="shared" ref="F489:G490" si="115">F490</f>
        <v>447600</v>
      </c>
      <c r="G489" s="443">
        <f t="shared" si="115"/>
        <v>447600</v>
      </c>
    </row>
    <row r="490" spans="1:7" ht="30">
      <c r="A490" s="307" t="s">
        <v>89</v>
      </c>
      <c r="B490" s="7" t="s">
        <v>367</v>
      </c>
      <c r="C490" s="10"/>
      <c r="D490" s="4" t="s">
        <v>369</v>
      </c>
      <c r="E490" s="26">
        <f>E491</f>
        <v>447600</v>
      </c>
      <c r="F490" s="367">
        <f t="shared" si="115"/>
        <v>447600</v>
      </c>
      <c r="G490" s="443">
        <f t="shared" si="115"/>
        <v>447600</v>
      </c>
    </row>
    <row r="491" spans="1:7" s="125" customFormat="1">
      <c r="A491" s="307" t="s">
        <v>89</v>
      </c>
      <c r="B491" s="7" t="s">
        <v>367</v>
      </c>
      <c r="C491" s="10">
        <v>610</v>
      </c>
      <c r="D491" s="263" t="s">
        <v>137</v>
      </c>
      <c r="E491" s="163">
        <v>447600</v>
      </c>
      <c r="F491" s="163">
        <v>447600</v>
      </c>
      <c r="G491" s="443">
        <v>447600</v>
      </c>
    </row>
    <row r="492" spans="1:7" s="273" customFormat="1">
      <c r="A492" s="7" t="s">
        <v>89</v>
      </c>
      <c r="B492" s="7" t="s">
        <v>159</v>
      </c>
      <c r="C492" s="10"/>
      <c r="D492" s="167" t="s">
        <v>31</v>
      </c>
      <c r="E492" s="173">
        <f>E493</f>
        <v>8497618</v>
      </c>
      <c r="F492" s="173">
        <f t="shared" ref="F492:G492" si="116">F493</f>
        <v>7887213</v>
      </c>
      <c r="G492" s="443">
        <f t="shared" si="116"/>
        <v>7887213</v>
      </c>
    </row>
    <row r="493" spans="1:7" s="273" customFormat="1" ht="30">
      <c r="A493" s="7" t="s">
        <v>89</v>
      </c>
      <c r="B493" s="7" t="s">
        <v>315</v>
      </c>
      <c r="C493" s="10"/>
      <c r="D493" s="167" t="s">
        <v>107</v>
      </c>
      <c r="E493" s="172">
        <f>E494+E495+E496</f>
        <v>8497618</v>
      </c>
      <c r="F493" s="172">
        <f t="shared" ref="F493:G493" si="117">F494+F495+F496</f>
        <v>7887213</v>
      </c>
      <c r="G493" s="443">
        <f t="shared" si="117"/>
        <v>7887213</v>
      </c>
    </row>
    <row r="494" spans="1:7" s="273" customFormat="1" ht="30">
      <c r="A494" s="7" t="s">
        <v>89</v>
      </c>
      <c r="B494" s="7" t="s">
        <v>315</v>
      </c>
      <c r="C494" s="10">
        <v>110</v>
      </c>
      <c r="D494" s="4" t="s">
        <v>157</v>
      </c>
      <c r="E494" s="162">
        <v>4835632</v>
      </c>
      <c r="F494" s="162">
        <v>4761454</v>
      </c>
      <c r="G494" s="72">
        <v>4761454</v>
      </c>
    </row>
    <row r="495" spans="1:7" s="273" customFormat="1" ht="30">
      <c r="A495" s="95" t="s">
        <v>89</v>
      </c>
      <c r="B495" s="95" t="s">
        <v>315</v>
      </c>
      <c r="C495" s="98">
        <v>120</v>
      </c>
      <c r="D495" s="94" t="s">
        <v>121</v>
      </c>
      <c r="E495" s="96">
        <v>2567312</v>
      </c>
      <c r="F495" s="96">
        <v>2224756</v>
      </c>
      <c r="G495" s="97">
        <v>2224756</v>
      </c>
    </row>
    <row r="496" spans="1:7" s="272" customFormat="1" ht="72.75" customHeight="1">
      <c r="A496" s="7" t="s">
        <v>89</v>
      </c>
      <c r="B496" s="7" t="s">
        <v>315</v>
      </c>
      <c r="C496" s="34">
        <v>240</v>
      </c>
      <c r="D496" s="4" t="s">
        <v>122</v>
      </c>
      <c r="E496" s="163">
        <v>1094674</v>
      </c>
      <c r="F496" s="163">
        <v>901003</v>
      </c>
      <c r="G496" s="73">
        <v>901003</v>
      </c>
    </row>
    <row r="497" spans="1:7" s="272" customFormat="1">
      <c r="A497" s="11" t="s">
        <v>77</v>
      </c>
      <c r="B497" s="11"/>
      <c r="C497" s="12"/>
      <c r="D497" s="182" t="s">
        <v>116</v>
      </c>
      <c r="E497" s="323">
        <f>E498+E553</f>
        <v>54167821.659999996</v>
      </c>
      <c r="F497" s="323">
        <f t="shared" ref="F497:G497" si="118">F498+F553</f>
        <v>45540121</v>
      </c>
      <c r="G497" s="323">
        <f t="shared" si="118"/>
        <v>44441410</v>
      </c>
    </row>
    <row r="498" spans="1:7" s="272" customFormat="1">
      <c r="A498" s="7" t="s">
        <v>78</v>
      </c>
      <c r="B498" s="7"/>
      <c r="C498" s="10"/>
      <c r="D498" s="4" t="s">
        <v>79</v>
      </c>
      <c r="E498" s="177">
        <f>E499</f>
        <v>51053921.659999996</v>
      </c>
      <c r="F498" s="177">
        <f t="shared" ref="F498:G498" si="119">F499</f>
        <v>42561790</v>
      </c>
      <c r="G498" s="443">
        <f t="shared" si="119"/>
        <v>41463079</v>
      </c>
    </row>
    <row r="499" spans="1:7" s="272" customFormat="1" ht="75">
      <c r="A499" s="7" t="s">
        <v>78</v>
      </c>
      <c r="B499" s="7" t="s">
        <v>148</v>
      </c>
      <c r="C499" s="10"/>
      <c r="D499" s="432" t="s">
        <v>668</v>
      </c>
      <c r="E499" s="179">
        <f>E500+E523</f>
        <v>51053921.659999996</v>
      </c>
      <c r="F499" s="179">
        <f t="shared" ref="F499:G499" si="120">F500+F523</f>
        <v>42561790</v>
      </c>
      <c r="G499" s="443">
        <f t="shared" si="120"/>
        <v>41463079</v>
      </c>
    </row>
    <row r="500" spans="1:7" s="125" customFormat="1" ht="30">
      <c r="A500" s="7" t="s">
        <v>78</v>
      </c>
      <c r="B500" s="7" t="s">
        <v>160</v>
      </c>
      <c r="C500" s="10"/>
      <c r="D500" s="167" t="s">
        <v>80</v>
      </c>
      <c r="E500" s="179">
        <f>E501+E506+E511+E518</f>
        <v>19870549</v>
      </c>
      <c r="F500" s="179">
        <f t="shared" ref="F500:G500" si="121">F501+F506+F511+F518</f>
        <v>17006687</v>
      </c>
      <c r="G500" s="443">
        <f t="shared" si="121"/>
        <v>16508435</v>
      </c>
    </row>
    <row r="501" spans="1:7" ht="93" customHeight="1">
      <c r="A501" s="7" t="s">
        <v>78</v>
      </c>
      <c r="B501" s="7" t="s">
        <v>204</v>
      </c>
      <c r="C501" s="10"/>
      <c r="D501" s="20" t="s">
        <v>384</v>
      </c>
      <c r="E501" s="179">
        <f>E502+E504</f>
        <v>11276129</v>
      </c>
      <c r="F501" s="179">
        <f t="shared" ref="F501:G501" si="122">F502+F504</f>
        <v>10484087</v>
      </c>
      <c r="G501" s="443">
        <f t="shared" si="122"/>
        <v>9985835</v>
      </c>
    </row>
    <row r="502" spans="1:7">
      <c r="A502" s="7" t="s">
        <v>78</v>
      </c>
      <c r="B502" s="7" t="s">
        <v>316</v>
      </c>
      <c r="C502" s="10"/>
      <c r="D502" s="4" t="s">
        <v>81</v>
      </c>
      <c r="E502" s="162">
        <f>E503</f>
        <v>11147129</v>
      </c>
      <c r="F502" s="162">
        <f>F503</f>
        <v>10355087</v>
      </c>
      <c r="G502" s="443">
        <f>G503</f>
        <v>9856835</v>
      </c>
    </row>
    <row r="503" spans="1:7">
      <c r="A503" s="7" t="s">
        <v>78</v>
      </c>
      <c r="B503" s="7" t="s">
        <v>316</v>
      </c>
      <c r="C503" s="10">
        <v>610</v>
      </c>
      <c r="D503" s="8" t="s">
        <v>137</v>
      </c>
      <c r="E503" s="26">
        <v>11147129</v>
      </c>
      <c r="F503" s="26">
        <v>10355087</v>
      </c>
      <c r="G503" s="443">
        <v>9856835</v>
      </c>
    </row>
    <row r="504" spans="1:7" ht="60">
      <c r="A504" s="7" t="s">
        <v>78</v>
      </c>
      <c r="B504" s="7" t="s">
        <v>370</v>
      </c>
      <c r="C504" s="54"/>
      <c r="D504" s="149" t="s">
        <v>522</v>
      </c>
      <c r="E504" s="55">
        <f>E505</f>
        <v>129000</v>
      </c>
      <c r="F504" s="26">
        <f>F505</f>
        <v>129000</v>
      </c>
      <c r="G504" s="313">
        <f>G505</f>
        <v>129000</v>
      </c>
    </row>
    <row r="505" spans="1:7">
      <c r="A505" s="7" t="s">
        <v>78</v>
      </c>
      <c r="B505" s="7" t="s">
        <v>370</v>
      </c>
      <c r="C505" s="54">
        <v>610</v>
      </c>
      <c r="D505" s="8" t="s">
        <v>137</v>
      </c>
      <c r="E505" s="152">
        <v>129000</v>
      </c>
      <c r="F505" s="163">
        <v>129000</v>
      </c>
      <c r="G505" s="73">
        <v>129000</v>
      </c>
    </row>
    <row r="506" spans="1:7" ht="30">
      <c r="A506" s="7" t="s">
        <v>78</v>
      </c>
      <c r="B506" s="7" t="s">
        <v>205</v>
      </c>
      <c r="C506" s="10"/>
      <c r="D506" s="24" t="s">
        <v>206</v>
      </c>
      <c r="E506" s="308">
        <f>E507+E509</f>
        <v>100000</v>
      </c>
      <c r="F506" s="443">
        <f t="shared" ref="F506:G506" si="123">F507+F509</f>
        <v>100000</v>
      </c>
      <c r="G506" s="443">
        <f t="shared" si="123"/>
        <v>100000</v>
      </c>
    </row>
    <row r="507" spans="1:7" ht="60">
      <c r="A507" s="251" t="s">
        <v>78</v>
      </c>
      <c r="B507" s="439" t="s">
        <v>780</v>
      </c>
      <c r="C507" s="10"/>
      <c r="D507" s="353" t="s">
        <v>781</v>
      </c>
      <c r="E507" s="179">
        <f>E508</f>
        <v>10000</v>
      </c>
      <c r="F507" s="443">
        <f>F508</f>
        <v>10000</v>
      </c>
      <c r="G507" s="443">
        <f>G508</f>
        <v>10000</v>
      </c>
    </row>
    <row r="508" spans="1:7">
      <c r="A508" s="256" t="s">
        <v>78</v>
      </c>
      <c r="B508" s="439" t="s">
        <v>780</v>
      </c>
      <c r="C508" s="10">
        <v>610</v>
      </c>
      <c r="D508" s="260" t="s">
        <v>137</v>
      </c>
      <c r="E508" s="162">
        <v>10000</v>
      </c>
      <c r="F508" s="443">
        <v>10000</v>
      </c>
      <c r="G508" s="443">
        <v>10000</v>
      </c>
    </row>
    <row r="509" spans="1:7" ht="94.5" customHeight="1">
      <c r="A509" s="439" t="s">
        <v>78</v>
      </c>
      <c r="B509" s="439" t="s">
        <v>675</v>
      </c>
      <c r="C509" s="10"/>
      <c r="D509" s="447" t="s">
        <v>676</v>
      </c>
      <c r="E509" s="446">
        <f>E510</f>
        <v>90000</v>
      </c>
      <c r="F509" s="443">
        <f>F510</f>
        <v>90000</v>
      </c>
      <c r="G509" s="443">
        <f>G510</f>
        <v>90000</v>
      </c>
    </row>
    <row r="510" spans="1:7">
      <c r="A510" s="439" t="s">
        <v>78</v>
      </c>
      <c r="B510" s="439" t="s">
        <v>675</v>
      </c>
      <c r="C510" s="10">
        <v>610</v>
      </c>
      <c r="D510" s="447" t="s">
        <v>137</v>
      </c>
      <c r="E510" s="446">
        <v>90000</v>
      </c>
      <c r="F510" s="443">
        <v>90000</v>
      </c>
      <c r="G510" s="443">
        <v>90000</v>
      </c>
    </row>
    <row r="511" spans="1:7" s="304" customFormat="1" ht="30">
      <c r="A511" s="7" t="s">
        <v>78</v>
      </c>
      <c r="B511" s="7" t="s">
        <v>439</v>
      </c>
      <c r="C511" s="34"/>
      <c r="D511" s="4" t="s">
        <v>12</v>
      </c>
      <c r="E511" s="367">
        <f>E512+E514+E516</f>
        <v>6422600</v>
      </c>
      <c r="F511" s="367">
        <f t="shared" ref="F511:G511" si="124">F512+F514+F516</f>
        <v>6422600</v>
      </c>
      <c r="G511" s="367">
        <f t="shared" si="124"/>
        <v>6422600</v>
      </c>
    </row>
    <row r="512" spans="1:7" s="93" customFormat="1" ht="75">
      <c r="A512" s="7" t="s">
        <v>78</v>
      </c>
      <c r="B512" s="133" t="s">
        <v>489</v>
      </c>
      <c r="C512" s="35"/>
      <c r="D512" s="211" t="s">
        <v>507</v>
      </c>
      <c r="E512" s="41">
        <f>E513</f>
        <v>700</v>
      </c>
      <c r="F512" s="472">
        <f>F513</f>
        <v>700</v>
      </c>
      <c r="G512" s="313">
        <f>G513</f>
        <v>700</v>
      </c>
    </row>
    <row r="513" spans="1:7" s="275" customFormat="1">
      <c r="A513" s="7" t="s">
        <v>78</v>
      </c>
      <c r="B513" s="133" t="s">
        <v>489</v>
      </c>
      <c r="C513" s="35">
        <v>610</v>
      </c>
      <c r="D513" s="16" t="s">
        <v>137</v>
      </c>
      <c r="E513" s="41">
        <v>700</v>
      </c>
      <c r="F513" s="41">
        <v>700</v>
      </c>
      <c r="G513" s="32">
        <v>700</v>
      </c>
    </row>
    <row r="514" spans="1:7" s="275" customFormat="1" ht="60">
      <c r="A514" s="7" t="s">
        <v>78</v>
      </c>
      <c r="B514" s="133" t="s">
        <v>490</v>
      </c>
      <c r="C514" s="35"/>
      <c r="D514" s="211" t="s">
        <v>508</v>
      </c>
      <c r="E514" s="41">
        <f>E515</f>
        <v>1150</v>
      </c>
      <c r="F514" s="41">
        <f>F515</f>
        <v>1150</v>
      </c>
      <c r="G514" s="32">
        <f>G515</f>
        <v>1150</v>
      </c>
    </row>
    <row r="515" spans="1:7" s="93" customFormat="1">
      <c r="A515" s="7" t="s">
        <v>78</v>
      </c>
      <c r="B515" s="133" t="s">
        <v>490</v>
      </c>
      <c r="C515" s="35">
        <v>610</v>
      </c>
      <c r="D515" s="16" t="s">
        <v>137</v>
      </c>
      <c r="E515" s="473">
        <v>1150</v>
      </c>
      <c r="F515" s="473">
        <v>1150</v>
      </c>
      <c r="G515" s="397">
        <v>1150</v>
      </c>
    </row>
    <row r="516" spans="1:7" s="105" customFormat="1" ht="45">
      <c r="A516" s="7" t="s">
        <v>78</v>
      </c>
      <c r="B516" s="7" t="s">
        <v>440</v>
      </c>
      <c r="C516" s="66"/>
      <c r="D516" s="149" t="s">
        <v>523</v>
      </c>
      <c r="E516" s="443">
        <f>E517</f>
        <v>6420750</v>
      </c>
      <c r="F516" s="443">
        <f t="shared" ref="F516:G516" si="125">F517</f>
        <v>6420750</v>
      </c>
      <c r="G516" s="443">
        <f t="shared" si="125"/>
        <v>6420750</v>
      </c>
    </row>
    <row r="517" spans="1:7" s="105" customFormat="1">
      <c r="A517" s="7" t="s">
        <v>78</v>
      </c>
      <c r="B517" s="7" t="s">
        <v>440</v>
      </c>
      <c r="C517" s="466">
        <v>610</v>
      </c>
      <c r="D517" s="445" t="s">
        <v>137</v>
      </c>
      <c r="E517" s="349">
        <v>6420750</v>
      </c>
      <c r="F517" s="177">
        <v>6420750</v>
      </c>
      <c r="G517" s="168">
        <v>6420750</v>
      </c>
    </row>
    <row r="518" spans="1:7" s="105" customFormat="1" ht="30">
      <c r="A518" s="439" t="s">
        <v>78</v>
      </c>
      <c r="B518" s="435" t="s">
        <v>677</v>
      </c>
      <c r="C518" s="380"/>
      <c r="D518" s="442" t="s">
        <v>672</v>
      </c>
      <c r="E518" s="443">
        <f>E519+E521</f>
        <v>2071820</v>
      </c>
      <c r="F518" s="443">
        <v>0</v>
      </c>
      <c r="G518" s="443">
        <v>0</v>
      </c>
    </row>
    <row r="519" spans="1:7" s="105" customFormat="1" ht="150">
      <c r="A519" s="439" t="s">
        <v>78</v>
      </c>
      <c r="B519" s="435" t="s">
        <v>678</v>
      </c>
      <c r="C519" s="380"/>
      <c r="D519" s="442" t="s">
        <v>679</v>
      </c>
      <c r="E519" s="443">
        <f>E520</f>
        <v>414364</v>
      </c>
      <c r="F519" s="443">
        <v>0</v>
      </c>
      <c r="G519" s="443">
        <v>0</v>
      </c>
    </row>
    <row r="520" spans="1:7" s="105" customFormat="1">
      <c r="A520" s="439" t="s">
        <v>78</v>
      </c>
      <c r="B520" s="435" t="s">
        <v>678</v>
      </c>
      <c r="C520" s="380">
        <v>610</v>
      </c>
      <c r="D520" s="442" t="s">
        <v>137</v>
      </c>
      <c r="E520" s="443">
        <v>414364</v>
      </c>
      <c r="F520" s="443">
        <v>0</v>
      </c>
      <c r="G520" s="443">
        <v>0</v>
      </c>
    </row>
    <row r="521" spans="1:7" s="275" customFormat="1" ht="135">
      <c r="A521" s="439" t="s">
        <v>78</v>
      </c>
      <c r="B521" s="435" t="s">
        <v>751</v>
      </c>
      <c r="C521" s="380"/>
      <c r="D521" s="482" t="s">
        <v>752</v>
      </c>
      <c r="E521" s="443">
        <f>E522</f>
        <v>1657456</v>
      </c>
      <c r="F521" s="443">
        <v>0</v>
      </c>
      <c r="G521" s="443">
        <v>0</v>
      </c>
    </row>
    <row r="522" spans="1:7" s="275" customFormat="1">
      <c r="A522" s="439" t="s">
        <v>78</v>
      </c>
      <c r="B522" s="435" t="s">
        <v>751</v>
      </c>
      <c r="C522" s="380">
        <v>610</v>
      </c>
      <c r="D522" s="442" t="s">
        <v>137</v>
      </c>
      <c r="E522" s="443">
        <v>1657456</v>
      </c>
      <c r="F522" s="443">
        <v>0</v>
      </c>
      <c r="G522" s="443">
        <v>0</v>
      </c>
    </row>
    <row r="523" spans="1:7" ht="60">
      <c r="A523" s="7" t="s">
        <v>78</v>
      </c>
      <c r="B523" s="435" t="s">
        <v>161</v>
      </c>
      <c r="C523" s="452"/>
      <c r="D523" s="442" t="s">
        <v>411</v>
      </c>
      <c r="E523" s="443">
        <f>E524+E529+E544</f>
        <v>31183372.66</v>
      </c>
      <c r="F523" s="443">
        <f t="shared" ref="F523:G523" si="126">F524+F529+F544</f>
        <v>25555103</v>
      </c>
      <c r="G523" s="443">
        <f t="shared" si="126"/>
        <v>24954644</v>
      </c>
    </row>
    <row r="524" spans="1:7" s="441" customFormat="1" ht="90">
      <c r="A524" s="7" t="s">
        <v>78</v>
      </c>
      <c r="B524" s="435" t="s">
        <v>207</v>
      </c>
      <c r="C524" s="452"/>
      <c r="D524" s="227" t="s">
        <v>208</v>
      </c>
      <c r="E524" s="443">
        <f>E525+E527</f>
        <v>15278894</v>
      </c>
      <c r="F524" s="443">
        <f>F525+F527</f>
        <v>13629003</v>
      </c>
      <c r="G524" s="443">
        <f>G525+G527</f>
        <v>13028544</v>
      </c>
    </row>
    <row r="525" spans="1:7" s="441" customFormat="1" ht="30">
      <c r="A525" s="7" t="s">
        <v>78</v>
      </c>
      <c r="B525" s="7" t="s">
        <v>317</v>
      </c>
      <c r="C525" s="218"/>
      <c r="D525" s="405" t="s">
        <v>82</v>
      </c>
      <c r="E525" s="446">
        <f>E526</f>
        <v>15039894</v>
      </c>
      <c r="F525" s="446">
        <f>F526</f>
        <v>13390003</v>
      </c>
      <c r="G525" s="72">
        <f>G526</f>
        <v>12789544</v>
      </c>
    </row>
    <row r="526" spans="1:7" s="441" customFormat="1">
      <c r="A526" s="7" t="s">
        <v>78</v>
      </c>
      <c r="B526" s="7" t="s">
        <v>317</v>
      </c>
      <c r="C526" s="10">
        <v>610</v>
      </c>
      <c r="D526" s="4" t="s">
        <v>137</v>
      </c>
      <c r="E526" s="26">
        <v>15039894</v>
      </c>
      <c r="F526" s="229">
        <v>13390003</v>
      </c>
      <c r="G526" s="229">
        <v>12789544</v>
      </c>
    </row>
    <row r="527" spans="1:7" s="252" customFormat="1" ht="60">
      <c r="A527" s="7" t="s">
        <v>78</v>
      </c>
      <c r="B527" s="7" t="s">
        <v>371</v>
      </c>
      <c r="C527" s="10"/>
      <c r="D527" s="149" t="s">
        <v>524</v>
      </c>
      <c r="E527" s="26">
        <f>E528</f>
        <v>239000</v>
      </c>
      <c r="F527" s="26">
        <f>F528</f>
        <v>239000</v>
      </c>
      <c r="G527" s="397">
        <f>G528</f>
        <v>239000</v>
      </c>
    </row>
    <row r="528" spans="1:7" s="252" customFormat="1">
      <c r="A528" s="7" t="s">
        <v>78</v>
      </c>
      <c r="B528" s="7" t="s">
        <v>371</v>
      </c>
      <c r="C528" s="10">
        <v>610</v>
      </c>
      <c r="D528" s="124" t="s">
        <v>137</v>
      </c>
      <c r="E528" s="163">
        <v>239000</v>
      </c>
      <c r="F528" s="163">
        <v>239000</v>
      </c>
      <c r="G528" s="443">
        <v>239000</v>
      </c>
    </row>
    <row r="529" spans="1:7" ht="96.75" customHeight="1">
      <c r="A529" s="7" t="s">
        <v>78</v>
      </c>
      <c r="B529" s="7" t="s">
        <v>441</v>
      </c>
      <c r="C529" s="34"/>
      <c r="D529" s="51" t="s">
        <v>6</v>
      </c>
      <c r="E529" s="169">
        <f>E530+E532+E534+E536+E538+E540+E542</f>
        <v>12620400</v>
      </c>
      <c r="F529" s="169">
        <f>F530+F532+F534+F536+F538+F540+F542</f>
        <v>11926100</v>
      </c>
      <c r="G529" s="169">
        <f>G530+G532+G534+G536+G538+G540+G542</f>
        <v>11926100</v>
      </c>
    </row>
    <row r="530" spans="1:7" s="104" customFormat="1" ht="60" customHeight="1">
      <c r="A530" s="7" t="s">
        <v>78</v>
      </c>
      <c r="B530" s="7" t="s">
        <v>442</v>
      </c>
      <c r="C530" s="34"/>
      <c r="D530" s="39" t="s">
        <v>13</v>
      </c>
      <c r="E530" s="172">
        <v>77400</v>
      </c>
      <c r="F530" s="45">
        <v>0</v>
      </c>
      <c r="G530" s="443">
        <v>0</v>
      </c>
    </row>
    <row r="531" spans="1:7" s="104" customFormat="1" ht="79.5" customHeight="1">
      <c r="A531" s="7" t="s">
        <v>78</v>
      </c>
      <c r="B531" s="7" t="s">
        <v>442</v>
      </c>
      <c r="C531" s="34">
        <v>610</v>
      </c>
      <c r="D531" s="16" t="s">
        <v>137</v>
      </c>
      <c r="E531" s="162">
        <v>77400</v>
      </c>
      <c r="F531" s="162">
        <v>0</v>
      </c>
      <c r="G531" s="72">
        <v>0</v>
      </c>
    </row>
    <row r="532" spans="1:7" s="202" customFormat="1" ht="79.5" customHeight="1">
      <c r="A532" s="7" t="s">
        <v>78</v>
      </c>
      <c r="B532" s="133" t="s">
        <v>491</v>
      </c>
      <c r="C532" s="34"/>
      <c r="D532" s="211" t="s">
        <v>507</v>
      </c>
      <c r="E532" s="41">
        <f>E533</f>
        <v>700</v>
      </c>
      <c r="F532" s="41">
        <f>F533</f>
        <v>700</v>
      </c>
      <c r="G532" s="32">
        <f>G533</f>
        <v>700</v>
      </c>
    </row>
    <row r="533" spans="1:7" s="202" customFormat="1" ht="79.5" customHeight="1">
      <c r="A533" s="7" t="s">
        <v>78</v>
      </c>
      <c r="B533" s="133" t="s">
        <v>491</v>
      </c>
      <c r="C533" s="34">
        <v>610</v>
      </c>
      <c r="D533" s="4" t="s">
        <v>137</v>
      </c>
      <c r="E533" s="41">
        <v>700</v>
      </c>
      <c r="F533" s="41">
        <v>700</v>
      </c>
      <c r="G533" s="32">
        <v>700</v>
      </c>
    </row>
    <row r="534" spans="1:7" s="70" customFormat="1" ht="60">
      <c r="A534" s="7" t="s">
        <v>78</v>
      </c>
      <c r="B534" s="133" t="s">
        <v>492</v>
      </c>
      <c r="C534" s="34"/>
      <c r="D534" s="211" t="s">
        <v>509</v>
      </c>
      <c r="E534" s="41">
        <f>E535</f>
        <v>1150</v>
      </c>
      <c r="F534" s="41">
        <f>F535</f>
        <v>1150</v>
      </c>
      <c r="G534" s="32">
        <f>G535</f>
        <v>1150</v>
      </c>
    </row>
    <row r="535" spans="1:7" s="70" customFormat="1">
      <c r="A535" s="7" t="s">
        <v>78</v>
      </c>
      <c r="B535" s="133" t="s">
        <v>492</v>
      </c>
      <c r="C535" s="34">
        <v>610</v>
      </c>
      <c r="D535" s="232" t="s">
        <v>137</v>
      </c>
      <c r="E535" s="41">
        <v>1150</v>
      </c>
      <c r="F535" s="41">
        <v>1150</v>
      </c>
      <c r="G535" s="32">
        <v>1150</v>
      </c>
    </row>
    <row r="536" spans="1:7" s="352" customFormat="1" ht="105">
      <c r="A536" s="221" t="s">
        <v>78</v>
      </c>
      <c r="B536" s="221" t="s">
        <v>529</v>
      </c>
      <c r="C536" s="234"/>
      <c r="D536" s="320" t="s">
        <v>528</v>
      </c>
      <c r="E536" s="236">
        <f>E537</f>
        <v>161900</v>
      </c>
      <c r="F536" s="233">
        <f>F537</f>
        <v>0</v>
      </c>
      <c r="G536" s="235">
        <f>G537</f>
        <v>0</v>
      </c>
    </row>
    <row r="537" spans="1:7" s="352" customFormat="1">
      <c r="A537" s="231" t="s">
        <v>78</v>
      </c>
      <c r="B537" s="237" t="s">
        <v>529</v>
      </c>
      <c r="C537" s="234">
        <v>610</v>
      </c>
      <c r="D537" s="232" t="s">
        <v>137</v>
      </c>
      <c r="E537" s="236">
        <v>161900</v>
      </c>
      <c r="F537" s="233">
        <v>0</v>
      </c>
      <c r="G537" s="235">
        <v>0</v>
      </c>
    </row>
    <row r="538" spans="1:7" s="352" customFormat="1" ht="42" customHeight="1">
      <c r="A538" s="307" t="s">
        <v>78</v>
      </c>
      <c r="B538" s="318" t="s">
        <v>546</v>
      </c>
      <c r="C538" s="322"/>
      <c r="D538" s="320" t="s">
        <v>547</v>
      </c>
      <c r="E538" s="315">
        <f>E539</f>
        <v>55000</v>
      </c>
      <c r="F538" s="310">
        <f>F539</f>
        <v>0</v>
      </c>
      <c r="G538" s="311">
        <f>G539</f>
        <v>0</v>
      </c>
    </row>
    <row r="539" spans="1:7" s="70" customFormat="1">
      <c r="A539" s="307" t="s">
        <v>78</v>
      </c>
      <c r="B539" s="318" t="s">
        <v>546</v>
      </c>
      <c r="C539" s="466">
        <v>610</v>
      </c>
      <c r="D539" s="319" t="s">
        <v>137</v>
      </c>
      <c r="E539" s="315">
        <v>55000</v>
      </c>
      <c r="F539" s="310">
        <v>0</v>
      </c>
      <c r="G539" s="311">
        <v>0</v>
      </c>
    </row>
    <row r="540" spans="1:7" s="70" customFormat="1" ht="90">
      <c r="A540" s="439" t="s">
        <v>78</v>
      </c>
      <c r="B540" s="435" t="s">
        <v>680</v>
      </c>
      <c r="C540" s="380"/>
      <c r="D540" s="474" t="s">
        <v>681</v>
      </c>
      <c r="E540" s="444">
        <v>400000</v>
      </c>
      <c r="F540" s="367">
        <v>0</v>
      </c>
      <c r="G540" s="440">
        <v>0</v>
      </c>
    </row>
    <row r="541" spans="1:7">
      <c r="A541" s="439" t="s">
        <v>78</v>
      </c>
      <c r="B541" s="435" t="s">
        <v>680</v>
      </c>
      <c r="C541" s="380">
        <v>610</v>
      </c>
      <c r="D541" s="442" t="s">
        <v>137</v>
      </c>
      <c r="E541" s="444">
        <v>400000</v>
      </c>
      <c r="F541" s="367">
        <v>0</v>
      </c>
      <c r="G541" s="440">
        <v>0</v>
      </c>
    </row>
    <row r="542" spans="1:7" ht="45">
      <c r="A542" s="7" t="s">
        <v>78</v>
      </c>
      <c r="B542" s="133" t="s">
        <v>495</v>
      </c>
      <c r="C542" s="363"/>
      <c r="D542" s="390" t="s">
        <v>523</v>
      </c>
      <c r="E542" s="26">
        <f>E543</f>
        <v>11924250</v>
      </c>
      <c r="F542" s="26">
        <f>F543</f>
        <v>11924250</v>
      </c>
      <c r="G542" s="32">
        <f>G543</f>
        <v>11924250</v>
      </c>
    </row>
    <row r="543" spans="1:7">
      <c r="A543" s="7" t="s">
        <v>78</v>
      </c>
      <c r="B543" s="133" t="s">
        <v>495</v>
      </c>
      <c r="C543" s="65">
        <v>610</v>
      </c>
      <c r="D543" s="4" t="s">
        <v>137</v>
      </c>
      <c r="E543" s="163">
        <v>11924250</v>
      </c>
      <c r="F543" s="163">
        <v>11924250</v>
      </c>
      <c r="G543" s="73">
        <v>11924250</v>
      </c>
    </row>
    <row r="544" spans="1:7" s="441" customFormat="1" ht="30">
      <c r="A544" s="439" t="s">
        <v>78</v>
      </c>
      <c r="B544" s="439" t="s">
        <v>682</v>
      </c>
      <c r="C544" s="458"/>
      <c r="D544" s="442" t="s">
        <v>672</v>
      </c>
      <c r="E544" s="443">
        <f>E545+E547+E549+E551</f>
        <v>3284078.66</v>
      </c>
      <c r="F544" s="443">
        <v>0</v>
      </c>
      <c r="G544" s="443">
        <v>0</v>
      </c>
    </row>
    <row r="545" spans="1:7" s="441" customFormat="1" ht="105">
      <c r="A545" s="439" t="s">
        <v>78</v>
      </c>
      <c r="B545" s="439" t="s">
        <v>683</v>
      </c>
      <c r="C545" s="458"/>
      <c r="D545" s="442" t="s">
        <v>736</v>
      </c>
      <c r="E545" s="443">
        <f>E546</f>
        <v>291648.65999999997</v>
      </c>
      <c r="F545" s="443">
        <v>0</v>
      </c>
      <c r="G545" s="443">
        <v>0</v>
      </c>
    </row>
    <row r="546" spans="1:7" s="202" customFormat="1">
      <c r="A546" s="439" t="s">
        <v>78</v>
      </c>
      <c r="B546" s="439" t="s">
        <v>683</v>
      </c>
      <c r="C546" s="458">
        <v>610</v>
      </c>
      <c r="D546" s="442" t="s">
        <v>137</v>
      </c>
      <c r="E546" s="443">
        <v>291648.65999999997</v>
      </c>
      <c r="F546" s="443">
        <v>0</v>
      </c>
      <c r="G546" s="443">
        <v>0</v>
      </c>
    </row>
    <row r="547" spans="1:7" s="222" customFormat="1" ht="150">
      <c r="A547" s="439" t="s">
        <v>78</v>
      </c>
      <c r="B547" s="439" t="s">
        <v>684</v>
      </c>
      <c r="C547" s="458"/>
      <c r="D547" s="442" t="s">
        <v>685</v>
      </c>
      <c r="E547" s="443">
        <f>E548</f>
        <v>365266</v>
      </c>
      <c r="F547" s="443">
        <v>0</v>
      </c>
      <c r="G547" s="443">
        <v>0</v>
      </c>
    </row>
    <row r="548" spans="1:7" s="441" customFormat="1">
      <c r="A548" s="439" t="s">
        <v>78</v>
      </c>
      <c r="B548" s="439" t="s">
        <v>684</v>
      </c>
      <c r="C548" s="458">
        <v>610</v>
      </c>
      <c r="D548" s="442" t="s">
        <v>137</v>
      </c>
      <c r="E548" s="443">
        <v>365266</v>
      </c>
      <c r="F548" s="443">
        <v>0</v>
      </c>
      <c r="G548" s="443">
        <v>0</v>
      </c>
    </row>
    <row r="549" spans="1:7" s="441" customFormat="1" ht="90">
      <c r="A549" s="439" t="s">
        <v>78</v>
      </c>
      <c r="B549" s="439" t="s">
        <v>753</v>
      </c>
      <c r="C549" s="481"/>
      <c r="D549" s="442" t="s">
        <v>755</v>
      </c>
      <c r="E549" s="443">
        <f>E550</f>
        <v>1166100</v>
      </c>
      <c r="F549" s="443">
        <v>0</v>
      </c>
      <c r="G549" s="443">
        <v>0</v>
      </c>
    </row>
    <row r="550" spans="1:7" s="441" customFormat="1">
      <c r="A550" s="439" t="s">
        <v>78</v>
      </c>
      <c r="B550" s="439" t="s">
        <v>753</v>
      </c>
      <c r="C550" s="480">
        <v>610</v>
      </c>
      <c r="D550" s="442" t="s">
        <v>137</v>
      </c>
      <c r="E550" s="443">
        <v>1166100</v>
      </c>
      <c r="F550" s="443">
        <v>0</v>
      </c>
      <c r="G550" s="443">
        <v>0</v>
      </c>
    </row>
    <row r="551" spans="1:7" s="441" customFormat="1" ht="135">
      <c r="A551" s="439" t="s">
        <v>78</v>
      </c>
      <c r="B551" s="439" t="s">
        <v>754</v>
      </c>
      <c r="C551" s="481"/>
      <c r="D551" s="482" t="s">
        <v>756</v>
      </c>
      <c r="E551" s="443">
        <f>E552</f>
        <v>1461064</v>
      </c>
      <c r="F551" s="443">
        <v>0</v>
      </c>
      <c r="G551" s="443">
        <v>0</v>
      </c>
    </row>
    <row r="552" spans="1:7" s="441" customFormat="1">
      <c r="A552" s="439" t="s">
        <v>78</v>
      </c>
      <c r="B552" s="439" t="s">
        <v>754</v>
      </c>
      <c r="C552" s="480">
        <v>610</v>
      </c>
      <c r="D552" s="442" t="s">
        <v>137</v>
      </c>
      <c r="E552" s="443">
        <v>1461064</v>
      </c>
      <c r="F552" s="443">
        <v>0</v>
      </c>
      <c r="G552" s="443">
        <v>0</v>
      </c>
    </row>
    <row r="553" spans="1:7" s="441" customFormat="1" ht="30">
      <c r="A553" s="7" t="s">
        <v>83</v>
      </c>
      <c r="B553" s="7"/>
      <c r="C553" s="10"/>
      <c r="D553" s="185" t="s">
        <v>117</v>
      </c>
      <c r="E553" s="321">
        <f>E554</f>
        <v>3113900</v>
      </c>
      <c r="F553" s="443">
        <f t="shared" ref="F553:G553" si="127">F554</f>
        <v>2978331</v>
      </c>
      <c r="G553" s="443">
        <f t="shared" si="127"/>
        <v>2978331</v>
      </c>
    </row>
    <row r="554" spans="1:7" s="441" customFormat="1" ht="75">
      <c r="A554" s="7" t="s">
        <v>83</v>
      </c>
      <c r="B554" s="7" t="s">
        <v>148</v>
      </c>
      <c r="C554" s="10"/>
      <c r="D554" s="432" t="s">
        <v>645</v>
      </c>
      <c r="E554" s="321">
        <f>E555+E561</f>
        <v>3113900</v>
      </c>
      <c r="F554" s="443">
        <f t="shared" ref="F554:G554" si="128">F555+F561</f>
        <v>2978331</v>
      </c>
      <c r="G554" s="443">
        <f t="shared" si="128"/>
        <v>2978331</v>
      </c>
    </row>
    <row r="555" spans="1:7" s="441" customFormat="1" ht="30">
      <c r="A555" s="439" t="s">
        <v>83</v>
      </c>
      <c r="B555" s="439" t="s">
        <v>646</v>
      </c>
      <c r="C555" s="10"/>
      <c r="D555" s="447" t="s">
        <v>650</v>
      </c>
      <c r="E555" s="443">
        <f>E556</f>
        <v>600000</v>
      </c>
      <c r="F555" s="443">
        <f t="shared" ref="F555:G555" si="129">F556</f>
        <v>600000</v>
      </c>
      <c r="G555" s="443">
        <f t="shared" si="129"/>
        <v>600000</v>
      </c>
    </row>
    <row r="556" spans="1:7" s="441" customFormat="1" ht="30">
      <c r="A556" s="439" t="s">
        <v>83</v>
      </c>
      <c r="B556" s="439" t="s">
        <v>647</v>
      </c>
      <c r="C556" s="10"/>
      <c r="D556" s="447" t="s">
        <v>651</v>
      </c>
      <c r="E556" s="443">
        <f>E557+E559</f>
        <v>600000</v>
      </c>
      <c r="F556" s="443">
        <f t="shared" ref="F556:G556" si="130">F557+F559</f>
        <v>600000</v>
      </c>
      <c r="G556" s="443">
        <f t="shared" si="130"/>
        <v>600000</v>
      </c>
    </row>
    <row r="557" spans="1:7" s="222" customFormat="1" ht="30">
      <c r="A557" s="439" t="s">
        <v>83</v>
      </c>
      <c r="B557" s="439" t="s">
        <v>648</v>
      </c>
      <c r="C557" s="10"/>
      <c r="D557" s="447" t="s">
        <v>652</v>
      </c>
      <c r="E557" s="443">
        <f>E558</f>
        <v>500000</v>
      </c>
      <c r="F557" s="443">
        <f>F558</f>
        <v>500000</v>
      </c>
      <c r="G557" s="443">
        <f>G558</f>
        <v>500000</v>
      </c>
    </row>
    <row r="558" spans="1:7" s="222" customFormat="1" ht="45">
      <c r="A558" s="439" t="s">
        <v>83</v>
      </c>
      <c r="B558" s="439" t="s">
        <v>648</v>
      </c>
      <c r="C558" s="10">
        <v>240</v>
      </c>
      <c r="D558" s="447" t="s">
        <v>3</v>
      </c>
      <c r="E558" s="443">
        <v>500000</v>
      </c>
      <c r="F558" s="443">
        <v>500000</v>
      </c>
      <c r="G558" s="443">
        <v>500000</v>
      </c>
    </row>
    <row r="559" spans="1:7" s="441" customFormat="1" ht="45">
      <c r="A559" s="439" t="s">
        <v>83</v>
      </c>
      <c r="B559" s="439" t="s">
        <v>649</v>
      </c>
      <c r="C559" s="10"/>
      <c r="D559" s="447" t="s">
        <v>653</v>
      </c>
      <c r="E559" s="443">
        <f>E560</f>
        <v>100000</v>
      </c>
      <c r="F559" s="443">
        <f>F560</f>
        <v>100000</v>
      </c>
      <c r="G559" s="443">
        <f>G560</f>
        <v>100000</v>
      </c>
    </row>
    <row r="560" spans="1:7" s="441" customFormat="1" ht="45">
      <c r="A560" s="439" t="s">
        <v>83</v>
      </c>
      <c r="B560" s="439" t="s">
        <v>649</v>
      </c>
      <c r="C560" s="10">
        <v>240</v>
      </c>
      <c r="D560" s="447" t="s">
        <v>3</v>
      </c>
      <c r="E560" s="443">
        <v>100000</v>
      </c>
      <c r="F560" s="443">
        <v>100000</v>
      </c>
      <c r="G560" s="443">
        <v>100000</v>
      </c>
    </row>
    <row r="561" spans="1:7" s="441" customFormat="1">
      <c r="A561" s="7" t="s">
        <v>83</v>
      </c>
      <c r="B561" s="7" t="s">
        <v>162</v>
      </c>
      <c r="C561" s="10"/>
      <c r="D561" s="167" t="s">
        <v>31</v>
      </c>
      <c r="E561" s="321">
        <f>E562</f>
        <v>2513900</v>
      </c>
      <c r="F561" s="443">
        <f t="shared" ref="F561:G561" si="131">F562</f>
        <v>2378331</v>
      </c>
      <c r="G561" s="443">
        <f t="shared" si="131"/>
        <v>2378331</v>
      </c>
    </row>
    <row r="562" spans="1:7" s="441" customFormat="1" ht="30">
      <c r="A562" s="7" t="s">
        <v>83</v>
      </c>
      <c r="B562" s="7" t="s">
        <v>318</v>
      </c>
      <c r="C562" s="10"/>
      <c r="D562" s="167" t="s">
        <v>108</v>
      </c>
      <c r="E562" s="321">
        <f>E563+E564+E565</f>
        <v>2513900</v>
      </c>
      <c r="F562" s="443">
        <f t="shared" ref="F562:G562" si="132">F563+F564+F565</f>
        <v>2378331</v>
      </c>
      <c r="G562" s="443">
        <f t="shared" si="132"/>
        <v>2378331</v>
      </c>
    </row>
    <row r="563" spans="1:7" s="441" customFormat="1" ht="30">
      <c r="A563" s="7" t="s">
        <v>83</v>
      </c>
      <c r="B563" s="7" t="s">
        <v>318</v>
      </c>
      <c r="C563" s="10">
        <v>110</v>
      </c>
      <c r="D563" s="4" t="s">
        <v>157</v>
      </c>
      <c r="E563" s="162">
        <v>1840614</v>
      </c>
      <c r="F563" s="162">
        <v>1815391</v>
      </c>
      <c r="G563" s="72">
        <v>1815391</v>
      </c>
    </row>
    <row r="564" spans="1:7" s="441" customFormat="1" ht="30">
      <c r="A564" s="103" t="s">
        <v>83</v>
      </c>
      <c r="B564" s="103" t="s">
        <v>318</v>
      </c>
      <c r="C564" s="392">
        <v>120</v>
      </c>
      <c r="D564" s="425" t="s">
        <v>121</v>
      </c>
      <c r="E564" s="398">
        <v>475448</v>
      </c>
      <c r="F564" s="398">
        <v>413802</v>
      </c>
      <c r="G564" s="397">
        <v>413802</v>
      </c>
    </row>
    <row r="565" spans="1:7" s="222" customFormat="1" ht="45">
      <c r="A565" s="7" t="s">
        <v>83</v>
      </c>
      <c r="B565" s="435" t="s">
        <v>318</v>
      </c>
      <c r="C565" s="452">
        <v>240</v>
      </c>
      <c r="D565" s="442" t="s">
        <v>122</v>
      </c>
      <c r="E565" s="443">
        <v>197838</v>
      </c>
      <c r="F565" s="443">
        <v>149138</v>
      </c>
      <c r="G565" s="443">
        <v>149138</v>
      </c>
    </row>
    <row r="566" spans="1:7" s="222" customFormat="1">
      <c r="A566" s="11" t="s">
        <v>53</v>
      </c>
      <c r="B566" s="11"/>
      <c r="C566" s="475"/>
      <c r="D566" s="196" t="s">
        <v>54</v>
      </c>
      <c r="E566" s="369">
        <f>E567+E573+E595+E619</f>
        <v>4806843</v>
      </c>
      <c r="F566" s="369">
        <f t="shared" ref="F566:G566" si="133">F567+F573+F595+F619</f>
        <v>4183480</v>
      </c>
      <c r="G566" s="369">
        <f t="shared" si="133"/>
        <v>7806580</v>
      </c>
    </row>
    <row r="567" spans="1:7" s="202" customFormat="1" ht="89.25" customHeight="1">
      <c r="A567" s="439" t="s">
        <v>55</v>
      </c>
      <c r="B567" s="439"/>
      <c r="C567" s="10"/>
      <c r="D567" s="432" t="s">
        <v>56</v>
      </c>
      <c r="E567" s="443">
        <f>E568</f>
        <v>424500</v>
      </c>
      <c r="F567" s="443">
        <f t="shared" ref="F567:G571" si="134">F568</f>
        <v>424500</v>
      </c>
      <c r="G567" s="443">
        <f t="shared" si="134"/>
        <v>424500</v>
      </c>
    </row>
    <row r="568" spans="1:7" s="70" customFormat="1" ht="90">
      <c r="A568" s="439" t="s">
        <v>55</v>
      </c>
      <c r="B568" s="439" t="s">
        <v>163</v>
      </c>
      <c r="C568" s="10"/>
      <c r="D568" s="432" t="s">
        <v>654</v>
      </c>
      <c r="E568" s="443">
        <f>E569</f>
        <v>424500</v>
      </c>
      <c r="F568" s="443">
        <f t="shared" si="134"/>
        <v>424500</v>
      </c>
      <c r="G568" s="443">
        <f t="shared" si="134"/>
        <v>424500</v>
      </c>
    </row>
    <row r="569" spans="1:7" s="70" customFormat="1" ht="30">
      <c r="A569" s="439" t="s">
        <v>55</v>
      </c>
      <c r="B569" s="439" t="s">
        <v>164</v>
      </c>
      <c r="C569" s="10"/>
      <c r="D569" s="432" t="s">
        <v>57</v>
      </c>
      <c r="E569" s="443">
        <f>E570</f>
        <v>424500</v>
      </c>
      <c r="F569" s="443">
        <f t="shared" si="134"/>
        <v>424500</v>
      </c>
      <c r="G569" s="443">
        <f t="shared" si="134"/>
        <v>424500</v>
      </c>
    </row>
    <row r="570" spans="1:7" ht="84" customHeight="1">
      <c r="A570" s="439" t="s">
        <v>55</v>
      </c>
      <c r="B570" s="439" t="s">
        <v>209</v>
      </c>
      <c r="C570" s="10"/>
      <c r="D570" s="432" t="s">
        <v>430</v>
      </c>
      <c r="E570" s="443">
        <f>E571</f>
        <v>424500</v>
      </c>
      <c r="F570" s="443">
        <f t="shared" si="134"/>
        <v>424500</v>
      </c>
      <c r="G570" s="443">
        <f t="shared" si="134"/>
        <v>424500</v>
      </c>
    </row>
    <row r="571" spans="1:7" ht="45">
      <c r="A571" s="439" t="s">
        <v>55</v>
      </c>
      <c r="B571" s="439" t="s">
        <v>319</v>
      </c>
      <c r="C571" s="10"/>
      <c r="D571" s="432" t="s">
        <v>429</v>
      </c>
      <c r="E571" s="443">
        <f>E572</f>
        <v>424500</v>
      </c>
      <c r="F571" s="443">
        <f t="shared" si="134"/>
        <v>424500</v>
      </c>
      <c r="G571" s="443">
        <f t="shared" si="134"/>
        <v>424500</v>
      </c>
    </row>
    <row r="572" spans="1:7" s="99" customFormat="1" ht="30">
      <c r="A572" s="439" t="s">
        <v>55</v>
      </c>
      <c r="B572" s="439" t="s">
        <v>319</v>
      </c>
      <c r="C572" s="10">
        <v>310</v>
      </c>
      <c r="D572" s="447" t="s">
        <v>165</v>
      </c>
      <c r="E572" s="177">
        <v>424500</v>
      </c>
      <c r="F572" s="177">
        <v>424500</v>
      </c>
      <c r="G572" s="168">
        <v>424500</v>
      </c>
    </row>
    <row r="573" spans="1:7" s="99" customFormat="1">
      <c r="A573" s="439" t="s">
        <v>58</v>
      </c>
      <c r="B573" s="439"/>
      <c r="C573" s="10"/>
      <c r="D573" s="432" t="s">
        <v>59</v>
      </c>
      <c r="E573" s="179">
        <f>E574+E590</f>
        <v>1782000</v>
      </c>
      <c r="F573" s="179">
        <f t="shared" ref="F573:G573" si="135">F574+F590</f>
        <v>1782000</v>
      </c>
      <c r="G573" s="179">
        <f t="shared" si="135"/>
        <v>1782000</v>
      </c>
    </row>
    <row r="574" spans="1:7" s="99" customFormat="1" ht="90">
      <c r="A574" s="439" t="s">
        <v>58</v>
      </c>
      <c r="B574" s="439" t="s">
        <v>163</v>
      </c>
      <c r="C574" s="10"/>
      <c r="D574" s="432" t="s">
        <v>654</v>
      </c>
      <c r="E574" s="443">
        <f>E575+E581</f>
        <v>738000</v>
      </c>
      <c r="F574" s="443">
        <f t="shared" ref="F574:G574" si="136">F575+F581</f>
        <v>738000</v>
      </c>
      <c r="G574" s="443">
        <f t="shared" si="136"/>
        <v>738000</v>
      </c>
    </row>
    <row r="575" spans="1:7" ht="93.6" customHeight="1">
      <c r="A575" s="439" t="s">
        <v>58</v>
      </c>
      <c r="B575" s="439" t="s">
        <v>167</v>
      </c>
      <c r="C575" s="10"/>
      <c r="D575" s="432" t="s">
        <v>412</v>
      </c>
      <c r="E575" s="443">
        <f>E576</f>
        <v>380000</v>
      </c>
      <c r="F575" s="443">
        <f>F576</f>
        <v>380000</v>
      </c>
      <c r="G575" s="443">
        <f>G576</f>
        <v>380000</v>
      </c>
    </row>
    <row r="576" spans="1:7" ht="60">
      <c r="A576" s="439" t="s">
        <v>58</v>
      </c>
      <c r="B576" s="439" t="s">
        <v>210</v>
      </c>
      <c r="C576" s="10"/>
      <c r="D576" s="309" t="s">
        <v>420</v>
      </c>
      <c r="E576" s="443">
        <f>E577+E579</f>
        <v>380000</v>
      </c>
      <c r="F576" s="443">
        <f t="shared" ref="F576:G576" si="137">F577+F579</f>
        <v>380000</v>
      </c>
      <c r="G576" s="443">
        <f t="shared" si="137"/>
        <v>380000</v>
      </c>
    </row>
    <row r="577" spans="1:7" s="304" customFormat="1" ht="45">
      <c r="A577" s="439" t="s">
        <v>58</v>
      </c>
      <c r="B577" s="439" t="s">
        <v>320</v>
      </c>
      <c r="C577" s="10"/>
      <c r="D577" s="447" t="s">
        <v>606</v>
      </c>
      <c r="E577" s="446">
        <f>E578</f>
        <v>80000</v>
      </c>
      <c r="F577" s="446">
        <f>F578</f>
        <v>80000</v>
      </c>
      <c r="G577" s="313">
        <f>G578</f>
        <v>80000</v>
      </c>
    </row>
    <row r="578" spans="1:7" s="304" customFormat="1" ht="30">
      <c r="A578" s="439" t="s">
        <v>58</v>
      </c>
      <c r="B578" s="439" t="s">
        <v>320</v>
      </c>
      <c r="C578" s="10">
        <v>310</v>
      </c>
      <c r="D578" s="447" t="s">
        <v>165</v>
      </c>
      <c r="E578" s="367">
        <v>80000</v>
      </c>
      <c r="F578" s="367">
        <v>80000</v>
      </c>
      <c r="G578" s="440">
        <v>80000</v>
      </c>
    </row>
    <row r="579" spans="1:7" ht="57.75" customHeight="1">
      <c r="A579" s="439" t="s">
        <v>58</v>
      </c>
      <c r="B579" s="439" t="s">
        <v>322</v>
      </c>
      <c r="C579" s="10"/>
      <c r="D579" s="447" t="s">
        <v>110</v>
      </c>
      <c r="E579" s="367">
        <f>E580</f>
        <v>300000</v>
      </c>
      <c r="F579" s="367">
        <f>F580</f>
        <v>300000</v>
      </c>
      <c r="G579" s="440">
        <f>G580</f>
        <v>300000</v>
      </c>
    </row>
    <row r="580" spans="1:7" s="70" customFormat="1" ht="30">
      <c r="A580" s="439" t="s">
        <v>58</v>
      </c>
      <c r="B580" s="439" t="s">
        <v>322</v>
      </c>
      <c r="C580" s="10">
        <v>310</v>
      </c>
      <c r="D580" s="447" t="s">
        <v>165</v>
      </c>
      <c r="E580" s="398">
        <v>300000</v>
      </c>
      <c r="F580" s="398">
        <v>300000</v>
      </c>
      <c r="G580" s="397">
        <v>300000</v>
      </c>
    </row>
    <row r="581" spans="1:7" s="70" customFormat="1" ht="30">
      <c r="A581" s="439" t="s">
        <v>58</v>
      </c>
      <c r="B581" s="439" t="s">
        <v>164</v>
      </c>
      <c r="C581" s="10"/>
      <c r="D581" s="432" t="s">
        <v>609</v>
      </c>
      <c r="E581" s="443">
        <f>E582+E587</f>
        <v>358000</v>
      </c>
      <c r="F581" s="443">
        <f t="shared" ref="F581:G581" si="138">F582+F587</f>
        <v>358000</v>
      </c>
      <c r="G581" s="443">
        <f t="shared" si="138"/>
        <v>358000</v>
      </c>
    </row>
    <row r="582" spans="1:7" s="70" customFormat="1" ht="45">
      <c r="A582" s="439" t="s">
        <v>58</v>
      </c>
      <c r="B582" s="439" t="s">
        <v>211</v>
      </c>
      <c r="C582" s="10"/>
      <c r="D582" s="309" t="s">
        <v>610</v>
      </c>
      <c r="E582" s="443">
        <f>E583+E585</f>
        <v>232000</v>
      </c>
      <c r="F582" s="443">
        <f t="shared" ref="F582:G582" si="139">F583+F585</f>
        <v>232000</v>
      </c>
      <c r="G582" s="443">
        <f t="shared" si="139"/>
        <v>232000</v>
      </c>
    </row>
    <row r="583" spans="1:7" s="441" customFormat="1" ht="45">
      <c r="A583" s="439" t="s">
        <v>58</v>
      </c>
      <c r="B583" s="439" t="s">
        <v>323</v>
      </c>
      <c r="C583" s="10"/>
      <c r="D583" s="447" t="s">
        <v>512</v>
      </c>
      <c r="E583" s="367">
        <f>E584</f>
        <v>172000</v>
      </c>
      <c r="F583" s="367">
        <f>F584</f>
        <v>172000</v>
      </c>
      <c r="G583" s="440">
        <f>G584</f>
        <v>172000</v>
      </c>
    </row>
    <row r="584" spans="1:7" s="441" customFormat="1" ht="30">
      <c r="A584" s="439" t="s">
        <v>58</v>
      </c>
      <c r="B584" s="439" t="s">
        <v>323</v>
      </c>
      <c r="C584" s="449">
        <v>310</v>
      </c>
      <c r="D584" s="447" t="s">
        <v>165</v>
      </c>
      <c r="E584" s="367">
        <v>172000</v>
      </c>
      <c r="F584" s="367">
        <v>172000</v>
      </c>
      <c r="G584" s="440">
        <v>172000</v>
      </c>
    </row>
    <row r="585" spans="1:7" s="441" customFormat="1" ht="30">
      <c r="A585" s="439" t="s">
        <v>58</v>
      </c>
      <c r="B585" s="439" t="s">
        <v>324</v>
      </c>
      <c r="C585" s="449"/>
      <c r="D585" s="448" t="s">
        <v>246</v>
      </c>
      <c r="E585" s="367">
        <f>E586</f>
        <v>60000</v>
      </c>
      <c r="F585" s="367">
        <f>F586</f>
        <v>60000</v>
      </c>
      <c r="G585" s="440">
        <f>G586</f>
        <v>60000</v>
      </c>
    </row>
    <row r="586" spans="1:7" s="441" customFormat="1" ht="45">
      <c r="A586" s="439" t="s">
        <v>58</v>
      </c>
      <c r="B586" s="439" t="s">
        <v>324</v>
      </c>
      <c r="C586" s="449">
        <v>240</v>
      </c>
      <c r="D586" s="447" t="s">
        <v>122</v>
      </c>
      <c r="E586" s="398">
        <v>60000</v>
      </c>
      <c r="F586" s="398">
        <v>60000</v>
      </c>
      <c r="G586" s="397">
        <v>60000</v>
      </c>
    </row>
    <row r="587" spans="1:7" s="441" customFormat="1" ht="60">
      <c r="A587" s="439" t="s">
        <v>58</v>
      </c>
      <c r="B587" s="439" t="s">
        <v>212</v>
      </c>
      <c r="C587" s="449"/>
      <c r="D587" s="309" t="s">
        <v>413</v>
      </c>
      <c r="E587" s="443">
        <f t="shared" ref="E587:G588" si="140">E588</f>
        <v>126000</v>
      </c>
      <c r="F587" s="443">
        <f t="shared" si="140"/>
        <v>126000</v>
      </c>
      <c r="G587" s="443">
        <f t="shared" si="140"/>
        <v>126000</v>
      </c>
    </row>
    <row r="588" spans="1:7" s="441" customFormat="1" ht="90">
      <c r="A588" s="439" t="s">
        <v>58</v>
      </c>
      <c r="B588" s="439" t="s">
        <v>325</v>
      </c>
      <c r="C588" s="10"/>
      <c r="D588" s="425" t="s">
        <v>385</v>
      </c>
      <c r="E588" s="398">
        <f t="shared" si="140"/>
        <v>126000</v>
      </c>
      <c r="F588" s="398">
        <f t="shared" si="140"/>
        <v>126000</v>
      </c>
      <c r="G588" s="397">
        <f t="shared" si="140"/>
        <v>126000</v>
      </c>
    </row>
    <row r="589" spans="1:7" s="441" customFormat="1" ht="30">
      <c r="A589" s="439" t="s">
        <v>58</v>
      </c>
      <c r="B589" s="439" t="s">
        <v>325</v>
      </c>
      <c r="C589" s="54">
        <v>310</v>
      </c>
      <c r="D589" s="442" t="s">
        <v>165</v>
      </c>
      <c r="E589" s="443">
        <v>126000</v>
      </c>
      <c r="F589" s="443">
        <v>126000</v>
      </c>
      <c r="G589" s="443">
        <v>126000</v>
      </c>
    </row>
    <row r="590" spans="1:7" s="441" customFormat="1" ht="75">
      <c r="A590" s="7" t="s">
        <v>58</v>
      </c>
      <c r="B590" s="7" t="s">
        <v>145</v>
      </c>
      <c r="C590" s="10"/>
      <c r="D590" s="185" t="s">
        <v>655</v>
      </c>
      <c r="E590" s="321">
        <f>E591</f>
        <v>1044000</v>
      </c>
      <c r="F590" s="443">
        <f t="shared" ref="F590:G591" si="141">F591</f>
        <v>1044000</v>
      </c>
      <c r="G590" s="443">
        <f t="shared" si="141"/>
        <v>1044000</v>
      </c>
    </row>
    <row r="591" spans="1:7" s="441" customFormat="1" ht="90">
      <c r="A591" s="7" t="s">
        <v>58</v>
      </c>
      <c r="B591" s="7" t="s">
        <v>214</v>
      </c>
      <c r="C591" s="10"/>
      <c r="D591" s="167" t="s">
        <v>215</v>
      </c>
      <c r="E591" s="321">
        <f>E592</f>
        <v>1044000</v>
      </c>
      <c r="F591" s="443">
        <f t="shared" si="141"/>
        <v>1044000</v>
      </c>
      <c r="G591" s="443">
        <f t="shared" si="141"/>
        <v>1044000</v>
      </c>
    </row>
    <row r="592" spans="1:7" s="70" customFormat="1" ht="90">
      <c r="A592" s="7" t="s">
        <v>58</v>
      </c>
      <c r="B592" s="7" t="s">
        <v>216</v>
      </c>
      <c r="C592" s="10"/>
      <c r="D592" s="167" t="s">
        <v>217</v>
      </c>
      <c r="E592" s="321">
        <f>E593</f>
        <v>1044000</v>
      </c>
      <c r="F592" s="321">
        <f>F593</f>
        <v>1044000</v>
      </c>
      <c r="G592" s="321">
        <f>G593</f>
        <v>1044000</v>
      </c>
    </row>
    <row r="593" spans="1:7" s="70" customFormat="1" ht="135">
      <c r="A593" s="7" t="s">
        <v>58</v>
      </c>
      <c r="B593" s="7" t="s">
        <v>14</v>
      </c>
      <c r="C593" s="10"/>
      <c r="D593" s="167" t="s">
        <v>526</v>
      </c>
      <c r="E593" s="321">
        <f>E594</f>
        <v>1044000</v>
      </c>
      <c r="F593" s="321">
        <f>F594</f>
        <v>1044000</v>
      </c>
      <c r="G593" s="321">
        <f>G594</f>
        <v>1044000</v>
      </c>
    </row>
    <row r="594" spans="1:7" s="259" customFormat="1" ht="30">
      <c r="A594" s="7" t="s">
        <v>58</v>
      </c>
      <c r="B594" s="7" t="s">
        <v>14</v>
      </c>
      <c r="C594" s="10">
        <v>310</v>
      </c>
      <c r="D594" s="4" t="s">
        <v>165</v>
      </c>
      <c r="E594" s="177">
        <v>1044000</v>
      </c>
      <c r="F594" s="177">
        <v>1044000</v>
      </c>
      <c r="G594" s="168">
        <v>1044000</v>
      </c>
    </row>
    <row r="595" spans="1:7" s="259" customFormat="1">
      <c r="A595" s="7" t="s">
        <v>60</v>
      </c>
      <c r="B595" s="7"/>
      <c r="C595" s="10"/>
      <c r="D595" s="167" t="s">
        <v>61</v>
      </c>
      <c r="E595" s="321">
        <f>E596+E601+E608+E614</f>
        <v>2340343</v>
      </c>
      <c r="F595" s="443">
        <f t="shared" ref="F595:G595" si="142">F596+F601+F608+F614</f>
        <v>1716980</v>
      </c>
      <c r="G595" s="443">
        <f t="shared" si="142"/>
        <v>5340080</v>
      </c>
    </row>
    <row r="596" spans="1:7" s="259" customFormat="1" ht="75">
      <c r="A596" s="88" t="s">
        <v>60</v>
      </c>
      <c r="B596" s="88" t="s">
        <v>152</v>
      </c>
      <c r="C596" s="10"/>
      <c r="D596" s="432" t="s">
        <v>642</v>
      </c>
      <c r="E596" s="321">
        <f t="shared" ref="E596:G599" si="143">E597</f>
        <v>144648</v>
      </c>
      <c r="F596" s="321">
        <f t="shared" si="143"/>
        <v>133980</v>
      </c>
      <c r="G596" s="321">
        <f t="shared" si="143"/>
        <v>133980</v>
      </c>
    </row>
    <row r="597" spans="1:7" ht="75.75" customHeight="1">
      <c r="A597" s="88" t="s">
        <v>60</v>
      </c>
      <c r="B597" s="88" t="s">
        <v>326</v>
      </c>
      <c r="C597" s="10"/>
      <c r="D597" s="167" t="s">
        <v>329</v>
      </c>
      <c r="E597" s="321">
        <f t="shared" si="143"/>
        <v>144648</v>
      </c>
      <c r="F597" s="321">
        <f t="shared" si="143"/>
        <v>133980</v>
      </c>
      <c r="G597" s="321">
        <f t="shared" si="143"/>
        <v>133980</v>
      </c>
    </row>
    <row r="598" spans="1:7" ht="30">
      <c r="A598" s="88" t="s">
        <v>60</v>
      </c>
      <c r="B598" s="88" t="s">
        <v>327</v>
      </c>
      <c r="C598" s="10"/>
      <c r="D598" s="167" t="s">
        <v>330</v>
      </c>
      <c r="E598" s="321">
        <f t="shared" si="143"/>
        <v>144648</v>
      </c>
      <c r="F598" s="321">
        <f t="shared" si="143"/>
        <v>133980</v>
      </c>
      <c r="G598" s="321">
        <f t="shared" si="143"/>
        <v>133980</v>
      </c>
    </row>
    <row r="599" spans="1:7" ht="30">
      <c r="A599" s="88" t="s">
        <v>60</v>
      </c>
      <c r="B599" s="88" t="s">
        <v>328</v>
      </c>
      <c r="C599" s="10"/>
      <c r="D599" s="167" t="s">
        <v>331</v>
      </c>
      <c r="E599" s="321">
        <f t="shared" si="143"/>
        <v>144648</v>
      </c>
      <c r="F599" s="321">
        <f t="shared" si="143"/>
        <v>133980</v>
      </c>
      <c r="G599" s="321">
        <f t="shared" si="143"/>
        <v>133980</v>
      </c>
    </row>
    <row r="600" spans="1:7" ht="45">
      <c r="A600" s="88" t="s">
        <v>60</v>
      </c>
      <c r="B600" s="88" t="s">
        <v>328</v>
      </c>
      <c r="C600" s="10">
        <v>320</v>
      </c>
      <c r="D600" s="87" t="s">
        <v>166</v>
      </c>
      <c r="E600" s="177">
        <v>144648</v>
      </c>
      <c r="F600" s="177">
        <v>133980</v>
      </c>
      <c r="G600" s="168">
        <v>133980</v>
      </c>
    </row>
    <row r="601" spans="1:7" ht="90">
      <c r="A601" s="7" t="s">
        <v>60</v>
      </c>
      <c r="B601" s="7" t="s">
        <v>163</v>
      </c>
      <c r="C601" s="10"/>
      <c r="D601" s="432" t="s">
        <v>654</v>
      </c>
      <c r="E601" s="321">
        <v>0</v>
      </c>
      <c r="F601" s="321">
        <v>0</v>
      </c>
      <c r="G601" s="321">
        <f>G602</f>
        <v>3623100</v>
      </c>
    </row>
    <row r="602" spans="1:7" ht="45">
      <c r="A602" s="7" t="s">
        <v>60</v>
      </c>
      <c r="B602" s="7" t="s">
        <v>168</v>
      </c>
      <c r="C602" s="10"/>
      <c r="D602" s="167" t="s">
        <v>62</v>
      </c>
      <c r="E602" s="321">
        <v>0</v>
      </c>
      <c r="F602" s="321">
        <v>0</v>
      </c>
      <c r="G602" s="321">
        <f>G603</f>
        <v>3623100</v>
      </c>
    </row>
    <row r="603" spans="1:7" ht="75">
      <c r="A603" s="7" t="s">
        <v>60</v>
      </c>
      <c r="B603" s="7" t="s">
        <v>213</v>
      </c>
      <c r="C603" s="10"/>
      <c r="D603" s="20" t="s">
        <v>421</v>
      </c>
      <c r="E603" s="321">
        <v>0</v>
      </c>
      <c r="F603" s="321">
        <v>0</v>
      </c>
      <c r="G603" s="321">
        <f>G604+G606</f>
        <v>3623100</v>
      </c>
    </row>
    <row r="604" spans="1:7" ht="135">
      <c r="A604" s="7" t="s">
        <v>60</v>
      </c>
      <c r="B604" s="439" t="s">
        <v>748</v>
      </c>
      <c r="C604" s="10"/>
      <c r="D604" s="4" t="s">
        <v>4</v>
      </c>
      <c r="E604" s="162">
        <v>0</v>
      </c>
      <c r="F604" s="162">
        <v>0</v>
      </c>
      <c r="G604" s="72">
        <f>G605</f>
        <v>2415400</v>
      </c>
    </row>
    <row r="605" spans="1:7">
      <c r="A605" s="7" t="s">
        <v>60</v>
      </c>
      <c r="B605" s="439" t="s">
        <v>748</v>
      </c>
      <c r="C605" s="10">
        <v>410</v>
      </c>
      <c r="D605" s="4" t="s">
        <v>236</v>
      </c>
      <c r="E605" s="26">
        <v>0</v>
      </c>
      <c r="F605" s="26">
        <v>0</v>
      </c>
      <c r="G605" s="32">
        <v>2415400</v>
      </c>
    </row>
    <row r="606" spans="1:7" ht="120">
      <c r="A606" s="7" t="s">
        <v>60</v>
      </c>
      <c r="B606" s="281" t="s">
        <v>537</v>
      </c>
      <c r="C606" s="10"/>
      <c r="D606" s="4" t="s">
        <v>445</v>
      </c>
      <c r="E606" s="26">
        <v>0</v>
      </c>
      <c r="F606" s="26">
        <v>0</v>
      </c>
      <c r="G606" s="135">
        <f>G607</f>
        <v>1207700</v>
      </c>
    </row>
    <row r="607" spans="1:7">
      <c r="A607" s="7" t="s">
        <v>60</v>
      </c>
      <c r="B607" s="281" t="s">
        <v>537</v>
      </c>
      <c r="C607" s="10">
        <v>410</v>
      </c>
      <c r="D607" s="4" t="s">
        <v>236</v>
      </c>
      <c r="E607" s="163">
        <v>0</v>
      </c>
      <c r="F607" s="163">
        <v>0</v>
      </c>
      <c r="G607" s="73">
        <v>1207700</v>
      </c>
    </row>
    <row r="608" spans="1:7" ht="75">
      <c r="A608" s="7" t="s">
        <v>60</v>
      </c>
      <c r="B608" s="7" t="s">
        <v>145</v>
      </c>
      <c r="C608" s="6"/>
      <c r="D608" s="432" t="s">
        <v>656</v>
      </c>
      <c r="E608" s="321">
        <f>E609</f>
        <v>1583000</v>
      </c>
      <c r="F608" s="443">
        <f t="shared" ref="F608:G610" si="144">F609</f>
        <v>1583000</v>
      </c>
      <c r="G608" s="443">
        <f t="shared" si="144"/>
        <v>1583000</v>
      </c>
    </row>
    <row r="609" spans="1:7" s="226" customFormat="1" ht="30">
      <c r="A609" s="7" t="s">
        <v>60</v>
      </c>
      <c r="B609" s="7" t="s">
        <v>146</v>
      </c>
      <c r="C609" s="6"/>
      <c r="D609" s="167" t="s">
        <v>97</v>
      </c>
      <c r="E609" s="321">
        <f>E610</f>
        <v>1583000</v>
      </c>
      <c r="F609" s="443">
        <f t="shared" si="144"/>
        <v>1583000</v>
      </c>
      <c r="G609" s="443">
        <f t="shared" si="144"/>
        <v>1583000</v>
      </c>
    </row>
    <row r="610" spans="1:7" s="226" customFormat="1" ht="75">
      <c r="A610" s="7" t="s">
        <v>60</v>
      </c>
      <c r="B610" s="7" t="s">
        <v>186</v>
      </c>
      <c r="C610" s="6"/>
      <c r="D610" s="20" t="s">
        <v>386</v>
      </c>
      <c r="E610" s="321">
        <f>E611</f>
        <v>1583000</v>
      </c>
      <c r="F610" s="443">
        <f t="shared" si="144"/>
        <v>1583000</v>
      </c>
      <c r="G610" s="443">
        <f t="shared" si="144"/>
        <v>1583000</v>
      </c>
    </row>
    <row r="611" spans="1:7" ht="165">
      <c r="A611" s="7" t="s">
        <v>60</v>
      </c>
      <c r="B611" s="7" t="s">
        <v>15</v>
      </c>
      <c r="C611" s="6"/>
      <c r="D611" s="184" t="s">
        <v>484</v>
      </c>
      <c r="E611" s="321">
        <f>E612+E613</f>
        <v>1583000</v>
      </c>
      <c r="F611" s="443">
        <f t="shared" ref="F611:G611" si="145">F612+F613</f>
        <v>1583000</v>
      </c>
      <c r="G611" s="443">
        <f t="shared" si="145"/>
        <v>1583000</v>
      </c>
    </row>
    <row r="612" spans="1:7" ht="45">
      <c r="A612" s="7" t="s">
        <v>60</v>
      </c>
      <c r="B612" s="7" t="s">
        <v>15</v>
      </c>
      <c r="C612" s="15">
        <v>320</v>
      </c>
      <c r="D612" s="16" t="s">
        <v>166</v>
      </c>
      <c r="E612" s="162">
        <v>1543000</v>
      </c>
      <c r="F612" s="162">
        <v>1543000</v>
      </c>
      <c r="G612" s="72">
        <v>1543000</v>
      </c>
    </row>
    <row r="613" spans="1:7" ht="45">
      <c r="A613" s="7" t="s">
        <v>60</v>
      </c>
      <c r="B613" s="7" t="s">
        <v>15</v>
      </c>
      <c r="C613" s="18">
        <v>240</v>
      </c>
      <c r="D613" s="19" t="s">
        <v>122</v>
      </c>
      <c r="E613" s="163">
        <v>40000</v>
      </c>
      <c r="F613" s="163">
        <v>40000</v>
      </c>
      <c r="G613" s="73">
        <v>40000</v>
      </c>
    </row>
    <row r="614" spans="1:7" ht="61.9" customHeight="1">
      <c r="A614" s="341" t="s">
        <v>60</v>
      </c>
      <c r="B614" s="382" t="s">
        <v>268</v>
      </c>
      <c r="C614" s="380"/>
      <c r="D614" s="432" t="s">
        <v>632</v>
      </c>
      <c r="E614" s="381">
        <f>E615</f>
        <v>612695</v>
      </c>
      <c r="F614" s="381">
        <v>0</v>
      </c>
      <c r="G614" s="381">
        <v>0</v>
      </c>
    </row>
    <row r="615" spans="1:7" ht="45">
      <c r="A615" s="341" t="s">
        <v>60</v>
      </c>
      <c r="B615" s="382" t="s">
        <v>578</v>
      </c>
      <c r="C615" s="380"/>
      <c r="D615" s="384" t="s">
        <v>581</v>
      </c>
      <c r="E615" s="381">
        <f>E616</f>
        <v>612695</v>
      </c>
      <c r="F615" s="381">
        <v>0</v>
      </c>
      <c r="G615" s="381">
        <v>0</v>
      </c>
    </row>
    <row r="616" spans="1:7" s="228" customFormat="1" ht="30">
      <c r="A616" s="379" t="s">
        <v>60</v>
      </c>
      <c r="B616" s="382" t="s">
        <v>579</v>
      </c>
      <c r="C616" s="380"/>
      <c r="D616" s="384" t="s">
        <v>582</v>
      </c>
      <c r="E616" s="381">
        <f>E617</f>
        <v>612695</v>
      </c>
      <c r="F616" s="381">
        <v>0</v>
      </c>
      <c r="G616" s="381">
        <v>0</v>
      </c>
    </row>
    <row r="617" spans="1:7" ht="60" customHeight="1">
      <c r="A617" s="379" t="s">
        <v>60</v>
      </c>
      <c r="B617" s="382" t="s">
        <v>580</v>
      </c>
      <c r="C617" s="380"/>
      <c r="D617" s="384" t="s">
        <v>583</v>
      </c>
      <c r="E617" s="381">
        <f>E618</f>
        <v>612695</v>
      </c>
      <c r="F617" s="381">
        <v>0</v>
      </c>
      <c r="G617" s="381">
        <v>0</v>
      </c>
    </row>
    <row r="618" spans="1:7" ht="97.5" customHeight="1">
      <c r="A618" s="379" t="s">
        <v>60</v>
      </c>
      <c r="B618" s="382" t="s">
        <v>580</v>
      </c>
      <c r="C618" s="380">
        <v>410</v>
      </c>
      <c r="D618" s="426" t="s">
        <v>236</v>
      </c>
      <c r="E618" s="381">
        <v>612695</v>
      </c>
      <c r="F618" s="381">
        <v>0</v>
      </c>
      <c r="G618" s="381">
        <v>0</v>
      </c>
    </row>
    <row r="619" spans="1:7" ht="30">
      <c r="A619" s="435" t="s">
        <v>661</v>
      </c>
      <c r="B619" s="421"/>
      <c r="C619" s="380"/>
      <c r="D619" s="447" t="s">
        <v>725</v>
      </c>
      <c r="E619" s="419">
        <f t="shared" ref="E619:G623" si="146">E620</f>
        <v>260000</v>
      </c>
      <c r="F619" s="419">
        <f t="shared" si="146"/>
        <v>260000</v>
      </c>
      <c r="G619" s="419">
        <f t="shared" si="146"/>
        <v>260000</v>
      </c>
    </row>
    <row r="620" spans="1:7" ht="90">
      <c r="A620" s="435" t="s">
        <v>661</v>
      </c>
      <c r="B620" s="421" t="s">
        <v>124</v>
      </c>
      <c r="C620" s="380"/>
      <c r="D620" s="447" t="s">
        <v>657</v>
      </c>
      <c r="E620" s="419">
        <f t="shared" si="146"/>
        <v>260000</v>
      </c>
      <c r="F620" s="419">
        <f t="shared" si="146"/>
        <v>260000</v>
      </c>
      <c r="G620" s="419">
        <f t="shared" si="146"/>
        <v>260000</v>
      </c>
    </row>
    <row r="621" spans="1:7" ht="75">
      <c r="A621" s="435" t="s">
        <v>661</v>
      </c>
      <c r="B621" s="421" t="s">
        <v>662</v>
      </c>
      <c r="C621" s="380"/>
      <c r="D621" s="447" t="s">
        <v>737</v>
      </c>
      <c r="E621" s="419">
        <f t="shared" si="146"/>
        <v>260000</v>
      </c>
      <c r="F621" s="419">
        <f t="shared" si="146"/>
        <v>260000</v>
      </c>
      <c r="G621" s="419">
        <f t="shared" si="146"/>
        <v>260000</v>
      </c>
    </row>
    <row r="622" spans="1:7" ht="90">
      <c r="A622" s="435" t="s">
        <v>661</v>
      </c>
      <c r="B622" s="421" t="s">
        <v>663</v>
      </c>
      <c r="C622" s="380"/>
      <c r="D622" s="447" t="s">
        <v>658</v>
      </c>
      <c r="E622" s="419">
        <f t="shared" si="146"/>
        <v>260000</v>
      </c>
      <c r="F622" s="419">
        <f t="shared" si="146"/>
        <v>260000</v>
      </c>
      <c r="G622" s="419">
        <f t="shared" si="146"/>
        <v>260000</v>
      </c>
    </row>
    <row r="623" spans="1:7" s="441" customFormat="1" ht="30">
      <c r="A623" s="435" t="s">
        <v>661</v>
      </c>
      <c r="B623" s="421" t="s">
        <v>664</v>
      </c>
      <c r="C623" s="380"/>
      <c r="D623" s="447" t="s">
        <v>659</v>
      </c>
      <c r="E623" s="419">
        <f t="shared" si="146"/>
        <v>260000</v>
      </c>
      <c r="F623" s="419">
        <f t="shared" si="146"/>
        <v>260000</v>
      </c>
      <c r="G623" s="419">
        <f t="shared" si="146"/>
        <v>260000</v>
      </c>
    </row>
    <row r="624" spans="1:7" s="441" customFormat="1" ht="45">
      <c r="A624" s="435" t="s">
        <v>661</v>
      </c>
      <c r="B624" s="421" t="s">
        <v>664</v>
      </c>
      <c r="C624" s="380">
        <v>630</v>
      </c>
      <c r="D624" s="447" t="s">
        <v>660</v>
      </c>
      <c r="E624" s="419">
        <v>260000</v>
      </c>
      <c r="F624" s="419">
        <v>260000</v>
      </c>
      <c r="G624" s="419">
        <v>260000</v>
      </c>
    </row>
    <row r="625" spans="1:7" s="441" customFormat="1">
      <c r="A625" s="11" t="s">
        <v>63</v>
      </c>
      <c r="B625" s="465"/>
      <c r="C625" s="198"/>
      <c r="D625" s="343" t="s">
        <v>64</v>
      </c>
      <c r="E625" s="369">
        <f>E626</f>
        <v>603000</v>
      </c>
      <c r="F625" s="369">
        <f t="shared" ref="F625:G627" si="147">F626</f>
        <v>603000</v>
      </c>
      <c r="G625" s="369">
        <f t="shared" si="147"/>
        <v>603000</v>
      </c>
    </row>
    <row r="626" spans="1:7" s="441" customFormat="1">
      <c r="A626" s="7" t="s">
        <v>65</v>
      </c>
      <c r="B626" s="7"/>
      <c r="C626" s="10"/>
      <c r="D626" s="185" t="s">
        <v>66</v>
      </c>
      <c r="E626" s="321">
        <f>E627</f>
        <v>603000</v>
      </c>
      <c r="F626" s="443">
        <f t="shared" si="147"/>
        <v>603000</v>
      </c>
      <c r="G626" s="443">
        <f t="shared" si="147"/>
        <v>603000</v>
      </c>
    </row>
    <row r="627" spans="1:7" s="441" customFormat="1" ht="75">
      <c r="A627" s="7" t="s">
        <v>65</v>
      </c>
      <c r="B627" s="7" t="s">
        <v>169</v>
      </c>
      <c r="C627" s="10"/>
      <c r="D627" s="432" t="s">
        <v>665</v>
      </c>
      <c r="E627" s="321">
        <f>E628</f>
        <v>603000</v>
      </c>
      <c r="F627" s="443">
        <f t="shared" si="147"/>
        <v>603000</v>
      </c>
      <c r="G627" s="443">
        <f t="shared" si="147"/>
        <v>603000</v>
      </c>
    </row>
    <row r="628" spans="1:7" s="441" customFormat="1" ht="45">
      <c r="A628" s="7" t="s">
        <v>65</v>
      </c>
      <c r="B628" s="7" t="s">
        <v>170</v>
      </c>
      <c r="C628" s="10"/>
      <c r="D628" s="167" t="s">
        <v>434</v>
      </c>
      <c r="E628" s="321">
        <f>E629+E642</f>
        <v>603000</v>
      </c>
      <c r="F628" s="443">
        <f t="shared" ref="F628:G628" si="148">F629+F642</f>
        <v>603000</v>
      </c>
      <c r="G628" s="443">
        <f t="shared" si="148"/>
        <v>603000</v>
      </c>
    </row>
    <row r="629" spans="1:7" s="230" customFormat="1" ht="105">
      <c r="A629" s="7" t="s">
        <v>65</v>
      </c>
      <c r="B629" s="7" t="s">
        <v>218</v>
      </c>
      <c r="C629" s="10"/>
      <c r="D629" s="317" t="s">
        <v>414</v>
      </c>
      <c r="E629" s="321">
        <f>E630+E633+E636+E638+E640</f>
        <v>598000</v>
      </c>
      <c r="F629" s="443">
        <f t="shared" ref="F629:G629" si="149">F630+F633+F636+F638+F640</f>
        <v>598000</v>
      </c>
      <c r="G629" s="443">
        <f t="shared" si="149"/>
        <v>598000</v>
      </c>
    </row>
    <row r="630" spans="1:7" ht="105">
      <c r="A630" s="7" t="s">
        <v>65</v>
      </c>
      <c r="B630" s="7" t="s">
        <v>332</v>
      </c>
      <c r="C630" s="10"/>
      <c r="D630" s="167" t="s">
        <v>422</v>
      </c>
      <c r="E630" s="179">
        <f>E631+E632</f>
        <v>150000</v>
      </c>
      <c r="F630" s="179">
        <f t="shared" ref="F630:G630" si="150">F631+F632</f>
        <v>150000</v>
      </c>
      <c r="G630" s="443">
        <f t="shared" si="150"/>
        <v>150000</v>
      </c>
    </row>
    <row r="631" spans="1:7" ht="30">
      <c r="A631" s="88" t="s">
        <v>65</v>
      </c>
      <c r="B631" s="88" t="s">
        <v>332</v>
      </c>
      <c r="C631" s="10">
        <v>110</v>
      </c>
      <c r="D631" s="90" t="s">
        <v>446</v>
      </c>
      <c r="E631" s="162">
        <v>125000</v>
      </c>
      <c r="F631" s="162">
        <v>125000</v>
      </c>
      <c r="G631" s="72">
        <v>125000</v>
      </c>
    </row>
    <row r="632" spans="1:7" s="265" customFormat="1" ht="45">
      <c r="A632" s="7" t="s">
        <v>65</v>
      </c>
      <c r="B632" s="7" t="s">
        <v>332</v>
      </c>
      <c r="C632" s="10">
        <v>240</v>
      </c>
      <c r="D632" s="4" t="s">
        <v>122</v>
      </c>
      <c r="E632" s="324">
        <v>25000</v>
      </c>
      <c r="F632" s="324">
        <v>25000</v>
      </c>
      <c r="G632" s="73">
        <v>25000</v>
      </c>
    </row>
    <row r="633" spans="1:7" s="265" customFormat="1" ht="75">
      <c r="A633" s="7" t="s">
        <v>65</v>
      </c>
      <c r="B633" s="7" t="s">
        <v>333</v>
      </c>
      <c r="C633" s="10"/>
      <c r="D633" s="167" t="s">
        <v>435</v>
      </c>
      <c r="E633" s="321">
        <f>E634+E635</f>
        <v>120000</v>
      </c>
      <c r="F633" s="443">
        <f t="shared" ref="F633:G633" si="151">F634+F635</f>
        <v>120000</v>
      </c>
      <c r="G633" s="443">
        <f t="shared" si="151"/>
        <v>120000</v>
      </c>
    </row>
    <row r="634" spans="1:7" s="265" customFormat="1" ht="30">
      <c r="A634" s="88" t="s">
        <v>65</v>
      </c>
      <c r="B634" s="91" t="s">
        <v>333</v>
      </c>
      <c r="C634" s="10">
        <v>110</v>
      </c>
      <c r="D634" s="90" t="s">
        <v>446</v>
      </c>
      <c r="E634" s="162">
        <v>95000</v>
      </c>
      <c r="F634" s="162">
        <v>95000</v>
      </c>
      <c r="G634" s="72">
        <v>95000</v>
      </c>
    </row>
    <row r="635" spans="1:7" s="265" customFormat="1" ht="45">
      <c r="A635" s="7" t="s">
        <v>65</v>
      </c>
      <c r="B635" s="7" t="s">
        <v>333</v>
      </c>
      <c r="C635" s="10">
        <v>240</v>
      </c>
      <c r="D635" s="4" t="s">
        <v>122</v>
      </c>
      <c r="E635" s="26">
        <v>25000</v>
      </c>
      <c r="F635" s="26">
        <v>25000</v>
      </c>
      <c r="G635" s="32">
        <v>25000</v>
      </c>
    </row>
    <row r="636" spans="1:7" ht="60">
      <c r="A636" s="7" t="s">
        <v>65</v>
      </c>
      <c r="B636" s="7" t="s">
        <v>334</v>
      </c>
      <c r="C636" s="10"/>
      <c r="D636" s="4" t="s">
        <v>171</v>
      </c>
      <c r="E636" s="26">
        <f>E637</f>
        <v>70000</v>
      </c>
      <c r="F636" s="26">
        <f>F637</f>
        <v>70000</v>
      </c>
      <c r="G636" s="32">
        <f>G637</f>
        <v>70000</v>
      </c>
    </row>
    <row r="637" spans="1:7" ht="45">
      <c r="A637" s="7" t="s">
        <v>65</v>
      </c>
      <c r="B637" s="7" t="s">
        <v>334</v>
      </c>
      <c r="C637" s="10">
        <v>240</v>
      </c>
      <c r="D637" s="4" t="s">
        <v>122</v>
      </c>
      <c r="E637" s="26">
        <v>70000</v>
      </c>
      <c r="F637" s="26">
        <v>70000</v>
      </c>
      <c r="G637" s="32">
        <v>70000</v>
      </c>
    </row>
    <row r="638" spans="1:7" ht="120">
      <c r="A638" s="7" t="s">
        <v>65</v>
      </c>
      <c r="B638" s="7" t="s">
        <v>335</v>
      </c>
      <c r="C638" s="10"/>
      <c r="D638" s="4" t="s">
        <v>423</v>
      </c>
      <c r="E638" s="26">
        <f>E639</f>
        <v>100000</v>
      </c>
      <c r="F638" s="26">
        <f>F639</f>
        <v>100000</v>
      </c>
      <c r="G638" s="32">
        <f>G639</f>
        <v>100000</v>
      </c>
    </row>
    <row r="639" spans="1:7" s="63" customFormat="1" ht="45">
      <c r="A639" s="7" t="s">
        <v>65</v>
      </c>
      <c r="B639" s="7" t="s">
        <v>335</v>
      </c>
      <c r="C639" s="10">
        <v>240</v>
      </c>
      <c r="D639" s="4" t="s">
        <v>122</v>
      </c>
      <c r="E639" s="26">
        <v>100000</v>
      </c>
      <c r="F639" s="26">
        <v>100000</v>
      </c>
      <c r="G639" s="32">
        <v>100000</v>
      </c>
    </row>
    <row r="640" spans="1:7" s="63" customFormat="1" ht="30">
      <c r="A640" s="7" t="s">
        <v>65</v>
      </c>
      <c r="B640" s="7" t="s">
        <v>336</v>
      </c>
      <c r="C640" s="10"/>
      <c r="D640" s="4" t="s">
        <v>111</v>
      </c>
      <c r="E640" s="26">
        <f>E641</f>
        <v>158000</v>
      </c>
      <c r="F640" s="26">
        <f>F641</f>
        <v>158000</v>
      </c>
      <c r="G640" s="32">
        <f>G641</f>
        <v>158000</v>
      </c>
    </row>
    <row r="641" spans="1:7" s="63" customFormat="1" ht="45">
      <c r="A641" s="7" t="s">
        <v>65</v>
      </c>
      <c r="B641" s="7" t="s">
        <v>336</v>
      </c>
      <c r="C641" s="10">
        <v>240</v>
      </c>
      <c r="D641" s="4" t="s">
        <v>122</v>
      </c>
      <c r="E641" s="163">
        <v>158000</v>
      </c>
      <c r="F641" s="163">
        <v>158000</v>
      </c>
      <c r="G641" s="73">
        <v>158000</v>
      </c>
    </row>
    <row r="642" spans="1:7" s="147" customFormat="1" ht="30">
      <c r="A642" s="7" t="s">
        <v>65</v>
      </c>
      <c r="B642" s="7" t="s">
        <v>237</v>
      </c>
      <c r="C642" s="10"/>
      <c r="D642" s="167" t="s">
        <v>238</v>
      </c>
      <c r="E642" s="321">
        <f t="shared" ref="E642:G643" si="152">E643</f>
        <v>5000</v>
      </c>
      <c r="F642" s="321">
        <f t="shared" si="152"/>
        <v>5000</v>
      </c>
      <c r="G642" s="321">
        <f t="shared" si="152"/>
        <v>5000</v>
      </c>
    </row>
    <row r="643" spans="1:7" s="151" customFormat="1" ht="30">
      <c r="A643" s="7" t="s">
        <v>65</v>
      </c>
      <c r="B643" s="7" t="s">
        <v>337</v>
      </c>
      <c r="C643" s="10"/>
      <c r="D643" s="167" t="s">
        <v>239</v>
      </c>
      <c r="E643" s="321">
        <f t="shared" si="152"/>
        <v>5000</v>
      </c>
      <c r="F643" s="321">
        <f t="shared" si="152"/>
        <v>5000</v>
      </c>
      <c r="G643" s="321">
        <f t="shared" si="152"/>
        <v>5000</v>
      </c>
    </row>
    <row r="644" spans="1:7" s="151" customFormat="1" ht="60" customHeight="1">
      <c r="A644" s="7" t="s">
        <v>65</v>
      </c>
      <c r="B644" s="7" t="s">
        <v>337</v>
      </c>
      <c r="C644" s="10">
        <v>240</v>
      </c>
      <c r="D644" s="132" t="s">
        <v>122</v>
      </c>
      <c r="E644" s="177">
        <v>5000</v>
      </c>
      <c r="F644" s="177">
        <v>5000</v>
      </c>
      <c r="G644" s="168">
        <v>5000</v>
      </c>
    </row>
    <row r="645" spans="1:7" s="429" customFormat="1" ht="60" customHeight="1">
      <c r="A645" s="11" t="s">
        <v>67</v>
      </c>
      <c r="B645" s="11"/>
      <c r="C645" s="12"/>
      <c r="D645" s="182" t="s">
        <v>68</v>
      </c>
      <c r="E645" s="323">
        <f>E646</f>
        <v>1940400</v>
      </c>
      <c r="F645" s="323">
        <f t="shared" ref="F645:G647" si="153">F646</f>
        <v>1940400</v>
      </c>
      <c r="G645" s="323">
        <f t="shared" si="153"/>
        <v>1940400</v>
      </c>
    </row>
    <row r="646" spans="1:7" s="429" customFormat="1" ht="60" customHeight="1">
      <c r="A646" s="7" t="s">
        <v>69</v>
      </c>
      <c r="B646" s="7"/>
      <c r="C646" s="10"/>
      <c r="D646" s="167" t="s">
        <v>70</v>
      </c>
      <c r="E646" s="321">
        <f>E647</f>
        <v>1940400</v>
      </c>
      <c r="F646" s="443">
        <f t="shared" si="153"/>
        <v>1940400</v>
      </c>
      <c r="G646" s="443">
        <f t="shared" si="153"/>
        <v>1940400</v>
      </c>
    </row>
    <row r="647" spans="1:7" s="429" customFormat="1" ht="60" customHeight="1">
      <c r="A647" s="7" t="s">
        <v>69</v>
      </c>
      <c r="B647" s="7" t="s">
        <v>172</v>
      </c>
      <c r="C647" s="10"/>
      <c r="D647" s="432" t="s">
        <v>717</v>
      </c>
      <c r="E647" s="321">
        <f>E648</f>
        <v>1940400</v>
      </c>
      <c r="F647" s="443">
        <f t="shared" si="153"/>
        <v>1940400</v>
      </c>
      <c r="G647" s="443">
        <f t="shared" si="153"/>
        <v>1940400</v>
      </c>
    </row>
    <row r="648" spans="1:7" s="373" customFormat="1" ht="60" customHeight="1">
      <c r="A648" s="7" t="s">
        <v>69</v>
      </c>
      <c r="B648" s="7" t="s">
        <v>173</v>
      </c>
      <c r="C648" s="10"/>
      <c r="D648" s="167" t="s">
        <v>510</v>
      </c>
      <c r="E648" s="321">
        <f>E649+E652</f>
        <v>1940400</v>
      </c>
      <c r="F648" s="443">
        <f t="shared" ref="F648:G648" si="154">F649+F652</f>
        <v>1940400</v>
      </c>
      <c r="G648" s="443">
        <f t="shared" si="154"/>
        <v>1940400</v>
      </c>
    </row>
    <row r="649" spans="1:7" s="373" customFormat="1" ht="60" customHeight="1">
      <c r="A649" s="7" t="s">
        <v>69</v>
      </c>
      <c r="B649" s="7" t="s">
        <v>219</v>
      </c>
      <c r="C649" s="10"/>
      <c r="D649" s="20" t="s">
        <v>247</v>
      </c>
      <c r="E649" s="321">
        <f t="shared" ref="E649:G650" si="155">E650</f>
        <v>900000</v>
      </c>
      <c r="F649" s="321">
        <f t="shared" si="155"/>
        <v>900000</v>
      </c>
      <c r="G649" s="321">
        <f t="shared" si="155"/>
        <v>900000</v>
      </c>
    </row>
    <row r="650" spans="1:7" s="373" customFormat="1" ht="60" customHeight="1">
      <c r="A650" s="7" t="s">
        <v>69</v>
      </c>
      <c r="B650" s="133" t="s">
        <v>468</v>
      </c>
      <c r="C650" s="10"/>
      <c r="D650" s="167" t="s">
        <v>0</v>
      </c>
      <c r="E650" s="192">
        <f t="shared" si="155"/>
        <v>900000</v>
      </c>
      <c r="F650" s="193">
        <f t="shared" si="155"/>
        <v>900000</v>
      </c>
      <c r="G650" s="194">
        <f t="shared" si="155"/>
        <v>900000</v>
      </c>
    </row>
    <row r="651" spans="1:7" s="373" customFormat="1" ht="79.900000000000006" customHeight="1">
      <c r="A651" s="42" t="s">
        <v>69</v>
      </c>
      <c r="B651" s="42" t="s">
        <v>468</v>
      </c>
      <c r="C651" s="43">
        <v>630</v>
      </c>
      <c r="D651" s="44" t="s">
        <v>115</v>
      </c>
      <c r="E651" s="193">
        <v>900000</v>
      </c>
      <c r="F651" s="200">
        <v>900000</v>
      </c>
      <c r="G651" s="194">
        <v>900000</v>
      </c>
    </row>
    <row r="652" spans="1:7" s="373" customFormat="1" ht="60" customHeight="1">
      <c r="A652" s="42" t="s">
        <v>69</v>
      </c>
      <c r="B652" s="42" t="s">
        <v>372</v>
      </c>
      <c r="C652" s="43"/>
      <c r="D652" s="199" t="s">
        <v>374</v>
      </c>
      <c r="E652" s="179">
        <f t="shared" ref="E652:G653" si="156">E653</f>
        <v>1040400</v>
      </c>
      <c r="F652" s="180">
        <f t="shared" si="156"/>
        <v>1040400</v>
      </c>
      <c r="G652" s="181">
        <f t="shared" si="156"/>
        <v>1040400</v>
      </c>
    </row>
    <row r="653" spans="1:7" s="63" customFormat="1" ht="30">
      <c r="A653" s="42" t="s">
        <v>69</v>
      </c>
      <c r="B653" s="42" t="s">
        <v>373</v>
      </c>
      <c r="C653" s="43"/>
      <c r="D653" s="199" t="s">
        <v>375</v>
      </c>
      <c r="E653" s="172">
        <f t="shared" si="156"/>
        <v>1040400</v>
      </c>
      <c r="F653" s="45">
        <f t="shared" si="156"/>
        <v>1040400</v>
      </c>
      <c r="G653" s="38">
        <f t="shared" si="156"/>
        <v>1040400</v>
      </c>
    </row>
    <row r="654" spans="1:7" ht="60">
      <c r="A654" s="42" t="s">
        <v>69</v>
      </c>
      <c r="B654" s="42" t="s">
        <v>373</v>
      </c>
      <c r="C654" s="43">
        <v>630</v>
      </c>
      <c r="D654" s="44" t="s">
        <v>115</v>
      </c>
      <c r="E654" s="193">
        <v>1040400</v>
      </c>
      <c r="F654" s="200">
        <v>1040400</v>
      </c>
      <c r="G654" s="194">
        <v>1040400</v>
      </c>
    </row>
    <row r="655" spans="1:7" ht="62.25" customHeight="1"/>
    <row r="656" spans="1:7">
      <c r="A656" s="13"/>
      <c r="B656" s="13"/>
      <c r="C656" s="13"/>
      <c r="D656" s="13"/>
      <c r="E656" s="13"/>
    </row>
    <row r="657" spans="1:7">
      <c r="A657" s="17"/>
      <c r="B657" s="17"/>
      <c r="C657" s="17"/>
      <c r="D657" s="17"/>
      <c r="E657" s="17"/>
    </row>
    <row r="658" spans="1:7" s="70" customFormat="1">
      <c r="A658" s="37"/>
      <c r="B658" s="37"/>
      <c r="C658" s="37"/>
      <c r="D658" s="37"/>
      <c r="E658" s="37"/>
      <c r="F658" s="36"/>
      <c r="G658" s="36"/>
    </row>
    <row r="659" spans="1:7">
      <c r="A659" s="37"/>
      <c r="B659" s="37"/>
      <c r="C659" s="37"/>
      <c r="D659" s="37"/>
      <c r="E659" s="37"/>
    </row>
    <row r="660" spans="1:7" ht="88.5" customHeight="1">
      <c r="A660" s="37"/>
      <c r="B660" s="37"/>
      <c r="C660" s="37"/>
      <c r="D660" s="37"/>
      <c r="E660" s="37"/>
    </row>
    <row r="661" spans="1:7">
      <c r="A661" s="37"/>
      <c r="B661" s="37"/>
      <c r="C661" s="37"/>
      <c r="D661" s="37"/>
      <c r="E661" s="37"/>
      <c r="F661" s="13"/>
      <c r="G661" s="13"/>
    </row>
    <row r="663" spans="1:7" s="147" customFormat="1">
      <c r="A663" s="36"/>
      <c r="B663" s="36"/>
      <c r="C663" s="36"/>
      <c r="D663" s="36"/>
      <c r="E663" s="36"/>
      <c r="F663" s="36"/>
      <c r="G663" s="36"/>
    </row>
    <row r="664" spans="1:7" s="147" customFormat="1">
      <c r="A664" s="36"/>
      <c r="B664" s="36"/>
      <c r="C664" s="36"/>
      <c r="D664" s="36"/>
      <c r="E664" s="36"/>
      <c r="F664" s="36"/>
      <c r="G664" s="36"/>
    </row>
    <row r="665" spans="1:7" s="147" customFormat="1">
      <c r="A665" s="36"/>
      <c r="B665" s="36"/>
      <c r="C665" s="36"/>
      <c r="D665" s="36"/>
      <c r="E665" s="36"/>
      <c r="F665" s="36"/>
      <c r="G665" s="36"/>
    </row>
    <row r="667" spans="1:7" s="377" customFormat="1">
      <c r="A667" s="36"/>
      <c r="B667" s="36"/>
      <c r="C667" s="36"/>
      <c r="D667" s="36"/>
      <c r="E667" s="36"/>
      <c r="F667" s="36"/>
      <c r="G667" s="36"/>
    </row>
    <row r="668" spans="1:7" s="377" customFormat="1">
      <c r="A668" s="36"/>
      <c r="B668" s="36"/>
      <c r="C668" s="36"/>
      <c r="D668" s="36"/>
      <c r="E668" s="36"/>
      <c r="F668" s="13"/>
      <c r="G668" s="13"/>
    </row>
    <row r="669" spans="1:7" s="377" customFormat="1">
      <c r="A669" s="36"/>
      <c r="B669" s="36"/>
      <c r="C669" s="36"/>
      <c r="D669" s="36"/>
      <c r="E669" s="36"/>
      <c r="F669" s="36"/>
      <c r="G669" s="36"/>
    </row>
    <row r="670" spans="1:7" s="377" customFormat="1">
      <c r="A670" s="36"/>
      <c r="B670" s="36"/>
      <c r="C670" s="36"/>
      <c r="D670" s="36"/>
      <c r="E670" s="36"/>
      <c r="F670" s="36"/>
      <c r="G670" s="36"/>
    </row>
    <row r="671" spans="1:7" s="377" customFormat="1">
      <c r="A671" s="36"/>
      <c r="B671" s="36"/>
      <c r="C671" s="36"/>
      <c r="D671" s="36"/>
      <c r="E671" s="36"/>
      <c r="F671" s="36"/>
      <c r="G671" s="36"/>
    </row>
    <row r="672" spans="1:7" s="377" customFormat="1">
      <c r="A672" s="36"/>
      <c r="B672" s="36"/>
      <c r="C672" s="36"/>
      <c r="D672" s="36"/>
      <c r="E672" s="36"/>
      <c r="F672" s="36"/>
      <c r="G672" s="36"/>
    </row>
    <row r="673" spans="1:7" s="377" customFormat="1">
      <c r="A673" s="36"/>
      <c r="B673" s="36"/>
      <c r="C673" s="36"/>
      <c r="D673" s="36"/>
      <c r="E673" s="36"/>
      <c r="F673" s="36"/>
      <c r="G673" s="36"/>
    </row>
    <row r="674" spans="1:7" ht="25.5" customHeight="1"/>
    <row r="675" spans="1:7">
      <c r="F675" s="13"/>
      <c r="G675" s="13"/>
    </row>
    <row r="676" spans="1:7" s="143" customFormat="1">
      <c r="A676" s="36"/>
      <c r="B676" s="36"/>
      <c r="C676" s="36"/>
      <c r="D676" s="36"/>
      <c r="E676" s="36"/>
      <c r="F676" s="36"/>
      <c r="G676" s="36"/>
    </row>
    <row r="677" spans="1:7" s="143" customFormat="1">
      <c r="A677" s="36"/>
      <c r="B677" s="36"/>
      <c r="C677" s="36"/>
      <c r="D677" s="36"/>
      <c r="E677" s="36"/>
      <c r="F677" s="36"/>
      <c r="G677" s="36"/>
    </row>
    <row r="678" spans="1:7" s="143" customFormat="1">
      <c r="A678" s="36"/>
      <c r="B678" s="36"/>
      <c r="C678" s="36"/>
      <c r="D678" s="36"/>
      <c r="E678" s="36"/>
      <c r="F678" s="36"/>
      <c r="G678" s="36"/>
    </row>
    <row r="679" spans="1:7" s="100" customFormat="1" ht="63.75" customHeight="1">
      <c r="A679" s="36"/>
      <c r="B679" s="36"/>
      <c r="C679" s="36"/>
      <c r="D679" s="36"/>
      <c r="E679" s="36"/>
      <c r="F679" s="36"/>
      <c r="G679" s="36"/>
    </row>
    <row r="680" spans="1:7" s="278" customFormat="1" ht="63.75" customHeight="1">
      <c r="A680" s="36"/>
      <c r="B680" s="36"/>
      <c r="C680" s="36"/>
      <c r="D680" s="36"/>
      <c r="E680" s="36"/>
      <c r="F680" s="36"/>
      <c r="G680" s="36"/>
    </row>
    <row r="681" spans="1:7" s="278" customFormat="1" ht="63.75" customHeight="1">
      <c r="A681" s="36"/>
      <c r="B681" s="36"/>
      <c r="C681" s="36"/>
      <c r="D681" s="36"/>
      <c r="E681" s="36"/>
      <c r="F681" s="36"/>
      <c r="G681" s="36"/>
    </row>
    <row r="682" spans="1:7" s="278" customFormat="1" ht="63.75" customHeight="1">
      <c r="A682" s="36"/>
      <c r="B682" s="36"/>
      <c r="C682" s="36"/>
      <c r="D682" s="36"/>
      <c r="E682" s="36"/>
      <c r="F682" s="13"/>
      <c r="G682" s="13"/>
    </row>
    <row r="683" spans="1:7" s="100" customFormat="1" ht="41.45" customHeight="1">
      <c r="A683" s="36"/>
      <c r="B683" s="36"/>
      <c r="C683" s="36"/>
      <c r="D683" s="36"/>
      <c r="E683" s="36"/>
      <c r="F683" s="36"/>
      <c r="G683" s="36"/>
    </row>
    <row r="684" spans="1:7" s="75" customFormat="1">
      <c r="A684" s="36"/>
      <c r="B684" s="36"/>
      <c r="C684" s="36"/>
      <c r="D684" s="36"/>
      <c r="E684" s="36"/>
      <c r="F684" s="36"/>
      <c r="G684" s="36"/>
    </row>
    <row r="685" spans="1:7" s="75" customFormat="1">
      <c r="A685" s="36"/>
      <c r="B685" s="36"/>
      <c r="C685" s="36"/>
      <c r="D685" s="36"/>
      <c r="E685" s="36"/>
      <c r="F685" s="36"/>
      <c r="G685" s="36"/>
    </row>
    <row r="691" spans="1:7" s="123" customFormat="1">
      <c r="A691" s="36"/>
      <c r="B691" s="36"/>
      <c r="C691" s="36"/>
      <c r="D691" s="36"/>
      <c r="E691" s="36"/>
      <c r="F691" s="36"/>
      <c r="G691" s="36"/>
    </row>
    <row r="692" spans="1:7" s="123" customFormat="1">
      <c r="A692" s="36"/>
      <c r="B692" s="36"/>
      <c r="C692" s="36"/>
      <c r="D692" s="36"/>
      <c r="E692" s="36"/>
      <c r="F692" s="36"/>
      <c r="G692" s="36"/>
    </row>
    <row r="693" spans="1:7" ht="76.5" customHeight="1"/>
    <row r="694" spans="1:7" ht="72" customHeight="1"/>
    <row r="695" spans="1:7" ht="46.5" customHeight="1"/>
    <row r="696" spans="1:7" ht="49.9" customHeight="1"/>
    <row r="697" spans="1:7" s="75" customFormat="1" ht="102" customHeight="1">
      <c r="A697" s="36"/>
      <c r="B697" s="36"/>
      <c r="C697" s="36"/>
      <c r="D697" s="36"/>
      <c r="E697" s="36"/>
      <c r="F697" s="36"/>
      <c r="G697" s="36"/>
    </row>
    <row r="698" spans="1:7" s="75" customFormat="1" ht="93.75" customHeight="1">
      <c r="A698" s="36"/>
      <c r="B698" s="36"/>
      <c r="C698" s="36"/>
      <c r="D698" s="36"/>
      <c r="E698" s="36"/>
      <c r="F698" s="36"/>
      <c r="G698" s="36"/>
    </row>
    <row r="699" spans="1:7" ht="58.5" customHeight="1"/>
    <row r="700" spans="1:7" s="75" customFormat="1" ht="84" customHeight="1">
      <c r="A700" s="36"/>
      <c r="B700" s="36"/>
      <c r="C700" s="36"/>
      <c r="D700" s="36"/>
      <c r="E700" s="36"/>
      <c r="F700" s="36"/>
      <c r="G700" s="36"/>
    </row>
    <row r="704" spans="1:7" s="101" customFormat="1">
      <c r="A704" s="36"/>
      <c r="B704" s="36"/>
      <c r="C704" s="36"/>
      <c r="D704" s="36"/>
      <c r="E704" s="36"/>
      <c r="F704" s="36"/>
      <c r="G704" s="36"/>
    </row>
    <row r="705" spans="1:7" s="101" customFormat="1">
      <c r="A705" s="36"/>
      <c r="B705" s="36"/>
      <c r="C705" s="36"/>
      <c r="D705" s="36"/>
      <c r="E705" s="36"/>
      <c r="F705" s="36"/>
      <c r="G705" s="36"/>
    </row>
    <row r="706" spans="1:7" s="101" customFormat="1">
      <c r="A706" s="36"/>
      <c r="B706" s="36"/>
      <c r="C706" s="36"/>
      <c r="D706" s="36"/>
      <c r="E706" s="36"/>
      <c r="F706" s="36"/>
      <c r="G706" s="36"/>
    </row>
    <row r="707" spans="1:7" ht="57.6" customHeight="1"/>
    <row r="711" spans="1:7" s="75" customFormat="1">
      <c r="A711" s="36"/>
      <c r="B711" s="36"/>
      <c r="C711" s="36"/>
      <c r="D711" s="36"/>
      <c r="E711" s="36"/>
      <c r="F711" s="36"/>
      <c r="G711" s="36"/>
    </row>
    <row r="712" spans="1:7" s="102" customFormat="1">
      <c r="A712" s="36"/>
      <c r="B712" s="36"/>
      <c r="C712" s="36"/>
      <c r="D712" s="36"/>
      <c r="E712" s="36"/>
      <c r="F712" s="36"/>
      <c r="G712" s="36"/>
    </row>
    <row r="713" spans="1:7" s="75" customFormat="1" ht="87" customHeight="1">
      <c r="A713" s="36"/>
      <c r="B713" s="36"/>
      <c r="C713" s="36"/>
      <c r="D713" s="36"/>
      <c r="E713" s="36"/>
      <c r="F713" s="36"/>
      <c r="G713" s="36"/>
    </row>
    <row r="714" spans="1:7" s="64" customFormat="1">
      <c r="A714" s="36"/>
      <c r="B714" s="36"/>
      <c r="C714" s="36"/>
      <c r="D714" s="36"/>
      <c r="E714" s="36"/>
      <c r="F714" s="36"/>
      <c r="G714" s="36"/>
    </row>
    <row r="715" spans="1:7" s="64" customFormat="1">
      <c r="A715" s="36"/>
      <c r="B715" s="36"/>
      <c r="C715" s="36"/>
      <c r="D715" s="36"/>
      <c r="E715" s="36"/>
      <c r="F715" s="36"/>
      <c r="G715" s="36"/>
    </row>
    <row r="726" spans="1:7" ht="41.25" customHeight="1"/>
    <row r="731" spans="1:7" s="64" customFormat="1">
      <c r="A731" s="36"/>
      <c r="B731" s="36"/>
      <c r="C731" s="36"/>
      <c r="D731" s="36"/>
      <c r="E731" s="36"/>
      <c r="F731" s="36"/>
      <c r="G731" s="36"/>
    </row>
    <row r="732" spans="1:7" s="64" customFormat="1">
      <c r="A732" s="36"/>
      <c r="B732" s="36"/>
      <c r="C732" s="36"/>
      <c r="D732" s="36"/>
      <c r="E732" s="36"/>
      <c r="F732" s="36"/>
      <c r="G732" s="36"/>
    </row>
    <row r="733" spans="1:7" s="64" customFormat="1">
      <c r="A733" s="36"/>
      <c r="B733" s="36"/>
      <c r="C733" s="36"/>
      <c r="D733" s="36"/>
      <c r="E733" s="36"/>
      <c r="F733" s="36"/>
      <c r="G733" s="36"/>
    </row>
    <row r="734" spans="1:7" s="64" customFormat="1">
      <c r="A734" s="36"/>
      <c r="B734" s="36"/>
      <c r="C734" s="36"/>
      <c r="D734" s="36"/>
      <c r="E734" s="36"/>
      <c r="F734" s="36"/>
      <c r="G734" s="36"/>
    </row>
    <row r="735" spans="1:7" s="64" customFormat="1">
      <c r="A735" s="36"/>
      <c r="B735" s="36"/>
      <c r="C735" s="36"/>
      <c r="D735" s="36"/>
      <c r="E735" s="36"/>
      <c r="F735" s="36"/>
      <c r="G735" s="36"/>
    </row>
    <row r="766" spans="1:7" s="140" customFormat="1">
      <c r="A766" s="36"/>
      <c r="B766" s="36"/>
      <c r="C766" s="36"/>
      <c r="D766" s="36"/>
      <c r="E766" s="36"/>
      <c r="F766" s="36"/>
      <c r="G766" s="36"/>
    </row>
    <row r="767" spans="1:7" s="140" customFormat="1">
      <c r="A767" s="36"/>
      <c r="B767" s="36"/>
      <c r="C767" s="36"/>
      <c r="D767" s="36"/>
      <c r="E767" s="36"/>
      <c r="F767" s="36"/>
      <c r="G767" s="36"/>
    </row>
    <row r="768" spans="1:7" s="140" customFormat="1">
      <c r="A768" s="36"/>
      <c r="B768" s="36"/>
      <c r="C768" s="36"/>
      <c r="D768" s="36"/>
      <c r="E768" s="36"/>
      <c r="F768" s="36"/>
      <c r="G768" s="36"/>
    </row>
    <row r="773" spans="1:7" s="86" customFormat="1">
      <c r="A773" s="36"/>
      <c r="B773" s="36"/>
      <c r="C773" s="36"/>
      <c r="D773" s="36"/>
      <c r="E773" s="36"/>
      <c r="F773" s="36"/>
      <c r="G773" s="36"/>
    </row>
    <row r="774" spans="1:7" s="86" customFormat="1">
      <c r="A774" s="36"/>
      <c r="B774" s="36"/>
      <c r="C774" s="36"/>
      <c r="D774" s="36"/>
      <c r="E774" s="36"/>
      <c r="F774" s="36"/>
      <c r="G774" s="36"/>
    </row>
    <row r="775" spans="1:7" s="86" customFormat="1">
      <c r="A775" s="36"/>
      <c r="B775" s="36"/>
      <c r="C775" s="36"/>
      <c r="D775" s="36"/>
      <c r="E775" s="36"/>
      <c r="F775" s="36"/>
      <c r="G775" s="36"/>
    </row>
    <row r="776" spans="1:7" s="86" customFormat="1">
      <c r="A776" s="36"/>
      <c r="B776" s="36"/>
      <c r="C776" s="36"/>
      <c r="D776" s="36"/>
      <c r="E776" s="36"/>
      <c r="F776" s="36"/>
      <c r="G776" s="36"/>
    </row>
    <row r="777" spans="1:7" s="86" customFormat="1">
      <c r="A777" s="36"/>
      <c r="B777" s="36"/>
      <c r="C777" s="36"/>
      <c r="D777" s="36"/>
      <c r="E777" s="36"/>
      <c r="F777" s="36"/>
      <c r="G777" s="36"/>
    </row>
    <row r="787" spans="1:7" s="75" customFormat="1">
      <c r="A787" s="36"/>
      <c r="B787" s="36"/>
      <c r="C787" s="36"/>
      <c r="D787" s="36"/>
      <c r="E787" s="36"/>
      <c r="F787" s="36"/>
      <c r="G787" s="36"/>
    </row>
    <row r="788" spans="1:7" s="86" customFormat="1">
      <c r="A788" s="36"/>
      <c r="B788" s="36"/>
      <c r="C788" s="36"/>
      <c r="D788" s="36"/>
      <c r="E788" s="36"/>
      <c r="F788" s="36"/>
      <c r="G788" s="36"/>
    </row>
    <row r="789" spans="1:7" s="75" customFormat="1">
      <c r="A789" s="36"/>
      <c r="B789" s="36"/>
      <c r="C789" s="36"/>
      <c r="D789" s="36"/>
      <c r="E789" s="36"/>
      <c r="F789" s="36"/>
      <c r="G789" s="36"/>
    </row>
    <row r="790" spans="1:7" ht="42.75" customHeight="1"/>
    <row r="791" spans="1:7" s="13" customFormat="1">
      <c r="A791" s="36"/>
      <c r="B791" s="36"/>
      <c r="C791" s="36"/>
      <c r="D791" s="36"/>
      <c r="E791" s="36"/>
      <c r="F791" s="36"/>
      <c r="G791" s="36"/>
    </row>
    <row r="792" spans="1:7" s="13" customFormat="1">
      <c r="A792" s="36"/>
      <c r="B792" s="36"/>
      <c r="C792" s="36"/>
      <c r="D792" s="36"/>
      <c r="E792" s="36"/>
      <c r="F792" s="36"/>
      <c r="G792" s="36"/>
    </row>
    <row r="798" spans="1:7" ht="60.75" customHeight="1"/>
    <row r="813" spans="1:7" s="64" customFormat="1">
      <c r="A813" s="36"/>
      <c r="B813" s="36"/>
      <c r="C813" s="36"/>
      <c r="D813" s="36"/>
      <c r="E813" s="36"/>
      <c r="F813" s="36"/>
      <c r="G813" s="36"/>
    </row>
    <row r="814" spans="1:7" s="64" customFormat="1">
      <c r="A814" s="36"/>
      <c r="B814" s="36"/>
      <c r="C814" s="36"/>
      <c r="D814" s="36"/>
      <c r="E814" s="36"/>
      <c r="F814" s="36"/>
      <c r="G814" s="36"/>
    </row>
    <row r="815" spans="1:7" s="64" customFormat="1">
      <c r="A815" s="36"/>
      <c r="B815" s="36"/>
      <c r="C815" s="36"/>
      <c r="D815" s="36"/>
      <c r="E815" s="36"/>
      <c r="F815" s="36"/>
      <c r="G815" s="36"/>
    </row>
    <row r="816" spans="1:7" s="64" customFormat="1">
      <c r="A816" s="36"/>
      <c r="B816" s="36"/>
      <c r="C816" s="36"/>
      <c r="D816" s="36"/>
      <c r="E816" s="36"/>
      <c r="F816" s="36"/>
      <c r="G816" s="36"/>
    </row>
    <row r="817" spans="1:7" s="64" customFormat="1">
      <c r="A817" s="36"/>
      <c r="B817" s="36"/>
      <c r="C817" s="36"/>
      <c r="D817" s="36"/>
      <c r="E817" s="36"/>
      <c r="F817" s="36"/>
      <c r="G817" s="36"/>
    </row>
    <row r="818" spans="1:7" s="64" customFormat="1">
      <c r="A818" s="36"/>
      <c r="B818" s="36"/>
      <c r="C818" s="36"/>
      <c r="D818" s="36"/>
      <c r="E818" s="36"/>
      <c r="F818" s="36"/>
      <c r="G818" s="36"/>
    </row>
    <row r="825" spans="1:7" s="75" customFormat="1">
      <c r="A825" s="36"/>
      <c r="B825" s="36"/>
      <c r="C825" s="36"/>
      <c r="D825" s="36"/>
      <c r="E825" s="36"/>
      <c r="F825" s="36"/>
      <c r="G825" s="36"/>
    </row>
    <row r="826" spans="1:7" s="75" customFormat="1">
      <c r="A826" s="36"/>
      <c r="B826" s="36"/>
      <c r="C826" s="36"/>
      <c r="D826" s="36"/>
      <c r="E826" s="36"/>
      <c r="F826" s="36"/>
      <c r="G826" s="36"/>
    </row>
    <row r="827" spans="1:7" s="75" customFormat="1">
      <c r="A827" s="36"/>
      <c r="B827" s="36"/>
      <c r="C827" s="36"/>
      <c r="D827" s="36"/>
      <c r="E827" s="36"/>
      <c r="F827" s="36"/>
      <c r="G827" s="36"/>
    </row>
    <row r="834" spans="1:7" s="40" customFormat="1">
      <c r="A834" s="36"/>
      <c r="B834" s="36"/>
      <c r="C834" s="36"/>
      <c r="D834" s="36"/>
      <c r="E834" s="36"/>
      <c r="F834" s="36"/>
      <c r="G834" s="36"/>
    </row>
    <row r="835" spans="1:7" s="40" customFormat="1">
      <c r="A835" s="36"/>
      <c r="B835" s="36"/>
      <c r="C835" s="36"/>
      <c r="D835" s="36"/>
      <c r="E835" s="36"/>
      <c r="F835" s="36"/>
      <c r="G835" s="36"/>
    </row>
    <row r="836" spans="1:7" s="40" customFormat="1">
      <c r="A836" s="36"/>
      <c r="B836" s="36"/>
      <c r="C836" s="36"/>
      <c r="D836" s="36"/>
      <c r="E836" s="36"/>
      <c r="F836" s="36"/>
      <c r="G836" s="36"/>
    </row>
    <row r="837" spans="1:7" s="40" customFormat="1">
      <c r="A837" s="36"/>
      <c r="B837" s="36"/>
      <c r="C837" s="36"/>
      <c r="D837" s="36"/>
      <c r="E837" s="36"/>
      <c r="F837" s="36"/>
      <c r="G837" s="36"/>
    </row>
    <row r="838" spans="1:7" s="40" customFormat="1">
      <c r="A838" s="36"/>
      <c r="B838" s="36"/>
      <c r="C838" s="36"/>
      <c r="D838" s="36"/>
      <c r="E838" s="36"/>
      <c r="F838" s="36"/>
      <c r="G838" s="36"/>
    </row>
    <row r="856" spans="1:7" s="13" customFormat="1">
      <c r="A856" s="36"/>
      <c r="B856" s="36"/>
      <c r="C856" s="36"/>
      <c r="D856" s="36"/>
      <c r="E856" s="36"/>
      <c r="F856" s="36"/>
      <c r="G856" s="36"/>
    </row>
    <row r="863" spans="1:7" s="13" customFormat="1">
      <c r="A863" s="36"/>
      <c r="B863" s="36"/>
      <c r="C863" s="36"/>
      <c r="D863" s="36"/>
      <c r="E863" s="36"/>
      <c r="F863" s="36"/>
      <c r="G863" s="36"/>
    </row>
    <row r="870" spans="1:7" s="13" customFormat="1">
      <c r="A870" s="36"/>
      <c r="B870" s="36"/>
      <c r="C870" s="36"/>
      <c r="D870" s="36"/>
      <c r="E870" s="36"/>
      <c r="F870" s="36"/>
      <c r="G870" s="36"/>
    </row>
    <row r="877" spans="1:7" s="13" customFormat="1">
      <c r="A877" s="36"/>
      <c r="B877" s="36"/>
      <c r="C877" s="36"/>
      <c r="D877" s="36"/>
      <c r="E877" s="36"/>
      <c r="F877" s="36"/>
      <c r="G877" s="36"/>
    </row>
    <row r="884" spans="1:7" s="13" customFormat="1">
      <c r="A884" s="36"/>
      <c r="B884" s="36"/>
      <c r="C884" s="36"/>
      <c r="D884" s="36"/>
      <c r="E884" s="36"/>
      <c r="F884" s="36"/>
      <c r="G884" s="36"/>
    </row>
  </sheetData>
  <mergeCells count="25">
    <mergeCell ref="C20:C22"/>
    <mergeCell ref="D20:D22"/>
    <mergeCell ref="A19:G19"/>
    <mergeCell ref="A12:G12"/>
    <mergeCell ref="A18:G18"/>
    <mergeCell ref="A15:G15"/>
    <mergeCell ref="A13:G13"/>
    <mergeCell ref="A14:G14"/>
    <mergeCell ref="A16:G16"/>
    <mergeCell ref="A17:G17"/>
    <mergeCell ref="E20:G20"/>
    <mergeCell ref="F21:G21"/>
    <mergeCell ref="E21:E22"/>
    <mergeCell ref="A20:A22"/>
    <mergeCell ref="B20:B22"/>
    <mergeCell ref="A1:G1"/>
    <mergeCell ref="A2:G2"/>
    <mergeCell ref="A9:G9"/>
    <mergeCell ref="A10:G10"/>
    <mergeCell ref="A11:G11"/>
    <mergeCell ref="A3:G3"/>
    <mergeCell ref="A4:G4"/>
    <mergeCell ref="A5:G5"/>
    <mergeCell ref="A6:G6"/>
    <mergeCell ref="A7:G7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2024-05-02T08:17:13Z</dcterms:modified>
</cp:coreProperties>
</file>