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H54" i="1"/>
  <c r="H52" i="1"/>
  <c r="H48" i="1"/>
  <c r="H45" i="1"/>
  <c r="H39" i="1"/>
  <c r="H35" i="1"/>
  <c r="H31" i="1"/>
  <c r="H28" i="1"/>
  <c r="H26" i="1"/>
  <c r="H18" i="1"/>
  <c r="E54" i="1" l="1"/>
  <c r="E52" i="1"/>
  <c r="F48" i="1"/>
  <c r="G48" i="1"/>
  <c r="E48" i="1"/>
  <c r="F45" i="1"/>
  <c r="G45" i="1"/>
  <c r="E45" i="1"/>
  <c r="F39" i="1"/>
  <c r="G39" i="1"/>
  <c r="E39" i="1"/>
  <c r="F35" i="1"/>
  <c r="G35" i="1"/>
  <c r="E35" i="1"/>
  <c r="F31" i="1"/>
  <c r="G31" i="1"/>
  <c r="E31" i="1"/>
  <c r="F28" i="1"/>
  <c r="G28" i="1"/>
  <c r="E28" i="1"/>
  <c r="E26" i="1"/>
  <c r="F18" i="1"/>
  <c r="G18" i="1"/>
  <c r="E18" i="1"/>
  <c r="F17" i="1" l="1"/>
  <c r="G17" i="1"/>
  <c r="E17" i="1"/>
</calcChain>
</file>

<file path=xl/sharedStrings.xml><?xml version="1.0" encoding="utf-8"?>
<sst xmlns="http://schemas.openxmlformats.org/spreadsheetml/2006/main" count="106" uniqueCount="91">
  <si>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</si>
  <si>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</si>
  <si>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</si>
  <si>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</si>
  <si>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</si>
  <si>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</si>
  <si>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</si>
  <si>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</si>
  <si>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</si>
  <si>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</si>
  <si>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</si>
  <si>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</si>
  <si>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</si>
  <si>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</si>
  <si>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</si>
  <si>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</si>
  <si>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</si>
  <si>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</si>
  <si>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</si>
  <si>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</si>
  <si>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</si>
  <si>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</si>
  <si>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</si>
  <si>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</si>
  <si>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</si>
  <si>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</si>
  <si>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</si>
  <si>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</si>
  <si>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</si>
  <si>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</si>
  <si>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</si>
  <si>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</si>
  <si>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</si>
  <si>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</si>
  <si>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</si>
  <si>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</si>
  <si>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</si>
  <si>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</si>
  <si>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</si>
  <si>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</si>
  <si>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</si>
  <si>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</si>
  <si>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</si>
  <si>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</si>
  <si>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</si>
  <si>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</si>
  <si>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</si>
  <si>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</si>
  <si>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</si>
  <si>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</si>
  <si>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</si>
  <si>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</si>
  <si>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</si>
  <si>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</si>
  <si>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</si>
  <si>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</si>
  <si>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</si>
  <si>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</si>
  <si>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</si>
  <si>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</si>
  <si>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</si>
  <si>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</si>
  <si>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</si>
  <si>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</si>
  <si>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</si>
  <si>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</si>
  <si>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</si>
  <si>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</si>
  <si>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</si>
  <si>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</si>
  <si>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</si>
  <si>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</si>
  <si>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</si>
  <si>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</si>
  <si>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</si>
  <si>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</si>
  <si>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</si>
  <si>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</si>
  <si>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</si>
  <si>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</si>
  <si>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</si>
  <si>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</si>
  <si>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</si>
  <si>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</si>
  <si>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</si>
  <si>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</si>
  <si>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</si>
  <si>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Утвержденные бюджетные назначения</t>
  </si>
  <si>
    <t>Кассовое исполнение</t>
  </si>
  <si>
    <t xml:space="preserve">и подразделам классификации расходов бюджета за 2023 год  </t>
  </si>
  <si>
    <t xml:space="preserve">к решению Думы Весьегонского муниципального округа от 27.04.2024 № 358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</si>
</sst>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8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8">
      <alignment horizontal="center" vertical="center" wrapText="1"/>
    </xf>
    <xf numFmtId="1" fontId="16" fillId="0" borderId="8">
      <alignment horizontal="left" vertical="top" wrapText="1" indent="2"/>
    </xf>
    <xf numFmtId="0" fontId="16" fillId="0" borderId="0"/>
    <xf numFmtId="1" fontId="16" fillId="0" borderId="8">
      <alignment horizontal="center" vertical="top" shrinkToFit="1"/>
    </xf>
    <xf numFmtId="0" fontId="13" fillId="0" borderId="8">
      <alignment horizontal="left"/>
    </xf>
    <xf numFmtId="4" fontId="16" fillId="0" borderId="8">
      <alignment horizontal="right" vertical="top" shrinkToFit="1"/>
    </xf>
    <xf numFmtId="4" fontId="13" fillId="2" borderId="8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8">
      <alignment horizontal="right" vertical="top" shrinkToFit="1"/>
    </xf>
    <xf numFmtId="10" fontId="13" fillId="2" borderId="8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8">
      <alignment vertical="top" wrapText="1"/>
    </xf>
    <xf numFmtId="4" fontId="13" fillId="3" borderId="8">
      <alignment horizontal="right" vertical="top" shrinkToFit="1"/>
    </xf>
    <xf numFmtId="10" fontId="13" fillId="3" borderId="8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2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justify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A2" sqref="A2:H2"/>
    </sheetView>
  </sheetViews>
  <sheetFormatPr defaultRowHeight="14.3" x14ac:dyDescent="0.25"/>
  <cols>
    <col min="1" max="1" width="9" customWidth="1"/>
    <col min="2" max="2" width="0.375" hidden="1" customWidth="1"/>
    <col min="3" max="3" width="9.125" hidden="1" customWidth="1"/>
    <col min="4" max="4" width="94.125" customWidth="1"/>
    <col min="5" max="5" width="22.125" customWidth="1"/>
    <col min="6" max="6" width="0.5" hidden="1" customWidth="1"/>
    <col min="7" max="7" width="15.5" hidden="1" customWidth="1"/>
    <col min="8" max="8" width="19.875" customWidth="1"/>
  </cols>
  <sheetData>
    <row r="1" spans="1:8" x14ac:dyDescent="0.25">
      <c r="A1" s="50" t="s">
        <v>86</v>
      </c>
      <c r="B1" s="50"/>
      <c r="C1" s="50"/>
      <c r="D1" s="50"/>
      <c r="E1" s="50"/>
      <c r="F1" s="50"/>
      <c r="G1" s="50"/>
      <c r="H1" s="50"/>
    </row>
    <row r="2" spans="1:8" x14ac:dyDescent="0.25">
      <c r="A2" s="49" t="s">
        <v>90</v>
      </c>
      <c r="B2" s="50"/>
      <c r="C2" s="50"/>
      <c r="D2" s="50"/>
      <c r="E2" s="50"/>
      <c r="F2" s="50"/>
      <c r="G2" s="50"/>
      <c r="H2" s="50"/>
    </row>
    <row r="3" spans="1:8" ht="14.95" customHeight="1" x14ac:dyDescent="0.25">
      <c r="A3" s="51"/>
      <c r="B3" s="51"/>
      <c r="C3" s="51"/>
      <c r="D3" s="51"/>
      <c r="E3" s="51"/>
      <c r="F3" s="51"/>
      <c r="G3" s="51"/>
      <c r="H3" s="51"/>
    </row>
    <row r="4" spans="1:8" ht="15.65" hidden="1" x14ac:dyDescent="0.25">
      <c r="A4" s="52"/>
      <c r="B4" s="51"/>
      <c r="C4" s="51"/>
      <c r="D4" s="51"/>
      <c r="E4" s="51"/>
      <c r="F4" s="51"/>
      <c r="G4" s="51"/>
      <c r="H4" s="51"/>
    </row>
    <row r="5" spans="1:8" ht="15.65" hidden="1" x14ac:dyDescent="0.25">
      <c r="A5" s="51"/>
      <c r="B5" s="51"/>
      <c r="C5" s="51"/>
      <c r="D5" s="51"/>
      <c r="E5" s="51"/>
      <c r="F5" s="51"/>
      <c r="G5" s="51"/>
      <c r="H5" s="51"/>
    </row>
    <row r="6" spans="1:8" ht="15.65" hidden="1" x14ac:dyDescent="0.25">
      <c r="A6" s="51"/>
      <c r="B6" s="51"/>
      <c r="C6" s="51"/>
      <c r="D6" s="51"/>
      <c r="E6" s="51"/>
      <c r="F6" s="51"/>
      <c r="G6" s="51"/>
      <c r="H6" s="51"/>
    </row>
    <row r="7" spans="1:8" ht="15.65" hidden="1" x14ac:dyDescent="0.25">
      <c r="A7" s="51"/>
      <c r="B7" s="51"/>
      <c r="C7" s="51"/>
      <c r="D7" s="51"/>
      <c r="E7" s="51"/>
      <c r="F7" s="51"/>
      <c r="G7" s="51"/>
      <c r="H7" s="51"/>
    </row>
    <row r="8" spans="1:8" ht="18.350000000000001" hidden="1" x14ac:dyDescent="0.3">
      <c r="A8" s="55"/>
      <c r="B8" s="55"/>
      <c r="C8" s="55"/>
      <c r="D8" s="55"/>
      <c r="E8" s="55"/>
      <c r="F8" s="55"/>
      <c r="G8" s="55"/>
      <c r="H8" s="55"/>
    </row>
    <row r="9" spans="1:8" ht="18.7" hidden="1" customHeight="1" x14ac:dyDescent="0.25">
      <c r="A9" s="54"/>
      <c r="B9" s="54"/>
      <c r="C9" s="54"/>
      <c r="D9" s="54"/>
      <c r="E9" s="54"/>
      <c r="F9" s="13"/>
      <c r="G9" s="13"/>
    </row>
    <row r="10" spans="1:8" ht="18.7" customHeight="1" x14ac:dyDescent="0.25">
      <c r="A10" s="54" t="s">
        <v>60</v>
      </c>
      <c r="B10" s="54"/>
      <c r="C10" s="54"/>
      <c r="D10" s="54"/>
      <c r="E10" s="54"/>
      <c r="F10" s="13"/>
      <c r="G10" s="13"/>
    </row>
    <row r="11" spans="1:8" ht="18.7" customHeight="1" x14ac:dyDescent="0.25">
      <c r="A11" s="54" t="s">
        <v>89</v>
      </c>
      <c r="B11" s="54"/>
      <c r="C11" s="54"/>
      <c r="D11" s="54"/>
      <c r="E11" s="54"/>
      <c r="F11" s="13"/>
      <c r="G11" s="13"/>
    </row>
    <row r="12" spans="1:8" ht="15.8" customHeight="1" x14ac:dyDescent="0.25">
      <c r="A12" s="53"/>
      <c r="B12" s="53"/>
      <c r="C12" s="53"/>
      <c r="D12" s="53"/>
      <c r="E12" s="53"/>
      <c r="F12" s="53"/>
      <c r="G12" s="53"/>
    </row>
    <row r="13" spans="1:8" ht="19.55" customHeight="1" x14ac:dyDescent="0.25">
      <c r="A13" s="44" t="s">
        <v>0</v>
      </c>
      <c r="B13" s="44" t="s">
        <v>1</v>
      </c>
      <c r="C13" s="44" t="s">
        <v>2</v>
      </c>
      <c r="D13" s="45" t="s">
        <v>3</v>
      </c>
      <c r="E13" s="46" t="s">
        <v>87</v>
      </c>
      <c r="F13" s="41"/>
      <c r="G13" s="41"/>
      <c r="H13" s="43" t="s">
        <v>88</v>
      </c>
    </row>
    <row r="14" spans="1:8" ht="14.95" customHeight="1" x14ac:dyDescent="0.25">
      <c r="A14" s="44" t="s">
        <v>4</v>
      </c>
      <c r="B14" s="44" t="s">
        <v>4</v>
      </c>
      <c r="C14" s="44" t="s">
        <v>4</v>
      </c>
      <c r="D14" s="45" t="s">
        <v>4</v>
      </c>
      <c r="E14" s="47"/>
      <c r="H14" s="43"/>
    </row>
    <row r="15" spans="1:8" ht="30.1" customHeight="1" x14ac:dyDescent="0.25">
      <c r="A15" s="44" t="s">
        <v>4</v>
      </c>
      <c r="B15" s="44" t="s">
        <v>4</v>
      </c>
      <c r="C15" s="44" t="s">
        <v>4</v>
      </c>
      <c r="D15" s="45" t="s">
        <v>4</v>
      </c>
      <c r="E15" s="48"/>
      <c r="H15" s="43"/>
    </row>
    <row r="16" spans="1:8" ht="18.350000000000001" x14ac:dyDescent="0.3">
      <c r="A16" s="3">
        <v>1</v>
      </c>
      <c r="B16" s="3" t="s">
        <v>5</v>
      </c>
      <c r="C16" s="3" t="s">
        <v>6</v>
      </c>
      <c r="D16" s="3">
        <v>2</v>
      </c>
      <c r="E16" s="30">
        <v>3</v>
      </c>
      <c r="F16" s="14"/>
      <c r="G16" s="14"/>
      <c r="H16" s="31">
        <v>4</v>
      </c>
    </row>
    <row r="17" spans="1:8" ht="18.350000000000001" x14ac:dyDescent="0.25">
      <c r="A17" s="4" t="s">
        <v>4</v>
      </c>
      <c r="B17" s="4" t="s">
        <v>4</v>
      </c>
      <c r="C17" s="4" t="s">
        <v>4</v>
      </c>
      <c r="D17" s="29" t="s">
        <v>7</v>
      </c>
      <c r="E17" s="27">
        <f>E18+E26+E28+E31+E35+E39+E45+E48+E52+E54</f>
        <v>508385947.13</v>
      </c>
      <c r="F17" s="27">
        <f t="shared" ref="F17:G17" si="0">F18+F26+F28+F31+F35+F39+F45+F48+F52+F54</f>
        <v>1856690</v>
      </c>
      <c r="G17" s="42">
        <f t="shared" si="0"/>
        <v>1856690</v>
      </c>
      <c r="H17" s="27">
        <f>H18+H26+H28+H31+H35+H39+H45+H48+H52+H54</f>
        <v>496936881.81000006</v>
      </c>
    </row>
    <row r="18" spans="1:8" ht="18.350000000000001" x14ac:dyDescent="0.25">
      <c r="A18" s="6" t="s">
        <v>8</v>
      </c>
      <c r="B18" s="4" t="s">
        <v>4</v>
      </c>
      <c r="C18" s="4" t="s">
        <v>4</v>
      </c>
      <c r="D18" s="25" t="s">
        <v>9</v>
      </c>
      <c r="E18" s="27">
        <f>E19+E20+E21+E22+E23+E24+E25</f>
        <v>60760347.219999999</v>
      </c>
      <c r="F18" s="27">
        <f t="shared" ref="F18:G18" si="1">F19+F20+F21+F22+F23+F24+F25</f>
        <v>1856690</v>
      </c>
      <c r="G18" s="42">
        <f t="shared" si="1"/>
        <v>1856690</v>
      </c>
      <c r="H18" s="27">
        <f>H19+H20+H21+H22+H23+H24+H25</f>
        <v>56462402.32</v>
      </c>
    </row>
    <row r="19" spans="1:8" ht="36.700000000000003" x14ac:dyDescent="0.25">
      <c r="A19" s="3" t="s">
        <v>10</v>
      </c>
      <c r="B19" s="4" t="s">
        <v>4</v>
      </c>
      <c r="C19" s="4" t="s">
        <v>4</v>
      </c>
      <c r="D19" s="8" t="s">
        <v>11</v>
      </c>
      <c r="E19" s="24">
        <v>2519893</v>
      </c>
      <c r="F19" s="24">
        <v>1856690</v>
      </c>
      <c r="G19" s="38">
        <v>1856690</v>
      </c>
      <c r="H19" s="36">
        <v>2519893</v>
      </c>
    </row>
    <row r="20" spans="1:8" ht="36.700000000000003" x14ac:dyDescent="0.35">
      <c r="A20" s="15" t="s">
        <v>83</v>
      </c>
      <c r="B20" s="4"/>
      <c r="C20" s="4"/>
      <c r="D20" s="16" t="s">
        <v>84</v>
      </c>
      <c r="E20" s="18">
        <v>1197594</v>
      </c>
      <c r="F20" s="35"/>
      <c r="G20" s="35"/>
      <c r="H20" s="36">
        <v>1194563.6599999999</v>
      </c>
    </row>
    <row r="21" spans="1:8" ht="74.25" customHeight="1" x14ac:dyDescent="0.35">
      <c r="A21" s="9" t="s">
        <v>12</v>
      </c>
      <c r="B21" s="3"/>
      <c r="C21" s="3"/>
      <c r="D21" s="16" t="s">
        <v>13</v>
      </c>
      <c r="E21" s="18">
        <v>38349748</v>
      </c>
      <c r="F21" s="35"/>
      <c r="G21" s="35"/>
      <c r="H21" s="36">
        <v>36459354</v>
      </c>
    </row>
    <row r="22" spans="1:8" ht="29.25" customHeight="1" x14ac:dyDescent="0.35">
      <c r="A22" s="15" t="s">
        <v>75</v>
      </c>
      <c r="B22" s="21"/>
      <c r="C22" s="21"/>
      <c r="D22" s="16" t="s">
        <v>76</v>
      </c>
      <c r="E22" s="18">
        <v>1200</v>
      </c>
      <c r="F22" s="35"/>
      <c r="G22" s="35"/>
      <c r="H22" s="36">
        <v>1200</v>
      </c>
    </row>
    <row r="23" spans="1:8" ht="36.700000000000003" x14ac:dyDescent="0.35">
      <c r="A23" s="9" t="s">
        <v>14</v>
      </c>
      <c r="B23" s="3"/>
      <c r="C23" s="3"/>
      <c r="D23" s="8" t="s">
        <v>15</v>
      </c>
      <c r="E23" s="18">
        <v>9421957</v>
      </c>
      <c r="F23" s="35"/>
      <c r="G23" s="35"/>
      <c r="H23" s="36">
        <v>8463152.9499999993</v>
      </c>
    </row>
    <row r="24" spans="1:8" ht="19.05" x14ac:dyDescent="0.35">
      <c r="A24" s="9" t="s">
        <v>16</v>
      </c>
      <c r="B24" s="3"/>
      <c r="C24" s="3"/>
      <c r="D24" s="8" t="s">
        <v>17</v>
      </c>
      <c r="E24" s="18">
        <v>135000</v>
      </c>
      <c r="F24" s="35"/>
      <c r="G24" s="35"/>
      <c r="H24" s="36">
        <v>0</v>
      </c>
    </row>
    <row r="25" spans="1:8" ht="19.05" x14ac:dyDescent="0.35">
      <c r="A25" s="9" t="s">
        <v>18</v>
      </c>
      <c r="B25" s="3"/>
      <c r="C25" s="10" t="s">
        <v>4</v>
      </c>
      <c r="D25" s="8" t="s">
        <v>19</v>
      </c>
      <c r="E25" s="18">
        <v>9134955.2200000007</v>
      </c>
      <c r="F25" s="35"/>
      <c r="G25" s="35"/>
      <c r="H25" s="36">
        <v>7824238.71</v>
      </c>
    </row>
    <row r="26" spans="1:8" s="22" customFormat="1" ht="19.05" x14ac:dyDescent="0.35">
      <c r="A26" s="11" t="s">
        <v>77</v>
      </c>
      <c r="B26" s="6"/>
      <c r="C26" s="4"/>
      <c r="D26" s="7" t="s">
        <v>78</v>
      </c>
      <c r="E26" s="5">
        <f>E27</f>
        <v>608400</v>
      </c>
      <c r="F26" s="34"/>
      <c r="G26" s="34"/>
      <c r="H26" s="27">
        <f>H27</f>
        <v>608400</v>
      </c>
    </row>
    <row r="27" spans="1:8" ht="19.05" x14ac:dyDescent="0.35">
      <c r="A27" s="15" t="s">
        <v>79</v>
      </c>
      <c r="B27" s="21"/>
      <c r="C27" s="10"/>
      <c r="D27" s="16" t="s">
        <v>80</v>
      </c>
      <c r="E27" s="32">
        <v>608400</v>
      </c>
      <c r="F27" s="35"/>
      <c r="G27" s="35"/>
      <c r="H27" s="36">
        <v>608400</v>
      </c>
    </row>
    <row r="28" spans="1:8" ht="65.25" customHeight="1" x14ac:dyDescent="0.25">
      <c r="A28" s="11" t="s">
        <v>20</v>
      </c>
      <c r="B28" s="6"/>
      <c r="C28" s="12"/>
      <c r="D28" s="25" t="s">
        <v>21</v>
      </c>
      <c r="E28" s="27">
        <f>E29+E30</f>
        <v>4874166</v>
      </c>
      <c r="F28" s="27">
        <f t="shared" ref="F28:G28" si="2">F29+F30</f>
        <v>0</v>
      </c>
      <c r="G28" s="42">
        <f t="shared" si="2"/>
        <v>0</v>
      </c>
      <c r="H28" s="27">
        <f>H29+H30</f>
        <v>4439421.62</v>
      </c>
    </row>
    <row r="29" spans="1:8" s="2" customFormat="1" ht="28.55" customHeight="1" x14ac:dyDescent="0.35">
      <c r="A29" s="15" t="s">
        <v>81</v>
      </c>
      <c r="B29" s="17"/>
      <c r="C29" s="23"/>
      <c r="D29" s="16" t="s">
        <v>82</v>
      </c>
      <c r="E29" s="28">
        <v>468800</v>
      </c>
      <c r="F29" s="35"/>
      <c r="G29" s="35"/>
      <c r="H29" s="36">
        <v>468800</v>
      </c>
    </row>
    <row r="30" spans="1:8" ht="36.700000000000003" x14ac:dyDescent="0.35">
      <c r="A30" s="15" t="s">
        <v>72</v>
      </c>
      <c r="B30" s="3"/>
      <c r="C30" s="3"/>
      <c r="D30" s="16" t="s">
        <v>85</v>
      </c>
      <c r="E30" s="32">
        <v>4405366</v>
      </c>
      <c r="F30" s="35"/>
      <c r="G30" s="35"/>
      <c r="H30" s="36">
        <v>3970621.62</v>
      </c>
    </row>
    <row r="31" spans="1:8" ht="18.350000000000001" x14ac:dyDescent="0.25">
      <c r="A31" s="11" t="s">
        <v>22</v>
      </c>
      <c r="B31" s="6"/>
      <c r="C31" s="6"/>
      <c r="D31" s="25" t="s">
        <v>23</v>
      </c>
      <c r="E31" s="27">
        <f>E32+E33+E34</f>
        <v>70705576.299999997</v>
      </c>
      <c r="F31" s="27">
        <f t="shared" ref="F31:G31" si="3">F32+F33+F34</f>
        <v>0</v>
      </c>
      <c r="G31" s="42">
        <f t="shared" si="3"/>
        <v>0</v>
      </c>
      <c r="H31" s="27">
        <f>H32+H33+H34</f>
        <v>65483946.940000005</v>
      </c>
    </row>
    <row r="32" spans="1:8" ht="19.05" x14ac:dyDescent="0.35">
      <c r="A32" s="9" t="s">
        <v>24</v>
      </c>
      <c r="B32" s="3"/>
      <c r="C32" s="3"/>
      <c r="D32" s="8" t="s">
        <v>25</v>
      </c>
      <c r="E32" s="28">
        <v>6440925</v>
      </c>
      <c r="F32" s="35"/>
      <c r="G32" s="35"/>
      <c r="H32" s="36">
        <v>6435066.2300000004</v>
      </c>
    </row>
    <row r="33" spans="1:8" ht="19.05" x14ac:dyDescent="0.35">
      <c r="A33" s="9" t="s">
        <v>26</v>
      </c>
      <c r="B33" s="3"/>
      <c r="C33" s="3"/>
      <c r="D33" s="8" t="s">
        <v>27</v>
      </c>
      <c r="E33" s="18">
        <v>59914651.299999997</v>
      </c>
      <c r="F33" s="35"/>
      <c r="G33" s="35"/>
      <c r="H33" s="36">
        <v>54720361.109999999</v>
      </c>
    </row>
    <row r="34" spans="1:8" ht="19.05" x14ac:dyDescent="0.35">
      <c r="A34" s="9" t="s">
        <v>28</v>
      </c>
      <c r="B34" s="3"/>
      <c r="C34" s="3"/>
      <c r="D34" s="8" t="s">
        <v>29</v>
      </c>
      <c r="E34" s="32">
        <v>4350000</v>
      </c>
      <c r="F34" s="35"/>
      <c r="G34" s="35"/>
      <c r="H34" s="36">
        <v>4328519.5999999996</v>
      </c>
    </row>
    <row r="35" spans="1:8" ht="18.350000000000001" x14ac:dyDescent="0.25">
      <c r="A35" s="11" t="s">
        <v>61</v>
      </c>
      <c r="B35" s="3"/>
      <c r="C35" s="3"/>
      <c r="D35" s="25" t="s">
        <v>62</v>
      </c>
      <c r="E35" s="27">
        <f>E36+E37+E38</f>
        <v>108521762.72999999</v>
      </c>
      <c r="F35" s="27">
        <f t="shared" ref="F35:G35" si="4">F36+F37+F38</f>
        <v>0</v>
      </c>
      <c r="G35" s="42">
        <f t="shared" si="4"/>
        <v>0</v>
      </c>
      <c r="H35" s="27">
        <f>H36+H37+H38</f>
        <v>107844512.06</v>
      </c>
    </row>
    <row r="36" spans="1:8" s="19" customFormat="1" ht="19.05" x14ac:dyDescent="0.35">
      <c r="A36" s="15" t="s">
        <v>70</v>
      </c>
      <c r="B36" s="17"/>
      <c r="C36" s="17"/>
      <c r="D36" s="16" t="s">
        <v>71</v>
      </c>
      <c r="E36" s="28">
        <v>1598272.43</v>
      </c>
      <c r="F36" s="33"/>
      <c r="G36" s="33"/>
      <c r="H36" s="36">
        <v>1533737.55</v>
      </c>
    </row>
    <row r="37" spans="1:8" s="2" customFormat="1" ht="19.05" x14ac:dyDescent="0.35">
      <c r="A37" s="15" t="s">
        <v>68</v>
      </c>
      <c r="B37" s="17"/>
      <c r="C37" s="17"/>
      <c r="D37" s="16" t="s">
        <v>69</v>
      </c>
      <c r="E37" s="18">
        <v>6784562.6699999999</v>
      </c>
      <c r="F37" s="35"/>
      <c r="G37" s="35"/>
      <c r="H37" s="36">
        <v>6784562.6699999999</v>
      </c>
    </row>
    <row r="38" spans="1:8" ht="19.05" x14ac:dyDescent="0.35">
      <c r="A38" s="15" t="s">
        <v>63</v>
      </c>
      <c r="B38" s="3"/>
      <c r="C38" s="3"/>
      <c r="D38" s="16" t="s">
        <v>64</v>
      </c>
      <c r="E38" s="32">
        <v>100138927.63</v>
      </c>
      <c r="F38" s="35"/>
      <c r="G38" s="35"/>
      <c r="H38" s="36">
        <v>99526211.840000004</v>
      </c>
    </row>
    <row r="39" spans="1:8" ht="18.350000000000001" x14ac:dyDescent="0.25">
      <c r="A39" s="11" t="s">
        <v>30</v>
      </c>
      <c r="B39" s="6"/>
      <c r="C39" s="6"/>
      <c r="D39" s="25" t="s">
        <v>31</v>
      </c>
      <c r="E39" s="27">
        <f>E40+E41+E42+E43+E44</f>
        <v>210983225.03</v>
      </c>
      <c r="F39" s="27">
        <f t="shared" ref="F39:G39" si="5">F40+F41+F42+F43+F44</f>
        <v>0</v>
      </c>
      <c r="G39" s="42">
        <f t="shared" si="5"/>
        <v>0</v>
      </c>
      <c r="H39" s="27">
        <f>H40+H41+H42+H43+H44</f>
        <v>210744732.15000001</v>
      </c>
    </row>
    <row r="40" spans="1:8" ht="19.05" x14ac:dyDescent="0.35">
      <c r="A40" s="9" t="s">
        <v>32</v>
      </c>
      <c r="B40" s="3"/>
      <c r="C40" s="3"/>
      <c r="D40" s="8" t="s">
        <v>33</v>
      </c>
      <c r="E40" s="26">
        <v>55966757</v>
      </c>
      <c r="F40" s="35"/>
      <c r="G40" s="35"/>
      <c r="H40" s="36">
        <v>55966757</v>
      </c>
    </row>
    <row r="41" spans="1:8" ht="19.05" x14ac:dyDescent="0.35">
      <c r="A41" s="9" t="s">
        <v>34</v>
      </c>
      <c r="B41" s="3"/>
      <c r="C41" s="3"/>
      <c r="D41" s="8" t="s">
        <v>35</v>
      </c>
      <c r="E41" s="36">
        <v>126043374.38</v>
      </c>
      <c r="F41" s="35"/>
      <c r="G41" s="35"/>
      <c r="H41" s="36">
        <v>126043374.38</v>
      </c>
    </row>
    <row r="42" spans="1:8" ht="19.05" x14ac:dyDescent="0.35">
      <c r="A42" s="15" t="s">
        <v>65</v>
      </c>
      <c r="B42" s="3"/>
      <c r="C42" s="3"/>
      <c r="D42" s="16" t="s">
        <v>66</v>
      </c>
      <c r="E42" s="40">
        <v>17285369.800000001</v>
      </c>
      <c r="F42" s="35"/>
      <c r="G42" s="35"/>
      <c r="H42" s="36">
        <v>17285369.800000001</v>
      </c>
    </row>
    <row r="43" spans="1:8" ht="19.05" x14ac:dyDescent="0.35">
      <c r="A43" s="9" t="s">
        <v>36</v>
      </c>
      <c r="B43" s="3"/>
      <c r="C43" s="3"/>
      <c r="D43" s="16" t="s">
        <v>67</v>
      </c>
      <c r="E43" s="38">
        <v>3632524.85</v>
      </c>
      <c r="F43" s="35"/>
      <c r="G43" s="35"/>
      <c r="H43" s="36">
        <v>3599387.2</v>
      </c>
    </row>
    <row r="44" spans="1:8" ht="19.05" x14ac:dyDescent="0.35">
      <c r="A44" s="9" t="s">
        <v>37</v>
      </c>
      <c r="B44" s="3"/>
      <c r="C44" s="3"/>
      <c r="D44" s="8" t="s">
        <v>38</v>
      </c>
      <c r="E44" s="37">
        <v>8055199</v>
      </c>
      <c r="F44" s="35"/>
      <c r="G44" s="35"/>
      <c r="H44" s="36">
        <v>7849843.7699999996</v>
      </c>
    </row>
    <row r="45" spans="1:8" ht="18.350000000000001" x14ac:dyDescent="0.25">
      <c r="A45" s="11" t="s">
        <v>39</v>
      </c>
      <c r="B45" s="6"/>
      <c r="C45" s="6"/>
      <c r="D45" s="25" t="s">
        <v>59</v>
      </c>
      <c r="E45" s="27">
        <f>E46+E47</f>
        <v>41996451.340000004</v>
      </c>
      <c r="F45" s="27">
        <f t="shared" ref="F45:G45" si="6">F46+F47</f>
        <v>0</v>
      </c>
      <c r="G45" s="42">
        <f t="shared" si="6"/>
        <v>0</v>
      </c>
      <c r="H45" s="27">
        <f>H46+H47</f>
        <v>41990616.990000002</v>
      </c>
    </row>
    <row r="46" spans="1:8" ht="19.05" x14ac:dyDescent="0.35">
      <c r="A46" s="9" t="s">
        <v>40</v>
      </c>
      <c r="B46" s="3"/>
      <c r="C46" s="3"/>
      <c r="D46" s="8" t="s">
        <v>41</v>
      </c>
      <c r="E46" s="39">
        <v>39100815</v>
      </c>
      <c r="F46" s="35"/>
      <c r="G46" s="35"/>
      <c r="H46" s="36">
        <v>39100815</v>
      </c>
    </row>
    <row r="47" spans="1:8" ht="45" customHeight="1" x14ac:dyDescent="0.35">
      <c r="A47" s="9" t="s">
        <v>42</v>
      </c>
      <c r="B47" s="3" t="s">
        <v>43</v>
      </c>
      <c r="C47" s="3"/>
      <c r="D47" s="8" t="s">
        <v>58</v>
      </c>
      <c r="E47" s="36">
        <v>2895636.34</v>
      </c>
      <c r="F47" s="35"/>
      <c r="G47" s="35"/>
      <c r="H47" s="36">
        <v>2889801.99</v>
      </c>
    </row>
    <row r="48" spans="1:8" ht="18.350000000000001" x14ac:dyDescent="0.25">
      <c r="A48" s="11" t="s">
        <v>44</v>
      </c>
      <c r="B48" s="6"/>
      <c r="C48" s="6"/>
      <c r="D48" s="25" t="s">
        <v>45</v>
      </c>
      <c r="E48" s="27">
        <f>E49+E50+E51</f>
        <v>7112966.5099999998</v>
      </c>
      <c r="F48" s="27">
        <f t="shared" ref="F48:G48" si="7">F49+F50+F51</f>
        <v>0</v>
      </c>
      <c r="G48" s="42">
        <f t="shared" si="7"/>
        <v>0</v>
      </c>
      <c r="H48" s="27">
        <f>H49+H50+H51</f>
        <v>6667462.1899999995</v>
      </c>
    </row>
    <row r="49" spans="1:8" ht="19.05" x14ac:dyDescent="0.35">
      <c r="A49" s="9" t="s">
        <v>46</v>
      </c>
      <c r="B49" s="3"/>
      <c r="C49" s="3"/>
      <c r="D49" s="8" t="s">
        <v>47</v>
      </c>
      <c r="E49" s="28">
        <v>424500</v>
      </c>
      <c r="F49" s="35"/>
      <c r="G49" s="35"/>
      <c r="H49" s="36">
        <v>423729.52</v>
      </c>
    </row>
    <row r="50" spans="1:8" ht="19.05" x14ac:dyDescent="0.35">
      <c r="A50" s="9" t="s">
        <v>48</v>
      </c>
      <c r="B50" s="3"/>
      <c r="C50" s="3"/>
      <c r="D50" s="8" t="s">
        <v>49</v>
      </c>
      <c r="E50" s="38">
        <v>1979000</v>
      </c>
      <c r="F50" s="35"/>
      <c r="G50" s="35"/>
      <c r="H50" s="36">
        <v>1877067.95</v>
      </c>
    </row>
    <row r="51" spans="1:8" ht="19.05" x14ac:dyDescent="0.35">
      <c r="A51" s="15" t="s">
        <v>73</v>
      </c>
      <c r="B51" s="20"/>
      <c r="C51" s="20"/>
      <c r="D51" s="16" t="s">
        <v>74</v>
      </c>
      <c r="E51" s="36">
        <v>4709466.51</v>
      </c>
      <c r="F51" s="35"/>
      <c r="G51" s="35"/>
      <c r="H51" s="36">
        <v>4366664.72</v>
      </c>
    </row>
    <row r="52" spans="1:8" ht="19.05" x14ac:dyDescent="0.35">
      <c r="A52" s="11" t="s">
        <v>50</v>
      </c>
      <c r="B52" s="6"/>
      <c r="C52" s="6"/>
      <c r="D52" s="7" t="s">
        <v>51</v>
      </c>
      <c r="E52" s="5">
        <f>E53</f>
        <v>578000</v>
      </c>
      <c r="F52" s="35"/>
      <c r="G52" s="35"/>
      <c r="H52" s="27">
        <f>H53</f>
        <v>450335.54</v>
      </c>
    </row>
    <row r="53" spans="1:8" ht="19.05" x14ac:dyDescent="0.35">
      <c r="A53" s="9" t="s">
        <v>52</v>
      </c>
      <c r="B53" s="3"/>
      <c r="C53" s="3"/>
      <c r="D53" s="8" t="s">
        <v>53</v>
      </c>
      <c r="E53" s="18">
        <v>578000</v>
      </c>
      <c r="F53" s="35"/>
      <c r="G53" s="35"/>
      <c r="H53" s="36">
        <v>450335.54</v>
      </c>
    </row>
    <row r="54" spans="1:8" ht="19.05" x14ac:dyDescent="0.35">
      <c r="A54" s="11" t="s">
        <v>54</v>
      </c>
      <c r="B54" s="6"/>
      <c r="C54" s="6"/>
      <c r="D54" s="7" t="s">
        <v>55</v>
      </c>
      <c r="E54" s="5">
        <f>E55</f>
        <v>2245052</v>
      </c>
      <c r="F54" s="35"/>
      <c r="G54" s="35"/>
      <c r="H54" s="27">
        <f>H55</f>
        <v>2245052</v>
      </c>
    </row>
    <row r="55" spans="1:8" ht="19.05" x14ac:dyDescent="0.35">
      <c r="A55" s="9" t="s">
        <v>56</v>
      </c>
      <c r="B55" s="3"/>
      <c r="C55" s="3"/>
      <c r="D55" s="8" t="s">
        <v>57</v>
      </c>
      <c r="E55" s="36">
        <v>2245052</v>
      </c>
      <c r="F55" s="35"/>
      <c r="G55" s="35"/>
      <c r="H55" s="36">
        <v>2245052</v>
      </c>
    </row>
    <row r="56" spans="1:8" x14ac:dyDescent="0.25">
      <c r="A56" s="1"/>
      <c r="B56" s="1"/>
      <c r="C56" s="1"/>
      <c r="D56" s="1"/>
      <c r="E56" s="1"/>
      <c r="F56" s="1"/>
      <c r="G56" s="1"/>
    </row>
    <row r="58" spans="1:8" s="1" customFormat="1" x14ac:dyDescent="0.25">
      <c r="A58"/>
      <c r="B58"/>
      <c r="C58"/>
      <c r="D58"/>
      <c r="E58"/>
      <c r="F58"/>
      <c r="G58"/>
    </row>
  </sheetData>
  <mergeCells count="18">
    <mergeCell ref="A2:H2"/>
    <mergeCell ref="A1:H1"/>
    <mergeCell ref="A3:H3"/>
    <mergeCell ref="A4:H4"/>
    <mergeCell ref="A12:G12"/>
    <mergeCell ref="A9:E9"/>
    <mergeCell ref="A10:E10"/>
    <mergeCell ref="A11:E11"/>
    <mergeCell ref="A5:H5"/>
    <mergeCell ref="A6:H6"/>
    <mergeCell ref="A7:H7"/>
    <mergeCell ref="A8:H8"/>
    <mergeCell ref="H13:H15"/>
    <mergeCell ref="A13:A15"/>
    <mergeCell ref="B13:B15"/>
    <mergeCell ref="C13:C15"/>
    <mergeCell ref="D13:D15"/>
    <mergeCell ref="E13:E15"/>
  </mergeCells>
  <phoneticPr fontId="0" type="noConversion"/>
  <pageMargins left="0.9055118110236221" right="0.5118110236220472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2024-05-02T05:50:03Z</dcterms:modified>
</cp:coreProperties>
</file>