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633" i="1"/>
  <c r="E219"/>
  <c r="E423"/>
  <c r="E356"/>
  <c r="E352"/>
  <c r="E309"/>
  <c r="E543"/>
  <c r="E542" s="1"/>
  <c r="E556"/>
  <c r="E546"/>
  <c r="E392"/>
  <c r="E393"/>
  <c r="E203"/>
  <c r="E380"/>
  <c r="E378"/>
  <c r="E354"/>
  <c r="E311"/>
  <c r="E377" l="1"/>
  <c r="E358"/>
  <c r="E283"/>
  <c r="E285"/>
  <c r="E287"/>
  <c r="E289"/>
  <c r="E291"/>
  <c r="E427"/>
  <c r="E429"/>
  <c r="E431"/>
  <c r="E382"/>
  <c r="E369"/>
  <c r="E371"/>
  <c r="E373"/>
  <c r="E375"/>
  <c r="E565"/>
  <c r="E567"/>
  <c r="E534"/>
  <c r="E403"/>
  <c r="G231"/>
  <c r="F231"/>
  <c r="E231"/>
  <c r="G127"/>
  <c r="G126" s="1"/>
  <c r="G125" s="1"/>
  <c r="G124" s="1"/>
  <c r="G128"/>
  <c r="F128"/>
  <c r="F127" s="1"/>
  <c r="F126" s="1"/>
  <c r="F125" s="1"/>
  <c r="F124" s="1"/>
  <c r="E128"/>
  <c r="E127" s="1"/>
  <c r="E126" s="1"/>
  <c r="E125" s="1"/>
  <c r="E124" s="1"/>
  <c r="F108"/>
  <c r="G108"/>
  <c r="E108"/>
  <c r="E37"/>
  <c r="E635"/>
  <c r="E267"/>
  <c r="E266" s="1"/>
  <c r="E269"/>
  <c r="E271"/>
  <c r="E273"/>
  <c r="E275"/>
  <c r="E277"/>
  <c r="E279"/>
  <c r="E281"/>
  <c r="G252"/>
  <c r="F252"/>
  <c r="E252"/>
  <c r="G254"/>
  <c r="F254"/>
  <c r="E254"/>
  <c r="G256"/>
  <c r="F256"/>
  <c r="E256"/>
  <c r="G258"/>
  <c r="F258"/>
  <c r="E258"/>
  <c r="F260"/>
  <c r="G260"/>
  <c r="F262"/>
  <c r="G262"/>
  <c r="E260"/>
  <c r="E262"/>
  <c r="E264"/>
  <c r="G248"/>
  <c r="F248"/>
  <c r="E248"/>
  <c r="G250"/>
  <c r="F250"/>
  <c r="E250"/>
  <c r="G244"/>
  <c r="G243" s="1"/>
  <c r="G242" s="1"/>
  <c r="F244"/>
  <c r="F243" s="1"/>
  <c r="F242" s="1"/>
  <c r="E244"/>
  <c r="E243" s="1"/>
  <c r="E242" s="1"/>
  <c r="E212"/>
  <c r="E631" l="1"/>
  <c r="E630" s="1"/>
  <c r="E632"/>
  <c r="G247"/>
  <c r="G246" s="1"/>
  <c r="G241" s="1"/>
  <c r="F247"/>
  <c r="F246" s="1"/>
  <c r="F241" s="1"/>
  <c r="E247"/>
  <c r="G225"/>
  <c r="F225"/>
  <c r="E225"/>
  <c r="G223"/>
  <c r="F223"/>
  <c r="E223"/>
  <c r="G221"/>
  <c r="F221"/>
  <c r="E221"/>
  <c r="G217"/>
  <c r="F217"/>
  <c r="E217"/>
  <c r="E216" s="1"/>
  <c r="G206"/>
  <c r="G205" s="1"/>
  <c r="F206"/>
  <c r="F205" s="1"/>
  <c r="E206"/>
  <c r="E205" s="1"/>
  <c r="G201"/>
  <c r="G200" s="1"/>
  <c r="F201"/>
  <c r="F200" s="1"/>
  <c r="E201"/>
  <c r="F82"/>
  <c r="G82"/>
  <c r="E82"/>
  <c r="F627"/>
  <c r="F626" s="1"/>
  <c r="F625" s="1"/>
  <c r="F624" s="1"/>
  <c r="G627"/>
  <c r="G626" s="1"/>
  <c r="G625" s="1"/>
  <c r="G624" s="1"/>
  <c r="E627"/>
  <c r="E626" s="1"/>
  <c r="E625" s="1"/>
  <c r="E624" s="1"/>
  <c r="G609"/>
  <c r="G608" s="1"/>
  <c r="G607" s="1"/>
  <c r="G606" s="1"/>
  <c r="F609"/>
  <c r="F608" s="1"/>
  <c r="F607" s="1"/>
  <c r="F606" s="1"/>
  <c r="E609"/>
  <c r="E608" s="1"/>
  <c r="E607" s="1"/>
  <c r="E606" s="1"/>
  <c r="F506"/>
  <c r="F505" s="1"/>
  <c r="G506"/>
  <c r="G505" s="1"/>
  <c r="E506"/>
  <c r="E505" s="1"/>
  <c r="F500"/>
  <c r="F499" s="1"/>
  <c r="G500"/>
  <c r="G499" s="1"/>
  <c r="F503"/>
  <c r="F502" s="1"/>
  <c r="G503"/>
  <c r="G502" s="1"/>
  <c r="E500"/>
  <c r="E499" s="1"/>
  <c r="E503"/>
  <c r="E502" s="1"/>
  <c r="G467"/>
  <c r="F467"/>
  <c r="E467"/>
  <c r="E419"/>
  <c r="E421"/>
  <c r="E425"/>
  <c r="G416"/>
  <c r="G415" s="1"/>
  <c r="F416"/>
  <c r="F415" s="1"/>
  <c r="E416"/>
  <c r="E415" s="1"/>
  <c r="G413"/>
  <c r="G412" s="1"/>
  <c r="F413"/>
  <c r="F412" s="1"/>
  <c r="E413"/>
  <c r="E412" s="1"/>
  <c r="G410"/>
  <c r="F410"/>
  <c r="E410"/>
  <c r="G408"/>
  <c r="F408"/>
  <c r="E408"/>
  <c r="E367"/>
  <c r="E365"/>
  <c r="E363"/>
  <c r="E361"/>
  <c r="E360" s="1"/>
  <c r="E350"/>
  <c r="G344"/>
  <c r="F344"/>
  <c r="E344"/>
  <c r="G346"/>
  <c r="F346"/>
  <c r="E346"/>
  <c r="G342"/>
  <c r="F342"/>
  <c r="E342"/>
  <c r="G340"/>
  <c r="F340"/>
  <c r="E340"/>
  <c r="G338"/>
  <c r="F338"/>
  <c r="E338"/>
  <c r="G333"/>
  <c r="F333"/>
  <c r="E333"/>
  <c r="G335"/>
  <c r="F335"/>
  <c r="E335"/>
  <c r="G331"/>
  <c r="F331"/>
  <c r="E331"/>
  <c r="G329"/>
  <c r="F329"/>
  <c r="E329"/>
  <c r="F326"/>
  <c r="F325" s="1"/>
  <c r="G326"/>
  <c r="G325" s="1"/>
  <c r="E326"/>
  <c r="E325" s="1"/>
  <c r="G322"/>
  <c r="G321" s="1"/>
  <c r="G320" s="1"/>
  <c r="F322"/>
  <c r="F321" s="1"/>
  <c r="F320" s="1"/>
  <c r="E322"/>
  <c r="E321" s="1"/>
  <c r="E320" s="1"/>
  <c r="F317"/>
  <c r="F316" s="1"/>
  <c r="F315" s="1"/>
  <c r="F314" s="1"/>
  <c r="G317"/>
  <c r="G316" s="1"/>
  <c r="G315" s="1"/>
  <c r="G314" s="1"/>
  <c r="E317"/>
  <c r="E316" s="1"/>
  <c r="E315" s="1"/>
  <c r="E314" s="1"/>
  <c r="E307"/>
  <c r="G301"/>
  <c r="F301"/>
  <c r="E301"/>
  <c r="G303"/>
  <c r="F303"/>
  <c r="E303"/>
  <c r="G298"/>
  <c r="G297" s="1"/>
  <c r="F298"/>
  <c r="F297" s="1"/>
  <c r="E298"/>
  <c r="E297" s="1"/>
  <c r="F578"/>
  <c r="F577" s="1"/>
  <c r="G578"/>
  <c r="G577" s="1"/>
  <c r="E578"/>
  <c r="E577" s="1"/>
  <c r="E561"/>
  <c r="E560" s="1"/>
  <c r="E563"/>
  <c r="G558"/>
  <c r="G548"/>
  <c r="F548"/>
  <c r="E548"/>
  <c r="G550"/>
  <c r="F550"/>
  <c r="E550"/>
  <c r="G552"/>
  <c r="F552"/>
  <c r="E552"/>
  <c r="G554"/>
  <c r="F554"/>
  <c r="E554"/>
  <c r="F558"/>
  <c r="E558"/>
  <c r="G540"/>
  <c r="F540"/>
  <c r="E540"/>
  <c r="G538"/>
  <c r="F538"/>
  <c r="E538"/>
  <c r="E532"/>
  <c r="E531" s="1"/>
  <c r="G525"/>
  <c r="F525"/>
  <c r="E525"/>
  <c r="G527"/>
  <c r="F527"/>
  <c r="E527"/>
  <c r="F529"/>
  <c r="G529"/>
  <c r="E529"/>
  <c r="G520"/>
  <c r="F520"/>
  <c r="E520"/>
  <c r="G522"/>
  <c r="F522"/>
  <c r="E522"/>
  <c r="G517"/>
  <c r="F517"/>
  <c r="E517"/>
  <c r="G515"/>
  <c r="F515"/>
  <c r="E515"/>
  <c r="G494"/>
  <c r="G493" s="1"/>
  <c r="G492" s="1"/>
  <c r="G491" s="1"/>
  <c r="F494"/>
  <c r="F493" s="1"/>
  <c r="F492" s="1"/>
  <c r="F491" s="1"/>
  <c r="E494"/>
  <c r="E493" s="1"/>
  <c r="E492" s="1"/>
  <c r="E491" s="1"/>
  <c r="G465"/>
  <c r="F465"/>
  <c r="E465"/>
  <c r="G469"/>
  <c r="F469"/>
  <c r="E469"/>
  <c r="E399"/>
  <c r="E398" s="1"/>
  <c r="G396"/>
  <c r="G395" s="1"/>
  <c r="F396"/>
  <c r="F395" s="1"/>
  <c r="E396"/>
  <c r="E395" s="1"/>
  <c r="G390"/>
  <c r="F390"/>
  <c r="E390"/>
  <c r="E388"/>
  <c r="F120"/>
  <c r="F119" s="1"/>
  <c r="F118" s="1"/>
  <c r="F117" s="1"/>
  <c r="G120"/>
  <c r="G119" s="1"/>
  <c r="G118" s="1"/>
  <c r="G117" s="1"/>
  <c r="E120"/>
  <c r="E119" s="1"/>
  <c r="E118" s="1"/>
  <c r="E117" s="1"/>
  <c r="F59"/>
  <c r="F58" s="1"/>
  <c r="F57" s="1"/>
  <c r="G59"/>
  <c r="G58" s="1"/>
  <c r="G57" s="1"/>
  <c r="E59"/>
  <c r="E58" s="1"/>
  <c r="E57" s="1"/>
  <c r="G668"/>
  <c r="G667" s="1"/>
  <c r="F668"/>
  <c r="F667" s="1"/>
  <c r="E668"/>
  <c r="E667" s="1"/>
  <c r="G671"/>
  <c r="G670" s="1"/>
  <c r="F671"/>
  <c r="F670" s="1"/>
  <c r="E671"/>
  <c r="E670" s="1"/>
  <c r="F648"/>
  <c r="G648"/>
  <c r="E648"/>
  <c r="F651"/>
  <c r="G651"/>
  <c r="E651"/>
  <c r="G654"/>
  <c r="F654"/>
  <c r="E654"/>
  <c r="G661"/>
  <c r="G660" s="1"/>
  <c r="F661"/>
  <c r="F660" s="1"/>
  <c r="E661"/>
  <c r="E660" s="1"/>
  <c r="G656"/>
  <c r="F656"/>
  <c r="E656"/>
  <c r="G658"/>
  <c r="F658"/>
  <c r="E658"/>
  <c r="G641"/>
  <c r="G640" s="1"/>
  <c r="G639" s="1"/>
  <c r="G638" s="1"/>
  <c r="G637" s="1"/>
  <c r="F641"/>
  <c r="F640" s="1"/>
  <c r="F639" s="1"/>
  <c r="F638" s="1"/>
  <c r="F637" s="1"/>
  <c r="E641"/>
  <c r="E640" s="1"/>
  <c r="E639" s="1"/>
  <c r="E638" s="1"/>
  <c r="E637" s="1"/>
  <c r="G620"/>
  <c r="G622"/>
  <c r="G615"/>
  <c r="G614" s="1"/>
  <c r="G613" s="1"/>
  <c r="G612" s="1"/>
  <c r="F615"/>
  <c r="F614" s="1"/>
  <c r="F613" s="1"/>
  <c r="F612" s="1"/>
  <c r="F611" s="1"/>
  <c r="E615"/>
  <c r="E614" s="1"/>
  <c r="E613" s="1"/>
  <c r="E612" s="1"/>
  <c r="E611" s="1"/>
  <c r="G593"/>
  <c r="F593"/>
  <c r="E593"/>
  <c r="G595"/>
  <c r="F595"/>
  <c r="E595"/>
  <c r="G599"/>
  <c r="F599"/>
  <c r="E599"/>
  <c r="G601"/>
  <c r="F601"/>
  <c r="E601"/>
  <c r="G604"/>
  <c r="G603" s="1"/>
  <c r="F604"/>
  <c r="F603" s="1"/>
  <c r="E604"/>
  <c r="E603" s="1"/>
  <c r="F587"/>
  <c r="F586" s="1"/>
  <c r="F585" s="1"/>
  <c r="F584" s="1"/>
  <c r="F583" s="1"/>
  <c r="G587"/>
  <c r="G586" s="1"/>
  <c r="G585" s="1"/>
  <c r="G584" s="1"/>
  <c r="G583" s="1"/>
  <c r="E587"/>
  <c r="E586" s="1"/>
  <c r="E585" s="1"/>
  <c r="E584" s="1"/>
  <c r="E583" s="1"/>
  <c r="G573"/>
  <c r="F573"/>
  <c r="E573"/>
  <c r="G575"/>
  <c r="F575"/>
  <c r="E575"/>
  <c r="G475"/>
  <c r="G473"/>
  <c r="F473"/>
  <c r="E473"/>
  <c r="F475"/>
  <c r="E475"/>
  <c r="G477"/>
  <c r="F477"/>
  <c r="E477"/>
  <c r="G480"/>
  <c r="G479" s="1"/>
  <c r="F480"/>
  <c r="F479" s="1"/>
  <c r="E480"/>
  <c r="E479" s="1"/>
  <c r="G484"/>
  <c r="F484"/>
  <c r="E484"/>
  <c r="G486"/>
  <c r="F486"/>
  <c r="E486"/>
  <c r="G489"/>
  <c r="G488" s="1"/>
  <c r="F489"/>
  <c r="F488" s="1"/>
  <c r="E489"/>
  <c r="E488" s="1"/>
  <c r="G454"/>
  <c r="F454"/>
  <c r="E454"/>
  <c r="G456"/>
  <c r="F456"/>
  <c r="E456"/>
  <c r="G458"/>
  <c r="F458"/>
  <c r="E458"/>
  <c r="G460"/>
  <c r="F460"/>
  <c r="E460"/>
  <c r="G444"/>
  <c r="F444"/>
  <c r="E444"/>
  <c r="G446"/>
  <c r="F446"/>
  <c r="E446"/>
  <c r="G448"/>
  <c r="F448"/>
  <c r="E448"/>
  <c r="G450"/>
  <c r="F450"/>
  <c r="E450"/>
  <c r="G441"/>
  <c r="F441"/>
  <c r="E441"/>
  <c r="G439"/>
  <c r="F439"/>
  <c r="E439"/>
  <c r="G437"/>
  <c r="F437"/>
  <c r="E437"/>
  <c r="E239"/>
  <c r="E238" s="1"/>
  <c r="E237" s="1"/>
  <c r="E236" s="1"/>
  <c r="G230"/>
  <c r="F230"/>
  <c r="E230"/>
  <c r="G234"/>
  <c r="G233" s="1"/>
  <c r="F234"/>
  <c r="F233" s="1"/>
  <c r="E233"/>
  <c r="E214"/>
  <c r="E211" s="1"/>
  <c r="F194"/>
  <c r="F193" s="1"/>
  <c r="F192" s="1"/>
  <c r="F191" s="1"/>
  <c r="G194"/>
  <c r="G193" s="1"/>
  <c r="G192" s="1"/>
  <c r="G191" s="1"/>
  <c r="E194"/>
  <c r="E193" s="1"/>
  <c r="E192" s="1"/>
  <c r="E191" s="1"/>
  <c r="G185"/>
  <c r="G184" s="1"/>
  <c r="G183" s="1"/>
  <c r="G182" s="1"/>
  <c r="F185"/>
  <c r="F184" s="1"/>
  <c r="F183" s="1"/>
  <c r="E185"/>
  <c r="E184" s="1"/>
  <c r="E183" s="1"/>
  <c r="F189"/>
  <c r="F188" s="1"/>
  <c r="F187" s="1"/>
  <c r="G189"/>
  <c r="G188" s="1"/>
  <c r="G187" s="1"/>
  <c r="E189"/>
  <c r="E188" s="1"/>
  <c r="E187" s="1"/>
  <c r="G180"/>
  <c r="G179" s="1"/>
  <c r="G178" s="1"/>
  <c r="F180"/>
  <c r="F179" s="1"/>
  <c r="F178" s="1"/>
  <c r="E180"/>
  <c r="E179" s="1"/>
  <c r="E178" s="1"/>
  <c r="G176"/>
  <c r="G175" s="1"/>
  <c r="G174" s="1"/>
  <c r="F176"/>
  <c r="F175" s="1"/>
  <c r="F174" s="1"/>
  <c r="E176"/>
  <c r="E175" s="1"/>
  <c r="E174" s="1"/>
  <c r="G172"/>
  <c r="G171" s="1"/>
  <c r="G170" s="1"/>
  <c r="F172"/>
  <c r="F171" s="1"/>
  <c r="F170" s="1"/>
  <c r="E172"/>
  <c r="E171" s="1"/>
  <c r="E170" s="1"/>
  <c r="G168"/>
  <c r="G167" s="1"/>
  <c r="G166" s="1"/>
  <c r="F168"/>
  <c r="F167" s="1"/>
  <c r="F166" s="1"/>
  <c r="E168"/>
  <c r="E167" s="1"/>
  <c r="E166" s="1"/>
  <c r="G146"/>
  <c r="F146"/>
  <c r="E146"/>
  <c r="G148"/>
  <c r="F148"/>
  <c r="E148"/>
  <c r="G150"/>
  <c r="F150"/>
  <c r="E150"/>
  <c r="G152"/>
  <c r="F152"/>
  <c r="E152"/>
  <c r="G155"/>
  <c r="G157"/>
  <c r="F155"/>
  <c r="F157"/>
  <c r="E155"/>
  <c r="E157"/>
  <c r="G160"/>
  <c r="F160"/>
  <c r="E160"/>
  <c r="G162"/>
  <c r="F162"/>
  <c r="E162"/>
  <c r="G140"/>
  <c r="G139" s="1"/>
  <c r="F140"/>
  <c r="F139" s="1"/>
  <c r="E140"/>
  <c r="E139" s="1"/>
  <c r="G137"/>
  <c r="G136" s="1"/>
  <c r="F137"/>
  <c r="F136" s="1"/>
  <c r="E137"/>
  <c r="E136" s="1"/>
  <c r="G134"/>
  <c r="G133" s="1"/>
  <c r="F134"/>
  <c r="F133" s="1"/>
  <c r="E134"/>
  <c r="E133" s="1"/>
  <c r="G115"/>
  <c r="G114" s="1"/>
  <c r="G113" s="1"/>
  <c r="G112" s="1"/>
  <c r="G111" s="1"/>
  <c r="F115"/>
  <c r="F114" s="1"/>
  <c r="F113" s="1"/>
  <c r="F112" s="1"/>
  <c r="E115"/>
  <c r="E114" s="1"/>
  <c r="E113" s="1"/>
  <c r="E112" s="1"/>
  <c r="F107"/>
  <c r="F106" s="1"/>
  <c r="F105" s="1"/>
  <c r="F104" s="1"/>
  <c r="G107"/>
  <c r="G106" s="1"/>
  <c r="G105" s="1"/>
  <c r="G104" s="1"/>
  <c r="E107"/>
  <c r="E106" s="1"/>
  <c r="E105" s="1"/>
  <c r="E104" s="1"/>
  <c r="G100"/>
  <c r="G99" s="1"/>
  <c r="G98" s="1"/>
  <c r="G97" s="1"/>
  <c r="G96" s="1"/>
  <c r="G95" s="1"/>
  <c r="F100"/>
  <c r="F99" s="1"/>
  <c r="F98" s="1"/>
  <c r="F97" s="1"/>
  <c r="F96" s="1"/>
  <c r="F95" s="1"/>
  <c r="E100"/>
  <c r="E99" s="1"/>
  <c r="E98" s="1"/>
  <c r="E97" s="1"/>
  <c r="E96" s="1"/>
  <c r="E95" s="1"/>
  <c r="G93"/>
  <c r="G92" s="1"/>
  <c r="F93"/>
  <c r="F92" s="1"/>
  <c r="E93"/>
  <c r="E92" s="1"/>
  <c r="G90"/>
  <c r="G89" s="1"/>
  <c r="F90"/>
  <c r="F89" s="1"/>
  <c r="E90"/>
  <c r="E89" s="1"/>
  <c r="G85"/>
  <c r="F85"/>
  <c r="E85"/>
  <c r="F78"/>
  <c r="F77" s="1"/>
  <c r="F76" s="1"/>
  <c r="G78"/>
  <c r="G77" s="1"/>
  <c r="G76" s="1"/>
  <c r="E78"/>
  <c r="E77" s="1"/>
  <c r="E76" s="1"/>
  <c r="G72"/>
  <c r="G71" s="1"/>
  <c r="G70" s="1"/>
  <c r="F72"/>
  <c r="F71" s="1"/>
  <c r="F70" s="1"/>
  <c r="E72"/>
  <c r="E71" s="1"/>
  <c r="E70" s="1"/>
  <c r="E68"/>
  <c r="E67" s="1"/>
  <c r="E66" s="1"/>
  <c r="G54"/>
  <c r="G53" s="1"/>
  <c r="G52" s="1"/>
  <c r="G51" s="1"/>
  <c r="G50" s="1"/>
  <c r="F54"/>
  <c r="F53" s="1"/>
  <c r="F52" s="1"/>
  <c r="F51" s="1"/>
  <c r="F50" s="1"/>
  <c r="E54"/>
  <c r="E53" s="1"/>
  <c r="E52" s="1"/>
  <c r="E51" s="1"/>
  <c r="E50" s="1"/>
  <c r="F47"/>
  <c r="F46" s="1"/>
  <c r="F45" s="1"/>
  <c r="F44" s="1"/>
  <c r="G47"/>
  <c r="G46" s="1"/>
  <c r="G45" s="1"/>
  <c r="G44" s="1"/>
  <c r="E47"/>
  <c r="E46" s="1"/>
  <c r="E45" s="1"/>
  <c r="E44" s="1"/>
  <c r="G42"/>
  <c r="F42"/>
  <c r="E42"/>
  <c r="F37"/>
  <c r="G37"/>
  <c r="G64"/>
  <c r="G63" s="1"/>
  <c r="F64"/>
  <c r="F63" s="1"/>
  <c r="E64"/>
  <c r="E63" s="1"/>
  <c r="G27"/>
  <c r="G26" s="1"/>
  <c r="G25" s="1"/>
  <c r="G24" s="1"/>
  <c r="F27"/>
  <c r="F26" s="1"/>
  <c r="F25" s="1"/>
  <c r="F24" s="1"/>
  <c r="E27"/>
  <c r="E26" s="1"/>
  <c r="E25" s="1"/>
  <c r="E24" s="1"/>
  <c r="F31"/>
  <c r="F30" s="1"/>
  <c r="F29" s="1"/>
  <c r="G31"/>
  <c r="G30" s="1"/>
  <c r="G29" s="1"/>
  <c r="E31"/>
  <c r="E30" s="1"/>
  <c r="E29" s="1"/>
  <c r="E348" l="1"/>
  <c r="E349"/>
  <c r="F182"/>
  <c r="E182"/>
  <c r="E305"/>
  <c r="E306"/>
  <c r="E418"/>
  <c r="E200"/>
  <c r="E199" s="1"/>
  <c r="E198" s="1"/>
  <c r="E197" s="1"/>
  <c r="G407"/>
  <c r="G387"/>
  <c r="G386" s="1"/>
  <c r="G385" s="1"/>
  <c r="E537"/>
  <c r="G81"/>
  <c r="G75" s="1"/>
  <c r="G199"/>
  <c r="G198" s="1"/>
  <c r="G197" s="1"/>
  <c r="E246"/>
  <c r="E241" s="1"/>
  <c r="G103"/>
  <c r="G406"/>
  <c r="G405" s="1"/>
  <c r="E81"/>
  <c r="E75" s="1"/>
  <c r="F81"/>
  <c r="F75" s="1"/>
  <c r="G216"/>
  <c r="G210" s="1"/>
  <c r="G209" s="1"/>
  <c r="G208" s="1"/>
  <c r="G88"/>
  <c r="G87" s="1"/>
  <c r="F407"/>
  <c r="F216"/>
  <c r="F210" s="1"/>
  <c r="F209" s="1"/>
  <c r="F208" s="1"/>
  <c r="E111"/>
  <c r="E103" s="1"/>
  <c r="F328"/>
  <c r="F337"/>
  <c r="E210"/>
  <c r="E209" s="1"/>
  <c r="E208" s="1"/>
  <c r="E407"/>
  <c r="E406" s="1"/>
  <c r="G337"/>
  <c r="E464"/>
  <c r="E463" s="1"/>
  <c r="F199"/>
  <c r="F198" s="1"/>
  <c r="F197" s="1"/>
  <c r="E387"/>
  <c r="E386" s="1"/>
  <c r="E514"/>
  <c r="G537"/>
  <c r="E498"/>
  <c r="E497" s="1"/>
  <c r="E496" s="1"/>
  <c r="F464"/>
  <c r="F463" s="1"/>
  <c r="E337"/>
  <c r="F498"/>
  <c r="F497" s="1"/>
  <c r="F496" s="1"/>
  <c r="G464"/>
  <c r="G463" s="1"/>
  <c r="G498"/>
  <c r="G497" s="1"/>
  <c r="G496" s="1"/>
  <c r="F537"/>
  <c r="E328"/>
  <c r="G328"/>
  <c r="E154"/>
  <c r="G154"/>
  <c r="F111"/>
  <c r="F103" s="1"/>
  <c r="F154"/>
  <c r="E598"/>
  <c r="E597" s="1"/>
  <c r="G592"/>
  <c r="G591" s="1"/>
  <c r="G619"/>
  <c r="G618" s="1"/>
  <c r="G617" s="1"/>
  <c r="G611" s="1"/>
  <c r="G300"/>
  <c r="G296" s="1"/>
  <c r="G295" s="1"/>
  <c r="G294" s="1"/>
  <c r="G436"/>
  <c r="E572"/>
  <c r="E571" s="1"/>
  <c r="E570" s="1"/>
  <c r="E569" s="1"/>
  <c r="F387"/>
  <c r="F386" s="1"/>
  <c r="F385" s="1"/>
  <c r="F514"/>
  <c r="F300"/>
  <c r="F296" s="1"/>
  <c r="F295" s="1"/>
  <c r="F294" s="1"/>
  <c r="G514"/>
  <c r="E300"/>
  <c r="E296" s="1"/>
  <c r="E295" s="1"/>
  <c r="E294" s="1"/>
  <c r="G524"/>
  <c r="G519"/>
  <c r="E524"/>
  <c r="F524"/>
  <c r="E545"/>
  <c r="F519"/>
  <c r="F545"/>
  <c r="E519"/>
  <c r="E483"/>
  <c r="E482" s="1"/>
  <c r="G472"/>
  <c r="G471" s="1"/>
  <c r="G572"/>
  <c r="G571" s="1"/>
  <c r="G570" s="1"/>
  <c r="G569" s="1"/>
  <c r="E472"/>
  <c r="E471" s="1"/>
  <c r="E385"/>
  <c r="G545"/>
  <c r="F483"/>
  <c r="F482" s="1"/>
  <c r="F159"/>
  <c r="E436"/>
  <c r="F598"/>
  <c r="F597" s="1"/>
  <c r="E647"/>
  <c r="E646" s="1"/>
  <c r="E645" s="1"/>
  <c r="E644" s="1"/>
  <c r="E643" s="1"/>
  <c r="F666"/>
  <c r="F665" s="1"/>
  <c r="F664" s="1"/>
  <c r="F663" s="1"/>
  <c r="E56"/>
  <c r="F572"/>
  <c r="F571" s="1"/>
  <c r="F570" s="1"/>
  <c r="F569" s="1"/>
  <c r="F592"/>
  <c r="F591" s="1"/>
  <c r="F647"/>
  <c r="F646" s="1"/>
  <c r="F645" s="1"/>
  <c r="F644" s="1"/>
  <c r="F643" s="1"/>
  <c r="G56"/>
  <c r="G598"/>
  <c r="G597" s="1"/>
  <c r="E592"/>
  <c r="E591" s="1"/>
  <c r="G647"/>
  <c r="G646" s="1"/>
  <c r="G645" s="1"/>
  <c r="G644" s="1"/>
  <c r="G643" s="1"/>
  <c r="F56"/>
  <c r="E666"/>
  <c r="E665" s="1"/>
  <c r="E664" s="1"/>
  <c r="E663" s="1"/>
  <c r="G666"/>
  <c r="G665" s="1"/>
  <c r="G664" s="1"/>
  <c r="G663" s="1"/>
  <c r="G229"/>
  <c r="G228" s="1"/>
  <c r="G227" s="1"/>
  <c r="F436"/>
  <c r="G443"/>
  <c r="G483"/>
  <c r="G482" s="1"/>
  <c r="G453"/>
  <c r="G452" s="1"/>
  <c r="F443"/>
  <c r="F453"/>
  <c r="F452" s="1"/>
  <c r="F472"/>
  <c r="F471" s="1"/>
  <c r="E443"/>
  <c r="E453"/>
  <c r="E452" s="1"/>
  <c r="F229"/>
  <c r="F228" s="1"/>
  <c r="F227" s="1"/>
  <c r="E229"/>
  <c r="E228" s="1"/>
  <c r="G159"/>
  <c r="G145"/>
  <c r="E159"/>
  <c r="F145"/>
  <c r="F165"/>
  <c r="F164" s="1"/>
  <c r="E145"/>
  <c r="E165"/>
  <c r="G165"/>
  <c r="G36"/>
  <c r="G35" s="1"/>
  <c r="G34" s="1"/>
  <c r="F132"/>
  <c r="F131" s="1"/>
  <c r="F130" s="1"/>
  <c r="G132"/>
  <c r="G131" s="1"/>
  <c r="G130" s="1"/>
  <c r="E88"/>
  <c r="E87" s="1"/>
  <c r="E132"/>
  <c r="E131" s="1"/>
  <c r="E130" s="1"/>
  <c r="F88"/>
  <c r="F87" s="1"/>
  <c r="F36"/>
  <c r="F35" s="1"/>
  <c r="F34" s="1"/>
  <c r="E36"/>
  <c r="E35" s="1"/>
  <c r="E34" s="1"/>
  <c r="E536" l="1"/>
  <c r="G196"/>
  <c r="G384"/>
  <c r="G74"/>
  <c r="G23" s="1"/>
  <c r="E227"/>
  <c r="E196" s="1"/>
  <c r="F74"/>
  <c r="F324"/>
  <c r="F319" s="1"/>
  <c r="F313" s="1"/>
  <c r="E74"/>
  <c r="E23" s="1"/>
  <c r="F406"/>
  <c r="F405" s="1"/>
  <c r="F384" s="1"/>
  <c r="F196"/>
  <c r="E324"/>
  <c r="E319" s="1"/>
  <c r="E313" s="1"/>
  <c r="E513"/>
  <c r="E405"/>
  <c r="E384" s="1"/>
  <c r="G536"/>
  <c r="F144"/>
  <c r="F143" s="1"/>
  <c r="F142" s="1"/>
  <c r="F123" s="1"/>
  <c r="F536"/>
  <c r="G324"/>
  <c r="G319" s="1"/>
  <c r="G313" s="1"/>
  <c r="G590"/>
  <c r="G589" s="1"/>
  <c r="G582" s="1"/>
  <c r="G462"/>
  <c r="G435"/>
  <c r="G434" s="1"/>
  <c r="E462"/>
  <c r="F23"/>
  <c r="F462"/>
  <c r="G513"/>
  <c r="F513"/>
  <c r="E590"/>
  <c r="E589" s="1"/>
  <c r="E582" s="1"/>
  <c r="E144"/>
  <c r="E143" s="1"/>
  <c r="E142" s="1"/>
  <c r="E123" s="1"/>
  <c r="F590"/>
  <c r="F589" s="1"/>
  <c r="F582" s="1"/>
  <c r="E435"/>
  <c r="E434" s="1"/>
  <c r="E164"/>
  <c r="F435"/>
  <c r="F434" s="1"/>
  <c r="G164"/>
  <c r="G144"/>
  <c r="G143" s="1"/>
  <c r="G142" s="1"/>
  <c r="G123" s="1"/>
  <c r="G512" l="1"/>
  <c r="G511" s="1"/>
  <c r="G510" s="1"/>
  <c r="E512"/>
  <c r="E511" s="1"/>
  <c r="E510" s="1"/>
  <c r="F512"/>
  <c r="F511" s="1"/>
  <c r="F510" s="1"/>
  <c r="E433"/>
  <c r="E293" s="1"/>
  <c r="G433"/>
  <c r="G293" s="1"/>
  <c r="F433"/>
  <c r="F293" s="1"/>
  <c r="F22" l="1"/>
  <c r="E22"/>
  <c r="G22"/>
</calcChain>
</file>

<file path=xl/sharedStrings.xml><?xml version="1.0" encoding="utf-8"?>
<sst xmlns="http://schemas.openxmlformats.org/spreadsheetml/2006/main" count="1946" uniqueCount="813">
  <si>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</si>
  <si>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</si>
  <si>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</si>
  <si>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</si>
  <si>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</si>
  <si>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</si>
  <si>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</si>
  <si>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</si>
  <si>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</si>
  <si>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</si>
  <si>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</si>
  <si>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</si>
  <si>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Задача "Предоставление субсидий на поддержку отрасли Культуры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</si>
  <si>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</si>
  <si>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</si>
  <si>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</si>
  <si>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0501</t>
  </si>
  <si>
    <t>Жилищное хозяйство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</si>
  <si>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</si>
  <si>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</si>
  <si>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</si>
  <si>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</si>
  <si>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</si>
  <si>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</si>
  <si>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</si>
  <si>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</si>
  <si>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</si>
  <si>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</si>
  <si>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</si>
  <si>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</si>
  <si>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</si>
  <si>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</si>
  <si>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</si>
  <si>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</si>
  <si>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</si>
  <si>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</si>
  <si>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</si>
  <si>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</si>
  <si>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</si>
  <si>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</si>
  <si>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</si>
  <si>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</si>
  <si>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</si>
  <si>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</si>
  <si>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</si>
  <si>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</si>
  <si>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</si>
  <si>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</si>
  <si>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</si>
  <si>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</si>
  <si>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</si>
  <si>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</si>
  <si>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</si>
  <si>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</si>
  <si>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</si>
  <si>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</si>
  <si>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</si>
  <si>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</si>
  <si>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</si>
  <si>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</si>
  <si>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</si>
  <si>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</si>
  <si>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</si>
  <si>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</si>
  <si>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</si>
  <si>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</si>
  <si>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</si>
  <si>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</si>
  <si>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</si>
  <si>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</si>
  <si>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</si>
  <si>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</si>
  <si>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</si>
  <si>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</si>
  <si>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</si>
  <si>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</si>
  <si>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</si>
  <si>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</si>
  <si>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</si>
  <si>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</si>
  <si>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</si>
  <si>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</si>
  <si>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</si>
  <si>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</si>
  <si>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</si>
  <si>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</si>
  <si>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</si>
  <si>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</si>
  <si>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</si>
  <si>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</si>
  <si>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</si>
  <si>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</si>
  <si>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</si>
  <si>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</si>
  <si>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</si>
  <si>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</si>
  <si>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</si>
  <si>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</si>
  <si>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</si>
  <si>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</si>
  <si>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</si>
  <si>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</si>
  <si>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</si>
  <si>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</si>
  <si>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Проведение информационно-профилактических мероприятий к международным датам, массовых акций "за здоровый образ жизни"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</si>
  <si>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</si>
  <si>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</si>
  <si>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</si>
  <si>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</si>
  <si>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</si>
  <si>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Муниципальные доплаты врачам-специалистам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</si>
  <si>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</si>
  <si>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</si>
  <si>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</si>
  <si>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</si>
  <si>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</si>
  <si>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</si>
  <si>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</si>
  <si>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</si>
  <si>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</si>
  <si>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</si>
  <si>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</si>
  <si>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</si>
  <si>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</si>
  <si>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</si>
  <si>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</si>
  <si>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</si>
  <si>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</si>
  <si>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</si>
  <si>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</si>
  <si>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</si>
  <si>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</si>
  <si>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</si>
  <si>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</si>
  <si>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</si>
  <si>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</si>
  <si>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</si>
  <si>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</si>
  <si>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</si>
  <si>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</si>
  <si>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</si>
  <si>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</si>
  <si>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</si>
  <si>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</si>
  <si>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</si>
  <si>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</si>
  <si>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</si>
  <si>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</si>
  <si>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</si>
  <si>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</si>
  <si>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</si>
  <si>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</si>
  <si>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</si>
  <si>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</si>
  <si>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</si>
  <si>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</si>
  <si>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</si>
  <si>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</si>
  <si>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</si>
  <si>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</si>
  <si>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</si>
  <si>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</si>
  <si>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</si>
  <si>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</si>
  <si>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</si>
  <si>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</si>
  <si>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</si>
  <si>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</si>
  <si>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</si>
  <si>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</si>
  <si>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</si>
  <si>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</si>
  <si>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</si>
  <si>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</si>
  <si>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</si>
  <si>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</si>
  <si>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</si>
  <si>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</si>
  <si>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</si>
  <si>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</si>
  <si>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</si>
  <si>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</si>
  <si>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</si>
  <si>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</si>
  <si>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</si>
  <si>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</si>
  <si>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</si>
  <si>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</si>
  <si>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</si>
  <si>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</si>
  <si>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</si>
  <si>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</si>
  <si>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</si>
  <si>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</si>
  <si>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</si>
  <si>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</si>
  <si>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</si>
  <si>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</si>
  <si>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</si>
  <si>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</si>
  <si>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</si>
  <si>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</si>
  <si>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</si>
  <si>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</si>
  <si>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</si>
  <si>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</si>
  <si>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</si>
  <si>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</si>
  <si>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</si>
  <si>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</si>
  <si>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0820100000</t>
  </si>
  <si>
    <t>0840100000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</si>
  <si>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</si>
  <si>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</si>
  <si>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</si>
  <si>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</si>
  <si>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</si>
  <si>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</si>
  <si>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</si>
  <si>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</si>
  <si>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</si>
  <si>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</si>
  <si>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</si>
  <si>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</si>
  <si>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</si>
  <si>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</si>
  <si>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</si>
  <si>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</si>
  <si>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</si>
  <si>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</si>
  <si>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</si>
  <si>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</si>
  <si>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</si>
  <si>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</si>
  <si>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</si>
  <si>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</si>
  <si>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</si>
  <si>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</si>
  <si>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</si>
  <si>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</si>
  <si>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</si>
  <si>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</si>
  <si>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</si>
  <si>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</si>
  <si>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</si>
  <si>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</si>
  <si>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Оказание содействия по организации ритуальных услуг при погребении</t>
  </si>
  <si>
    <t>Задача  «Повышение  эффективности информационного обеспечения населения"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</si>
  <si>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</si>
  <si>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</si>
  <si>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</si>
  <si>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</si>
  <si>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</si>
  <si>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</si>
  <si>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</si>
  <si>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</si>
  <si>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</si>
  <si>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</si>
  <si>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</si>
  <si>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</si>
  <si>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</si>
  <si>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</si>
  <si>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</si>
  <si>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</si>
  <si>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</si>
  <si>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</si>
  <si>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</si>
  <si>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</si>
  <si>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1900000000</t>
  </si>
  <si>
    <t>1910000000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</si>
  <si>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</si>
  <si>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</si>
  <si>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</si>
  <si>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</si>
  <si>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</si>
  <si>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</si>
  <si>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</si>
  <si>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</si>
  <si>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</si>
  <si>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</si>
  <si>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</si>
  <si>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</si>
  <si>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091R3S1090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</si>
  <si>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</si>
  <si>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</si>
  <si>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</si>
  <si>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</si>
  <si>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</si>
  <si>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</si>
  <si>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</si>
  <si>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</si>
  <si>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</si>
  <si>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</si>
  <si>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</si>
  <si>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</si>
  <si>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</si>
  <si>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</si>
  <si>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</si>
  <si>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1020220210</t>
  </si>
  <si>
    <t>1710220240</t>
  </si>
  <si>
    <t>1720120110</t>
  </si>
  <si>
    <t>1720320320</t>
  </si>
  <si>
    <t>17203S0250</t>
  </si>
  <si>
    <t>1430120110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</si>
  <si>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</si>
  <si>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</si>
  <si>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</si>
  <si>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</si>
  <si>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</si>
  <si>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</si>
  <si>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</si>
  <si>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</si>
  <si>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</si>
  <si>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</si>
  <si>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</si>
  <si>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1790120110</t>
  </si>
  <si>
    <t>1410120110</t>
  </si>
  <si>
    <t>1420120110</t>
  </si>
  <si>
    <t>1490120110</t>
  </si>
  <si>
    <t>0840220210</t>
  </si>
  <si>
    <t>0820120110</t>
  </si>
  <si>
    <t>Иные выплаты населению</t>
  </si>
  <si>
    <t>0820120120</t>
  </si>
  <si>
    <t>0840120140</t>
  </si>
  <si>
    <t>0840120160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</si>
  <si>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</si>
  <si>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</si>
  <si>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</si>
  <si>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</si>
  <si>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</si>
  <si>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</si>
  <si>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</si>
  <si>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</si>
  <si>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</si>
  <si>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</si>
  <si>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</si>
  <si>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</si>
  <si>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</si>
  <si>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</si>
  <si>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</si>
  <si>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</si>
  <si>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</si>
  <si>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</si>
  <si>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</si>
  <si>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</si>
  <si>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</si>
  <si>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</si>
  <si>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</si>
  <si>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</si>
  <si>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</si>
  <si>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</si>
  <si>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</si>
  <si>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</si>
  <si>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</si>
  <si>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</si>
  <si>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</si>
  <si>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</si>
  <si>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</si>
  <si>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</si>
  <si>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</si>
  <si>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</si>
  <si>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17301S0690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</si>
  <si>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</si>
  <si>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</si>
  <si>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</si>
  <si>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</si>
  <si>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</si>
  <si>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</si>
  <si>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</si>
  <si>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</si>
  <si>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</si>
  <si>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</si>
  <si>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</si>
  <si>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</si>
  <si>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</si>
  <si>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</si>
  <si>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</si>
  <si>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</si>
  <si>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</si>
  <si>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</si>
  <si>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</si>
  <si>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</si>
  <si>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</si>
  <si>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</si>
  <si>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</si>
  <si>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</si>
  <si>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</si>
  <si>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</si>
  <si>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</si>
  <si>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</si>
  <si>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</si>
  <si>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</si>
  <si>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</si>
  <si>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</si>
  <si>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</si>
  <si>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</si>
  <si>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</si>
  <si>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</si>
  <si>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</si>
  <si>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</si>
  <si>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</si>
  <si>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</si>
  <si>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</si>
  <si>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</si>
  <si>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</si>
  <si>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</si>
  <si>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</si>
  <si>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</si>
  <si>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</si>
  <si>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</si>
  <si>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</si>
  <si>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</si>
  <si>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</si>
  <si>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</si>
  <si>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</si>
  <si>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</si>
  <si>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</si>
  <si>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</si>
  <si>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</si>
  <si>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</si>
  <si>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</si>
  <si>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</si>
  <si>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</si>
  <si>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</si>
  <si>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</si>
  <si>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</si>
  <si>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</si>
  <si>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</si>
  <si>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</si>
  <si>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</si>
  <si>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</si>
  <si>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</si>
  <si>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</si>
  <si>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</si>
  <si>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</si>
  <si>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</si>
  <si>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</si>
  <si>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</si>
  <si>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</si>
  <si>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</si>
  <si>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</si>
  <si>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</si>
  <si>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</si>
  <si>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</si>
  <si>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</si>
  <si>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</si>
  <si>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Расходы на выплату персоналу казенных учреждений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</si>
  <si>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</si>
  <si>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</si>
  <si>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</si>
  <si>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1800000000</t>
  </si>
  <si>
    <t>1810000000</t>
  </si>
  <si>
    <t>1810100000</t>
  </si>
  <si>
    <t>1810120110</t>
  </si>
  <si>
    <t>1910300000</t>
  </si>
  <si>
    <t>1910320310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</si>
  <si>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</si>
  <si>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</si>
  <si>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</si>
  <si>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</si>
  <si>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</si>
  <si>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</si>
  <si>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</si>
  <si>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</si>
  <si>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</si>
  <si>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</si>
  <si>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</si>
  <si>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</si>
  <si>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03101S0320</t>
  </si>
  <si>
    <t>1720253031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</si>
  <si>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</si>
  <si>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</si>
  <si>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</si>
  <si>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</si>
  <si>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</si>
  <si>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</si>
  <si>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 xml:space="preserve">к решению Думы Весьегонского миниципального округа 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</si>
  <si>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</si>
  <si>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</si>
  <si>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</si>
  <si>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</si>
  <si>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</si>
  <si>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</si>
  <si>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</si>
  <si>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</si>
  <si>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</si>
  <si>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>Обеспечение деятельности МБУ МСПЦ "Кировец""</t>
  </si>
  <si>
    <t>Подпрограмма "Развитие МБУ  МСПЦ "Кировец""</t>
  </si>
  <si>
    <t>9990020900</t>
  </si>
  <si>
    <t>141А255194</t>
  </si>
  <si>
    <t>141А255193</t>
  </si>
  <si>
    <t>142А255194</t>
  </si>
  <si>
    <t>142А255193</t>
  </si>
  <si>
    <t>1910600000</t>
  </si>
  <si>
    <t>Задача" Содержание и ремонт муниципального жилого фонда"</t>
  </si>
  <si>
    <t>1420310680</t>
  </si>
  <si>
    <t>1910620620</t>
  </si>
  <si>
    <t>Содержание жилого фонда</t>
  </si>
  <si>
    <t>2024 год</t>
  </si>
  <si>
    <t>1210400000</t>
  </si>
  <si>
    <t>Задача "Повышение эффективности использования муниципального имущества"</t>
  </si>
  <si>
    <t>1910220270</t>
  </si>
  <si>
    <t>Ремонт объектов коммунального хозяйства</t>
  </si>
  <si>
    <r>
      <t xml:space="preserve">Финансовое обеспечение деятельности </t>
    </r>
    <r>
      <rPr>
        <sz val="11"/>
        <rFont val="Times New Roman"/>
        <family val="1"/>
        <charset val="204"/>
      </rPr>
      <t>МКУ</t>
    </r>
    <r>
      <rPr>
        <sz val="11"/>
        <color indexed="8"/>
        <rFont val="Times New Roman"/>
        <family val="1"/>
        <charset val="204"/>
      </rPr>
      <t xml:space="preserve"> "Единая дежурно-диспетчерская служба Весьегонского муниципального округа Тверской области"</t>
    </r>
  </si>
  <si>
    <t>0920300000</t>
  </si>
  <si>
    <t>0920320110</t>
  </si>
  <si>
    <t>Приложение 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</si>
  <si>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</si>
  <si>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</si>
  <si>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сельским учреждениям культуры)</t>
  </si>
  <si>
    <t>Подпрограмма "Совершенствование, развитие, повышение эффективности информационного обеспечения населения"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</si>
  <si>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</si>
  <si>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</si>
  <si>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</si>
  <si>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</si>
  <si>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</si>
  <si>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иместным бюджетам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</si>
  <si>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</si>
  <si>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</si>
  <si>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</si>
  <si>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</si>
  <si>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</si>
  <si>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</si>
  <si>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</si>
  <si>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</si>
  <si>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</si>
  <si>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</si>
  <si>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 xml:space="preserve">Оплата НДС за аренду помещения 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</si>
  <si>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</si>
  <si>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14203S0370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</si>
  <si>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</si>
  <si>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</si>
  <si>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</si>
  <si>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</si>
  <si>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</si>
  <si>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</si>
  <si>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1910220290</t>
  </si>
  <si>
    <t>08301R0820</t>
  </si>
  <si>
    <t>2025 год</t>
  </si>
  <si>
    <t>1110220210</t>
  </si>
  <si>
    <t>1730300000</t>
  </si>
  <si>
    <t xml:space="preserve">Задача "Реализация системы персонифицированного финансирования  дополнительного образования детей» </t>
  </si>
  <si>
    <t>1730320310</t>
  </si>
  <si>
    <t>0610220230</t>
  </si>
  <si>
    <t>Проведение групповых развивающих программ и тренингов для молодежи</t>
  </si>
  <si>
    <t>0610220240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</si>
  <si>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</si>
  <si>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</si>
  <si>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Обеспечение функционирования модели персонифицированного финансирования дополнительного образования детей</t>
  </si>
  <si>
    <t>Субсидии местным бюджетам на подготовку проектов межевания земельных участков и на проведение кадастровых работ</t>
  </si>
  <si>
    <t>1010220230</t>
  </si>
  <si>
    <t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</si>
  <si>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</si>
  <si>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</si>
  <si>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</si>
  <si>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</si>
  <si>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</si>
  <si>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</si>
  <si>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</si>
  <si>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</si>
  <si>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</si>
  <si>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</si>
  <si>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</si>
  <si>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Подпрограмма "Подготовка проектов межевания земельных участков и проведение кадастровых работ"</t>
  </si>
  <si>
    <t>1230000000</t>
  </si>
  <si>
    <t>1230100000</t>
  </si>
  <si>
    <t>12301L5990</t>
  </si>
  <si>
    <t>Задача" Подготовка проектов межевания земельных участков и проведение кадастровых работ"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</si>
  <si>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</si>
  <si>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</si>
  <si>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</si>
  <si>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</si>
  <si>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</si>
  <si>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</si>
  <si>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</si>
  <si>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</si>
  <si>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</si>
  <si>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</si>
  <si>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1940000000</t>
  </si>
  <si>
    <t>1940100000</t>
  </si>
  <si>
    <t>19401S0290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</si>
  <si>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</si>
  <si>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</si>
  <si>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</si>
  <si>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Ликвидация мест несанкционированного размещения отходов</t>
  </si>
  <si>
    <t>0410200000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</si>
  <si>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</si>
  <si>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0410220230</t>
  </si>
  <si>
    <t>Организация работ по благоустройству и озеленению территории населенных пунктов Весьегонского муниципального округа</t>
  </si>
  <si>
    <t>Задача" Совершенствование системы обращения с отходами производства и потребления"</t>
  </si>
  <si>
    <t>1740120110</t>
  </si>
  <si>
    <t>Укрепление технического состояния дошкольных образовательных организаций</t>
  </si>
  <si>
    <t>1740120120</t>
  </si>
  <si>
    <t>Укрепление технического состояния общеобразовательных организаций</t>
  </si>
  <si>
    <t>Задача   "Проведение кадастровых работ для устройства объектов, необходимых для жизнеобеспечения населения Весьегонского муниципального округа"</t>
  </si>
  <si>
    <t>Организация и проведение кадастровых работ для устройства объектов</t>
  </si>
  <si>
    <t>Проведение тура "Летние каникулы в г.Санкт-Петербурге""</t>
  </si>
  <si>
    <t>172EB51790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</si>
  <si>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</si>
  <si>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Подпрограмма " Поддержка семьи и детей"</t>
  </si>
  <si>
    <t>Задача " Выявление и поощрение одаренных детей.Поддержка семей с детьми"</t>
  </si>
  <si>
    <t>0630000000</t>
  </si>
  <si>
    <t>0630100000</t>
  </si>
  <si>
    <t>0630120310</t>
  </si>
  <si>
    <t>0630120320</t>
  </si>
  <si>
    <t>0630120330</t>
  </si>
  <si>
    <t>Выплата частичной компенсации (арендной платы) по договору аренды (найма) жилья медицинским работникам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</si>
  <si>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</si>
  <si>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</si>
  <si>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>Подпрограмма "Оказание социальной помощи"</t>
  </si>
  <si>
    <t>Задача "Оказание адресной материальной помощи гражданам.Организация ритуальных услуг"</t>
  </si>
  <si>
    <t xml:space="preserve"> на 2024 год и на плановый период 2025 и 2026 годов"</t>
  </si>
  <si>
    <t>бюджета на 2024 год и на плановый период 2025 и 2026 годов</t>
  </si>
  <si>
    <t>2026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</si>
  <si>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2024-2029 годы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</si>
  <si>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2024-2029 годы"</t>
  </si>
  <si>
    <t>0107</t>
  </si>
  <si>
    <t>Обеспечение проведения выборов и референдумов</t>
  </si>
  <si>
    <t>Непрограммные расходы</t>
  </si>
  <si>
    <t>9980020900</t>
  </si>
  <si>
    <t>Проведение выборов</t>
  </si>
  <si>
    <t>Специальные расходы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</si>
  <si>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2024-2029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</si>
  <si>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</si>
  <si>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</si>
  <si>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2024-2029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</si>
  <si>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2024-2029 годы"</t>
  </si>
  <si>
    <t>1220000000</t>
  </si>
  <si>
    <t>Подпрограмма "Оформление права муниципальной собственности на землю под объектами недвижимости, находящимися в собственности Весьегонского муниципального округа Тверской области"</t>
  </si>
  <si>
    <t>1220100000</t>
  </si>
  <si>
    <t>1220120110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</si>
  <si>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</si>
  <si>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2024-2029 годы</t>
  </si>
  <si>
    <t>1910100000</t>
  </si>
  <si>
    <t>1910120130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</si>
  <si>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</si>
  <si>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</si>
  <si>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</si>
  <si>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</si>
  <si>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2024-2029 годы</t>
  </si>
  <si>
    <t>0610120110</t>
  </si>
  <si>
    <t>Поддержка молодежного волонтерского движения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</si>
  <si>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</si>
  <si>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</si>
  <si>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</si>
  <si>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2024-2029 годы"</t>
  </si>
  <si>
    <t>1440000000</t>
  </si>
  <si>
    <t>1440200000</t>
  </si>
  <si>
    <t>1440220210</t>
  </si>
  <si>
    <t>1440220220</t>
  </si>
  <si>
    <t>Реализация социально значимых проектов в сфере культуры</t>
  </si>
  <si>
    <t>Задача "Проведение государственных и муниципальных праздников"</t>
  </si>
  <si>
    <t>Проведение массовых мероприятий к государственным праздникам</t>
  </si>
  <si>
    <t>Проведение мероприятий к государственным праздникам, посвященным семье и детям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</si>
  <si>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</si>
  <si>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</si>
  <si>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</si>
  <si>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2024-2029 годы"</t>
  </si>
  <si>
    <t>Задача "Сохранение развития общественного сектора и обеспечение эффективного взаимодействия Администрации Весьегонского муниципального округа с некоммерческими общественными организациями"</t>
  </si>
  <si>
    <t>Предоставление субсидий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</si>
  <si>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</si>
  <si>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1006</t>
  </si>
  <si>
    <t>0170000000</t>
  </si>
  <si>
    <t>0170100000</t>
  </si>
  <si>
    <t>0170120110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</si>
  <si>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</si>
  <si>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</si>
  <si>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2024-2029 годы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</si>
  <si>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2024-2029 годы"</t>
  </si>
  <si>
    <t>1430500000</t>
  </si>
  <si>
    <t>14305S9042</t>
  </si>
  <si>
    <t>14305S9043</t>
  </si>
  <si>
    <t>Задача "Программа поддержки местных инициатив"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</si>
  <si>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(Текущий ремонт помещений МБУ ДО "Весьегонская ДШИ")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</si>
  <si>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территории МБУ ДО "Весьегонская ДШИ")</t>
  </si>
  <si>
    <t>1410320310</t>
  </si>
  <si>
    <t>Комплектование книжных фондов за счет средств местного бюджета</t>
  </si>
  <si>
    <t>1410500000</t>
  </si>
  <si>
    <t>14105S9034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</si>
  <si>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адресу:Тверская обл., г.Весьегонск, ул.Карла Маркса, д.95)</t>
  </si>
  <si>
    <t>142A155196</t>
  </si>
  <si>
    <t>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</si>
  <si>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1420400000</t>
  </si>
  <si>
    <t>14204S9035</t>
  </si>
  <si>
    <t>14204S9036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</si>
  <si>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граждан(Капитальный ремонт лестницы, оконных блоков и сантехнических узлов в здании МУК "Весьегонский центральный дом культуры" по адресу: 171720 Тверская область, г.Весьегонск, ул.Карла Маркса, дом 143")</t>
  </si>
  <si>
    <t>17403S9037</t>
  </si>
  <si>
    <t>17403S9038</t>
  </si>
  <si>
    <t>17403S9039</t>
  </si>
  <si>
    <t>17403S9040</t>
  </si>
  <si>
    <t>1740300000</t>
  </si>
  <si>
    <t>17403S9041</t>
  </si>
  <si>
    <t>17403S9044</t>
  </si>
  <si>
    <t>17403S9045</t>
  </si>
  <si>
    <t>17403S9047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</si>
  <si>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2024-2029 годы"</t>
  </si>
  <si>
    <t>Обслуживание  станции обезжелезивания</t>
  </si>
  <si>
    <t>1910120120</t>
  </si>
  <si>
    <t>Разработка проектно-сметной документации для оборудования газовых котельных</t>
  </si>
  <si>
    <t>1920111450</t>
  </si>
  <si>
    <t>19201S1450</t>
  </si>
  <si>
    <t>Субсидии на поддержку обустройства мест массового отдыха населения (городских парков)</t>
  </si>
  <si>
    <t>Софинансирование на поддержку обустройства мест массового отдыха населения (городских парков)</t>
  </si>
  <si>
    <t>19202S9028</t>
  </si>
  <si>
    <t>19202S9029</t>
  </si>
  <si>
    <t>19202S9030</t>
  </si>
  <si>
    <t>19202S9031</t>
  </si>
  <si>
    <t>19202S9032</t>
  </si>
  <si>
    <t>19202S9033</t>
  </si>
  <si>
    <t>19202S9046</t>
  </si>
  <si>
    <t>19202S9048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</si>
  <si>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тротуара по ул.Правды, г.Весьегонск)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</si>
  <si>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Ремонт ограждения кладбища в г.Весьегонск Весьегонского муниципального окрга)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</si>
  <si>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ограждения кладбища с.Чернецкое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</si>
  <si>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(Обустройство детской площадки в д.Дюдиково Весьегонского муниципального округа)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</si>
  <si>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</si>
  <si>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территорий Весьегонского муниципального округа)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</si>
  <si>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2024-2029 годы"</t>
  </si>
  <si>
    <t>Задача"Проведение кадастровых работ по формированию земельных участков под объектами недвижимости, находящимися в муниципальной собственности Весьегонского муниципального округа Тверской области"</t>
  </si>
  <si>
    <t>Проведение кадастровых работ для постановки земельного участка на государственный кадастровый учет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</si>
  <si>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колодцев на территории Весьегонского муниципального округа Тверской области )</t>
  </si>
  <si>
    <t>17202L3041</t>
  </si>
  <si>
    <t>0630120340</t>
  </si>
  <si>
    <t>1390120110</t>
  </si>
  <si>
    <t>1210420440</t>
  </si>
  <si>
    <t>Другие вопросы в области социальной политики</t>
  </si>
  <si>
    <t>Задача "Активировать работы по формированию земельных участков для ИЖС "</t>
  </si>
  <si>
    <t>Подпрограмма "Формирование земельных участков для устройства  объектов, необходимых для жизнеобеспечения населения Весьегонского муниципального округа""</t>
  </si>
  <si>
    <t>Проведение работ по обработке земель, от произростания борщевика Сосновского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</si>
  <si>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(Приобретениетрактора Беларусь МТЗ 82.1 - 23/12 - 23/32 (или эквивалент)) для нужд Отдела ЖКХ и благоустройства территории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</si>
  <si>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"Весьегонская СОШ" по адресу: Тверская область, г.Весьегонск, ул.Южная, д.24-а)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</si>
  <si>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"Чамеровская СОШ" по адресу: 171712 Тверская область, Весьегонский муниципальный округ, с.Чамерово, д.27)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</si>
  <si>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"Кесемская  СОШ" по адресу: 171701, Тверская область, Весьегонский м.о., с.Кесьма, ул.Пушкинская, д.38а 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</si>
  <si>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 ДО "Дом детского творчества" Весьегонского муниципального округа)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</si>
  <si>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МБУДО "Весьегонская спортивная школа" г.Весьегонска (тренажер Бубновского, спортивное ориентирование, лазертаг, байдарки)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</si>
  <si>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         ( Устройство малой спортивной площадки ГТО по адресу: Тверская область, г.Весьегонск, ул.Александровская, д.84)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</si>
  <si>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граждан("Благоустройство  территории МУК "ВЦДК" по адресу: г.Весьегонск, ул. Карла Маркса д.143")  </t>
  </si>
  <si>
    <t>Подпрограмма "Поддержка общественного сектора и обеспечение информационной открытости деятельности органов местного самоуправления Весьегонского муниципального округа Тверской области"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</si>
  <si>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Большеовсяниковская  ООШ по адресу:171733, Тверская обл., Весьегонский муниципальный округ, днревня Большое Овсяниково, ул.Школьная, д.12)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</si>
  <si>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МБУДО ВСШ (ремонт ограждения спортивной площадки по адресу: Тверская область, г.Весьегонск, парк Спасский, д.1)  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</si>
  <si>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навесного оборудования - измельчитель пней резцовый для нужд Отдела ЖКХ и благоустройства территории Весьегонского муниципального округа)</t>
  </si>
  <si>
    <t>Выявление бесхозных объектов недвижимости,объектов недвижимости, не прошедших государственный кадастровый учет, проведение кадастровых работ для постановки объектов на государственный кадастровый учет и снятие с государственного кадастрового учета объектов, подлежащих списанию</t>
  </si>
  <si>
    <t>Задача "Обеспечение сотрудничества и взаимодействия между АТО, ОМСУ, ГУ МЧС"</t>
  </si>
  <si>
    <t>от 26.12.2023 № 331</t>
  </si>
  <si>
    <t>Исполнение судебных актов</t>
  </si>
  <si>
    <t>0405</t>
  </si>
  <si>
    <t>Сельское хозяйство и рыболовство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</si>
  <si>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2024-2029 годы"</t>
  </si>
  <si>
    <t>08301Д0820</t>
  </si>
  <si>
    <t>1430519042</t>
  </si>
  <si>
    <t xml:space="preserve"> Субсидии местным бюджетам на реализацию программ по поддержке местных инициатив в Тверской области (Текущий ремонт помещений МБУ ДО "Весьегонская ДШИ")</t>
  </si>
  <si>
    <t>1410519034</t>
  </si>
  <si>
    <t xml:space="preserve">  Субсидии местным бюджетам на реализацию программ по поддержке местных инициатив в Тверской области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адресу:Тверская обл., г.Весьегонск, ул.Карла Маркса, д.95)</t>
  </si>
  <si>
    <t>1420419035</t>
  </si>
  <si>
    <t>1420419036</t>
  </si>
  <si>
    <t>Субсидии местным бюджетам на реализацию программ по поддержке местных инициатив в Тверской области ("Благоустройство территории МУК "ВЦДК" по адресу:г.Весьегонск, ул. Карла Маркса д.143")</t>
  </si>
  <si>
    <t xml:space="preserve"> Субсидии местным бюджетам на реализацию программ по поддержке местных инициатив в Тверской области (Капитальный ремонт лестницы, оконных блоков и сантехнических узлов в здании МУК "Весьегонский центральный дом культуры" по адресу: 171720 Тверская область, г.Весьегонск, ул.Карла Маркса, дом 143")</t>
  </si>
  <si>
    <t xml:space="preserve"> Субсидии местным бюджетам на реализацию программ по поддержке местных инициатив в Тверской области (Благоустройство территории МБОУ "Весьегонская СОШ" по адресу: Тверская область, г.Весьегонск, ул.Южная, д.24-а)</t>
  </si>
  <si>
    <t>Субсидии местным бюджетам на реализацию программ по поддержке местных инициатив в Тверской области (Благоустройство территории МБОУ "Чамеровская СОШ" по адресу: 171712, Тверская область, Весьегонский муниципальный округ, с.Чамерово, д.127)</t>
  </si>
  <si>
    <t>Субсидии местным бюджетам на реализацию программ по поддержке местных инициатив в Тверской области (Благоустройство территории МБОУ" Кесемская СОШ" по адресу: 171701, Тверская область, Весьегонский м.о., с.Кесьма, ул.Пушкинская, д.38а)</t>
  </si>
  <si>
    <t>Субсидии местным бюджетам на реализацию программ по поддержке местных инициатив в Тверской области (Благоустройство территории МБОУ Большеовсяниковская ООШ по адресу: 171733, Тверская обл., Весьегонский муниципальный округ, деревня Большое Овсяниково, ул.Школьная, д.12)</t>
  </si>
  <si>
    <t>1740319041</t>
  </si>
  <si>
    <t>1740319044</t>
  </si>
  <si>
    <t>1740319047</t>
  </si>
  <si>
    <t>Субсидии местным бюджетам на реализацию программ по поддержке местных инициатив в Тверской области (Благоустройство территории МБУДО ВСШ (ремонт ограждения спортивной площадки) по адресу Тверская область, г.Весьегонск, парк Спасский, д.1</t>
  </si>
  <si>
    <t>Субсидии местным бюджетам на реализацию программ по поддержке местных инициатив в Тверской области (Приобретение оборудования для МБУ ДО "Дом детского творчества" Весьегонского муниципального округа)</t>
  </si>
  <si>
    <t>Субсидии местным бюджетам на реализацию программ по поддержке местных инициатив в Тверской области (Устройство малой спортивной площадки ГТО по адресу: Тверская обл., г.Весьегонск, ул.Александровская, д.84)</t>
  </si>
  <si>
    <t>1920219029</t>
  </si>
  <si>
    <t>1920219030</t>
  </si>
  <si>
    <t>1920219031</t>
  </si>
  <si>
    <t>1920219032</t>
  </si>
  <si>
    <t>1920219033</t>
  </si>
  <si>
    <t>Субсидии местным бюджетам на реализацию программ по поддержке местных инициатив в Тверской области (Устройство колодцев на территории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</si>
  <si>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в Тверской области (Ремонт ограждения кладбища в г.Весьегонск Весьегонского муниципального округа)</t>
  </si>
  <si>
    <t xml:space="preserve"> Субсидии местным бюджетам на реализацию программ по поддержке местных инициатив в Тверской области (Устройство ограждения кладбища с.Чернецкое Весьегонского муниципального округа)</t>
  </si>
  <si>
    <t>Субсидии местным бюджетам на реализацию программ по поддержке местных инициатив в Тверской области (Приобретение трактора Беларусь МТЗ 82.1-23/12-23/32 (или эквивалент)) для нужд Отдела ЖКХ и благоустройства территории Весьегонского муниципального округа)</t>
  </si>
  <si>
    <t>Субсидии местным бюджетам на реализацию программ по поддержке местных инициатив в Тверской области (Приобретение навесного оборудования - измельчитель пней резцовый для нужд Отдела ЖКХ и благоустройства территории Весьегонского муниципального округа)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</si>
  <si>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</si>
  <si>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14103L5199</t>
  </si>
  <si>
    <t>Государственная поддержка отрасли культуры ( модернизация библиотек в части комплектования книжных фондов библиотек муниципальных образований)</t>
  </si>
  <si>
    <t>17401S1040</t>
  </si>
  <si>
    <t>Укрепление материально-технической базы муниципальных дошкольных образовательных организаций - средства местного бюджета</t>
  </si>
  <si>
    <t>17401S0440</t>
  </si>
  <si>
    <t>Укрепление материально-технической базы муниципальных общеобразовательных организаций -  средства местного бюджета</t>
  </si>
  <si>
    <t>17404L7502</t>
  </si>
  <si>
    <t>Реализация мероприятий по модернизации школьных систем образования</t>
  </si>
  <si>
    <t>Реализация мероприятий по модернизации школьных систем образования за счет средств областного бюджета</t>
  </si>
  <si>
    <t>Задача "Модернизация школьных систем образования"</t>
  </si>
  <si>
    <t>17404S7500</t>
  </si>
  <si>
    <t>17404А7500</t>
  </si>
  <si>
    <t>Реализация мероприятий по модернизации школьных систем образования за счет средств местного бюджета</t>
  </si>
  <si>
    <t>1910320360</t>
  </si>
  <si>
    <t>Взносы на капитальный ремонт общего имущества многоквартирных домов</t>
  </si>
  <si>
    <t>1430200000</t>
  </si>
  <si>
    <t>1430220210</t>
  </si>
  <si>
    <t>Задача "Укрепление материально-технической базы учреждений дополнительного образования в сфере культуры"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</si>
  <si>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</t>
  </si>
  <si>
    <t>1420200000</t>
  </si>
  <si>
    <t>1420220220</t>
  </si>
  <si>
    <t>Задача " Проведение противопожарных мероприятий, ремонтов и благоустройство прилегающих территорий учреждений культуры"</t>
  </si>
  <si>
    <t>Проведение противопожарных мероприятий и ремонта зданий и помещений муниципальных учреждений культуры.</t>
  </si>
  <si>
    <t>1740111040</t>
  </si>
  <si>
    <t>Субсидии  на укрепление материально-технической базы муниципальных дошкольных образовательных организаций</t>
  </si>
  <si>
    <t>17401S8012</t>
  </si>
  <si>
    <t>1740110440</t>
  </si>
  <si>
    <t>Субсидии на укрепление материально-технической базы муниципальных образовательных организаций</t>
  </si>
  <si>
    <t>1740118012</t>
  </si>
  <si>
    <t>Иные межбюджетные трансферты на  реализацию проектов в рамках поддержки школьных инициатив Тверской области</t>
  </si>
  <si>
    <t>1910220240</t>
  </si>
  <si>
    <t>Разработка схемы тепло и водоснабжения</t>
  </si>
  <si>
    <t>1940110290</t>
  </si>
  <si>
    <t>Субсидия на обеспечение жилыми помещениями малоимущих многодетных семей, нуждающихся в жилых помещениях</t>
  </si>
  <si>
    <t>к решению Думы Весьегонского муниципального округа от 31.05.2024 № 360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</si>
</sst>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4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  <font>
      <sz val="11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62">
    <xf numFmtId="0" fontId="0" fillId="0" borderId="0"/>
    <xf numFmtId="0" fontId="9" fillId="0" borderId="1">
      <alignment vertical="top" wrapText="1"/>
    </xf>
    <xf numFmtId="0" fontId="13" fillId="0" borderId="15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2" fillId="7" borderId="0"/>
    <xf numFmtId="0" fontId="19" fillId="0" borderId="15">
      <alignment horizontal="center" vertical="center" wrapText="1"/>
    </xf>
    <xf numFmtId="1" fontId="19" fillId="0" borderId="15">
      <alignment horizontal="left" vertical="top" wrapText="1" indent="2"/>
    </xf>
    <xf numFmtId="0" fontId="19" fillId="0" borderId="0"/>
    <xf numFmtId="1" fontId="19" fillId="0" borderId="15">
      <alignment horizontal="center" vertical="top" shrinkToFit="1"/>
    </xf>
    <xf numFmtId="0" fontId="13" fillId="0" borderId="15">
      <alignment horizontal="left"/>
    </xf>
    <xf numFmtId="4" fontId="19" fillId="0" borderId="15">
      <alignment horizontal="right" vertical="top" shrinkToFit="1"/>
    </xf>
    <xf numFmtId="4" fontId="13" fillId="5" borderId="15">
      <alignment horizontal="right" vertical="top" shrinkToFit="1"/>
    </xf>
    <xf numFmtId="0" fontId="19" fillId="0" borderId="0">
      <alignment wrapText="1"/>
    </xf>
    <xf numFmtId="0" fontId="19" fillId="0" borderId="0">
      <alignment horizontal="left" wrapText="1"/>
    </xf>
    <xf numFmtId="10" fontId="19" fillId="0" borderId="15">
      <alignment horizontal="right" vertical="top" shrinkToFit="1"/>
    </xf>
    <xf numFmtId="10" fontId="13" fillId="5" borderId="15">
      <alignment horizontal="right" vertical="top" shrinkToFit="1"/>
    </xf>
    <xf numFmtId="0" fontId="20" fillId="0" borderId="0">
      <alignment horizontal="center" wrapText="1"/>
    </xf>
    <xf numFmtId="0" fontId="20" fillId="0" borderId="0">
      <alignment horizontal="center"/>
    </xf>
    <xf numFmtId="0" fontId="19" fillId="0" borderId="0">
      <alignment horizontal="right"/>
    </xf>
    <xf numFmtId="0" fontId="19" fillId="0" borderId="0">
      <alignment vertical="top"/>
    </xf>
    <xf numFmtId="0" fontId="13" fillId="0" borderId="15">
      <alignment vertical="top" wrapText="1"/>
    </xf>
    <xf numFmtId="4" fontId="13" fillId="6" borderId="15">
      <alignment horizontal="right" vertical="top" shrinkToFit="1"/>
    </xf>
    <xf numFmtId="10" fontId="13" fillId="6" borderId="15">
      <alignment horizontal="right" vertical="top" shrinkToFit="1"/>
    </xf>
    <xf numFmtId="0" fontId="18" fillId="0" borderId="0"/>
    <xf numFmtId="0" fontId="23" fillId="0" borderId="0"/>
    <xf numFmtId="0" fontId="24" fillId="7" borderId="0"/>
    <xf numFmtId="0" fontId="23" fillId="0" borderId="0"/>
    <xf numFmtId="0" fontId="36" fillId="0" borderId="0" applyBorder="0" applyProtection="0"/>
    <xf numFmtId="0" fontId="37" fillId="12" borderId="0" applyBorder="0" applyProtection="0"/>
    <xf numFmtId="0" fontId="37" fillId="13" borderId="0" applyBorder="0" applyProtection="0"/>
    <xf numFmtId="0" fontId="36" fillId="14" borderId="0" applyBorder="0" applyProtection="0"/>
    <xf numFmtId="0" fontId="34" fillId="10" borderId="0" applyBorder="0" applyProtection="0"/>
    <xf numFmtId="0" fontId="35" fillId="11" borderId="0" applyBorder="0" applyProtection="0"/>
    <xf numFmtId="0" fontId="30" fillId="0" borderId="0" applyBorder="0" applyProtection="0"/>
    <xf numFmtId="0" fontId="32" fillId="9" borderId="0" applyBorder="0" applyProtection="0"/>
    <xf numFmtId="0" fontId="26" fillId="0" borderId="0" applyBorder="0" applyProtection="0"/>
    <xf numFmtId="0" fontId="27" fillId="0" borderId="0" applyBorder="0" applyProtection="0"/>
    <xf numFmtId="0" fontId="28" fillId="0" borderId="0" applyBorder="0" applyProtection="0"/>
    <xf numFmtId="0" fontId="31" fillId="0" borderId="0" applyBorder="0" applyProtection="0"/>
    <xf numFmtId="0" fontId="33" fillId="8" borderId="0" applyBorder="0" applyProtection="0"/>
    <xf numFmtId="0" fontId="29" fillId="8" borderId="42" applyProtection="0"/>
    <xf numFmtId="0" fontId="25" fillId="0" borderId="0" applyBorder="0" applyProtection="0"/>
    <xf numFmtId="0" fontId="25" fillId="0" borderId="0" applyBorder="0" applyProtection="0"/>
    <xf numFmtId="0" fontId="34" fillId="0" borderId="0" applyBorder="0" applyProtection="0"/>
    <xf numFmtId="0" fontId="9" fillId="0" borderId="1">
      <alignment vertical="top" wrapText="1"/>
    </xf>
    <xf numFmtId="0" fontId="38" fillId="0" borderId="3">
      <alignment vertical="top" wrapText="1"/>
    </xf>
    <xf numFmtId="164" fontId="8" fillId="0" borderId="0" applyFont="0" applyFill="0" applyBorder="0" applyAlignment="0" applyProtection="0"/>
    <xf numFmtId="165" fontId="25" fillId="0" borderId="0" applyBorder="0" applyProtection="0"/>
    <xf numFmtId="0" fontId="8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25" fillId="0" borderId="0"/>
  </cellStyleXfs>
  <cellXfs count="512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6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0" fillId="0" borderId="0" xfId="0"/>
    <xf numFmtId="4" fontId="3" fillId="0" borderId="20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2" borderId="18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0" borderId="30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justify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31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26" xfId="0" applyNumberFormat="1" applyFont="1" applyFill="1" applyBorder="1" applyAlignment="1">
      <alignment horizontal="right" vertical="center" wrapText="1"/>
    </xf>
    <xf numFmtId="4" fontId="3" fillId="2" borderId="27" xfId="0" applyNumberFormat="1" applyFont="1" applyFill="1" applyBorder="1" applyAlignment="1">
      <alignment horizontal="right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right" vertical="center" wrapText="1"/>
    </xf>
    <xf numFmtId="4" fontId="3" fillId="0" borderId="36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38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justify"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39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0" fontId="6" fillId="2" borderId="3" xfId="0" applyFont="1" applyFill="1" applyBorder="1" applyAlignment="1">
      <alignment vertical="top" wrapText="1"/>
    </xf>
    <xf numFmtId="0" fontId="0" fillId="0" borderId="0" xfId="0"/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0" fillId="0" borderId="0" xfId="0"/>
    <xf numFmtId="4" fontId="3" fillId="2" borderId="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4" fontId="3" fillId="0" borderId="41" xfId="0" applyNumberFormat="1" applyFont="1" applyFill="1" applyBorder="1" applyAlignment="1">
      <alignment horizontal="right" vertical="center" wrapText="1"/>
    </xf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2" borderId="20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3" borderId="5" xfId="4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right" vertical="center" wrapText="1"/>
    </xf>
    <xf numFmtId="0" fontId="3" fillId="2" borderId="40" xfId="0" applyFont="1" applyFill="1" applyBorder="1" applyAlignment="1">
      <alignment horizontal="left" vertical="center" wrapText="1"/>
    </xf>
    <xf numFmtId="4" fontId="3" fillId="2" borderId="44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45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left" vertical="center" wrapText="1"/>
    </xf>
    <xf numFmtId="4" fontId="3" fillId="0" borderId="47" xfId="0" applyNumberFormat="1" applyFont="1" applyFill="1" applyBorder="1" applyAlignment="1">
      <alignment horizontal="right" vertical="center" wrapText="1"/>
    </xf>
    <xf numFmtId="4" fontId="3" fillId="0" borderId="46" xfId="0" applyNumberFormat="1" applyFont="1" applyFill="1" applyBorder="1" applyAlignment="1">
      <alignment horizontal="right" vertical="center" wrapText="1"/>
    </xf>
    <xf numFmtId="0" fontId="0" fillId="0" borderId="0" xfId="0"/>
    <xf numFmtId="0" fontId="6" fillId="2" borderId="4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9" fillId="0" borderId="0" xfId="0" applyFont="1" applyAlignment="1">
      <alignment horizontal="justify" vertical="top"/>
    </xf>
    <xf numFmtId="0" fontId="0" fillId="0" borderId="0" xfId="0"/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17" fillId="0" borderId="3" xfId="0" applyFont="1" applyBorder="1" applyAlignment="1">
      <alignment horizontal="justify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0" fontId="3" fillId="0" borderId="0" xfId="0" applyFont="1" applyFill="1" applyAlignment="1">
      <alignment horizontal="justify" wrapText="1"/>
    </xf>
    <xf numFmtId="0" fontId="3" fillId="4" borderId="2" xfId="0" applyFont="1" applyFill="1" applyBorder="1" applyAlignment="1">
      <alignment horizontal="left" vertical="center" wrapText="1"/>
    </xf>
    <xf numFmtId="4" fontId="3" fillId="2" borderId="17" xfId="0" applyNumberFormat="1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0" fontId="6" fillId="2" borderId="34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5" xfId="0" applyFont="1" applyFill="1" applyBorder="1" applyAlignment="1">
      <alignment horizontal="left" vertical="center" wrapText="1"/>
    </xf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6" fillId="0" borderId="3" xfId="0" applyFont="1" applyFill="1" applyBorder="1" applyAlignment="1">
      <alignment horizontal="justify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" fontId="3" fillId="2" borderId="37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vertical="top" wrapText="1"/>
    </xf>
    <xf numFmtId="0" fontId="6" fillId="2" borderId="19" xfId="0" applyFont="1" applyFill="1" applyBorder="1" applyAlignment="1">
      <alignment vertical="top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4" fontId="3" fillId="2" borderId="33" xfId="0" applyNumberFormat="1" applyFont="1" applyFill="1" applyBorder="1" applyAlignment="1">
      <alignment horizontal="right" vertical="center" wrapText="1"/>
    </xf>
    <xf numFmtId="49" fontId="3" fillId="2" borderId="40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3" fillId="0" borderId="40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9" fillId="0" borderId="3" xfId="0" applyFont="1" applyBorder="1" applyAlignment="1">
      <alignment horizontal="justify"/>
    </xf>
    <xf numFmtId="0" fontId="5" fillId="0" borderId="4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3" fillId="2" borderId="34" xfId="0" applyNumberFormat="1" applyFont="1" applyFill="1" applyBorder="1" applyAlignment="1">
      <alignment horizontal="right" vertical="center" wrapText="1"/>
    </xf>
    <xf numFmtId="4" fontId="3" fillId="2" borderId="14" xfId="0" applyNumberFormat="1" applyFont="1" applyFill="1" applyBorder="1" applyAlignment="1">
      <alignment horizontal="right" vertical="center" wrapText="1"/>
    </xf>
    <xf numFmtId="0" fontId="6" fillId="4" borderId="17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0" fontId="17" fillId="0" borderId="3" xfId="0" applyFont="1" applyBorder="1"/>
    <xf numFmtId="0" fontId="5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4" fontId="3" fillId="0" borderId="5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2"/>
  <sheetViews>
    <sheetView tabSelected="1" topLeftCell="A5" workbookViewId="0">
      <selection activeCell="A7" sqref="A7:G7"/>
    </sheetView>
  </sheetViews>
  <sheetFormatPr defaultRowHeight="15"/>
  <cols>
    <col min="1" max="1" width="9.140625" style="36"/>
    <col min="2" max="2" width="13" style="36" customWidth="1"/>
    <col min="3" max="3" width="9.28515625" style="36" bestFit="1" customWidth="1"/>
    <col min="4" max="4" width="41.85546875" style="36" customWidth="1"/>
    <col min="5" max="5" width="16.7109375" style="36" customWidth="1"/>
    <col min="6" max="6" width="15.7109375" style="36" customWidth="1"/>
    <col min="7" max="7" width="16.5703125" style="36" customWidth="1"/>
  </cols>
  <sheetData>
    <row r="1" spans="1:7" hidden="1">
      <c r="A1" s="496"/>
      <c r="B1" s="496"/>
      <c r="C1" s="496"/>
      <c r="D1" s="496"/>
      <c r="E1" s="496"/>
      <c r="F1" s="496"/>
      <c r="G1" s="496"/>
    </row>
    <row r="2" spans="1:7" hidden="1">
      <c r="A2" s="496"/>
      <c r="B2" s="496"/>
      <c r="C2" s="496"/>
      <c r="D2" s="496"/>
      <c r="E2" s="496"/>
      <c r="F2" s="496"/>
      <c r="G2" s="496"/>
    </row>
    <row r="3" spans="1:7" s="335" customFormat="1" hidden="1">
      <c r="A3" s="499"/>
      <c r="B3" s="499"/>
      <c r="C3" s="499"/>
      <c r="D3" s="499"/>
      <c r="E3" s="499"/>
      <c r="F3" s="499"/>
      <c r="G3" s="499"/>
    </row>
    <row r="4" spans="1:7" s="335" customFormat="1" hidden="1">
      <c r="A4" s="499"/>
      <c r="B4" s="499"/>
      <c r="C4" s="499"/>
      <c r="D4" s="499"/>
      <c r="E4" s="499"/>
      <c r="F4" s="499"/>
      <c r="G4" s="499"/>
    </row>
    <row r="5" spans="1:7" s="436" customFormat="1">
      <c r="A5" s="499" t="s">
        <v>506</v>
      </c>
      <c r="B5" s="499"/>
      <c r="C5" s="499"/>
      <c r="D5" s="499"/>
      <c r="E5" s="499"/>
      <c r="F5" s="499"/>
      <c r="G5" s="499"/>
    </row>
    <row r="6" spans="1:7" s="436" customFormat="1">
      <c r="A6" s="499" t="s">
        <v>812</v>
      </c>
      <c r="B6" s="499"/>
      <c r="C6" s="499"/>
      <c r="D6" s="499"/>
      <c r="E6" s="499"/>
      <c r="F6" s="499"/>
      <c r="G6" s="499"/>
    </row>
    <row r="7" spans="1:7" s="75" customFormat="1">
      <c r="A7" s="497" t="s">
        <v>506</v>
      </c>
      <c r="B7" s="498"/>
      <c r="C7" s="498"/>
      <c r="D7" s="498"/>
      <c r="E7" s="498"/>
      <c r="F7" s="498"/>
      <c r="G7" s="498"/>
    </row>
    <row r="8" spans="1:7" s="75" customFormat="1">
      <c r="A8" s="497" t="s">
        <v>476</v>
      </c>
      <c r="B8" s="498"/>
      <c r="C8" s="498"/>
      <c r="D8" s="498"/>
      <c r="E8" s="498"/>
      <c r="F8" s="498"/>
      <c r="G8" s="498"/>
    </row>
    <row r="9" spans="1:7" s="75" customFormat="1">
      <c r="A9" s="497" t="s">
        <v>743</v>
      </c>
      <c r="B9" s="498"/>
      <c r="C9" s="498"/>
      <c r="D9" s="498"/>
      <c r="E9" s="498"/>
      <c r="F9" s="498"/>
      <c r="G9" s="498"/>
    </row>
    <row r="10" spans="1:7">
      <c r="A10" s="497" t="s">
        <v>387</v>
      </c>
      <c r="B10" s="498"/>
      <c r="C10" s="498"/>
      <c r="D10" s="498"/>
      <c r="E10" s="498"/>
      <c r="F10" s="498"/>
      <c r="G10" s="498"/>
    </row>
    <row r="11" spans="1:7">
      <c r="A11" s="497" t="s">
        <v>611</v>
      </c>
      <c r="B11" s="498"/>
      <c r="C11" s="498"/>
      <c r="D11" s="498"/>
      <c r="E11" s="498"/>
      <c r="F11" s="498"/>
      <c r="G11" s="498"/>
    </row>
    <row r="12" spans="1:7">
      <c r="A12" s="497"/>
      <c r="B12" s="498"/>
      <c r="C12" s="498"/>
      <c r="D12" s="498"/>
      <c r="E12" s="498"/>
      <c r="F12" s="498"/>
      <c r="G12" s="498"/>
    </row>
    <row r="13" spans="1:7">
      <c r="A13" s="504"/>
      <c r="B13" s="504"/>
      <c r="C13" s="504"/>
      <c r="D13" s="504"/>
      <c r="E13" s="504"/>
      <c r="F13" s="504"/>
      <c r="G13" s="504"/>
    </row>
    <row r="14" spans="1:7">
      <c r="A14" s="504" t="s">
        <v>118</v>
      </c>
      <c r="B14" s="504"/>
      <c r="C14" s="504"/>
      <c r="D14" s="504"/>
      <c r="E14" s="504"/>
      <c r="F14" s="504"/>
      <c r="G14" s="504"/>
    </row>
    <row r="15" spans="1:7">
      <c r="A15" s="503" t="s">
        <v>119</v>
      </c>
      <c r="B15" s="503"/>
      <c r="C15" s="503"/>
      <c r="D15" s="503"/>
      <c r="E15" s="503"/>
      <c r="F15" s="503"/>
      <c r="G15" s="503"/>
    </row>
    <row r="16" spans="1:7">
      <c r="A16" s="503" t="s">
        <v>120</v>
      </c>
      <c r="B16" s="503"/>
      <c r="C16" s="503"/>
      <c r="D16" s="503"/>
      <c r="E16" s="503"/>
      <c r="F16" s="503"/>
      <c r="G16" s="503"/>
    </row>
    <row r="17" spans="1:7">
      <c r="A17" s="502" t="s">
        <v>612</v>
      </c>
      <c r="B17" s="502"/>
      <c r="C17" s="502"/>
      <c r="D17" s="502"/>
      <c r="E17" s="502"/>
      <c r="F17" s="502"/>
      <c r="G17" s="502"/>
    </row>
    <row r="18" spans="1:7" ht="21.75" customHeight="1">
      <c r="A18" s="500" t="s">
        <v>18</v>
      </c>
      <c r="B18" s="500" t="s">
        <v>19</v>
      </c>
      <c r="C18" s="500" t="s">
        <v>20</v>
      </c>
      <c r="D18" s="501" t="s">
        <v>21</v>
      </c>
      <c r="E18" s="505" t="s">
        <v>220</v>
      </c>
      <c r="F18" s="506"/>
      <c r="G18" s="507"/>
    </row>
    <row r="19" spans="1:7" ht="22.5" customHeight="1">
      <c r="A19" s="500" t="s">
        <v>22</v>
      </c>
      <c r="B19" s="500" t="s">
        <v>22</v>
      </c>
      <c r="C19" s="500" t="s">
        <v>22</v>
      </c>
      <c r="D19" s="500" t="s">
        <v>22</v>
      </c>
      <c r="E19" s="510" t="s">
        <v>498</v>
      </c>
      <c r="F19" s="508" t="s">
        <v>221</v>
      </c>
      <c r="G19" s="509"/>
    </row>
    <row r="20" spans="1:7" ht="18.75" customHeight="1">
      <c r="A20" s="500" t="s">
        <v>22</v>
      </c>
      <c r="B20" s="500" t="s">
        <v>22</v>
      </c>
      <c r="C20" s="500" t="s">
        <v>22</v>
      </c>
      <c r="D20" s="500" t="s">
        <v>22</v>
      </c>
      <c r="E20" s="511"/>
      <c r="F20" s="77" t="s">
        <v>538</v>
      </c>
      <c r="G20" s="77" t="s">
        <v>613</v>
      </c>
    </row>
    <row r="21" spans="1:7">
      <c r="A21" s="34">
        <v>1</v>
      </c>
      <c r="B21" s="34">
        <v>2</v>
      </c>
      <c r="C21" s="34">
        <v>3</v>
      </c>
      <c r="D21" s="34">
        <v>4</v>
      </c>
      <c r="E21" s="35">
        <v>5</v>
      </c>
      <c r="F21" s="27">
        <v>6</v>
      </c>
      <c r="G21" s="27">
        <v>7</v>
      </c>
    </row>
    <row r="22" spans="1:7" ht="15" customHeight="1">
      <c r="A22" s="1" t="s">
        <v>22</v>
      </c>
      <c r="B22" s="1" t="s">
        <v>22</v>
      </c>
      <c r="C22" s="1" t="s">
        <v>22</v>
      </c>
      <c r="D22" s="1" t="s">
        <v>23</v>
      </c>
      <c r="E22" s="25">
        <f>E23+E95+E103+E123+E196+E293+E510+E582+E643+E663</f>
        <v>554954459.48000014</v>
      </c>
      <c r="F22" s="25">
        <f>F23+F95+F103+F123+F196+F293+F510+F582+F643+F663</f>
        <v>429039299</v>
      </c>
      <c r="G22" s="25">
        <f>G23+G95+G103+G123+G196+G293+G510+G582+G643+G663</f>
        <v>426840920</v>
      </c>
    </row>
    <row r="23" spans="1:7" ht="28.5">
      <c r="A23" s="2" t="s">
        <v>24</v>
      </c>
      <c r="B23" s="1" t="s">
        <v>22</v>
      </c>
      <c r="C23" s="1" t="s">
        <v>22</v>
      </c>
      <c r="D23" s="3" t="s">
        <v>25</v>
      </c>
      <c r="E23" s="25">
        <f>E24+E29+E34+E50+E56+E66+E70+E74</f>
        <v>68415319.319999993</v>
      </c>
      <c r="F23" s="25">
        <f t="shared" ref="F23:G23" si="0">F24+F29+F34+F50+F56+F66+F70+F74</f>
        <v>62184987</v>
      </c>
      <c r="G23" s="320">
        <f t="shared" si="0"/>
        <v>61182388</v>
      </c>
    </row>
    <row r="24" spans="1:7" ht="45">
      <c r="A24" s="34" t="s">
        <v>26</v>
      </c>
      <c r="B24" s="1" t="s">
        <v>22</v>
      </c>
      <c r="C24" s="1" t="s">
        <v>22</v>
      </c>
      <c r="D24" s="4" t="s">
        <v>27</v>
      </c>
      <c r="E24" s="26">
        <f>E25</f>
        <v>2638018</v>
      </c>
      <c r="F24" s="362">
        <f t="shared" ref="F24:G26" si="1">F25</f>
        <v>2127466</v>
      </c>
      <c r="G24" s="438">
        <f t="shared" si="1"/>
        <v>2158767</v>
      </c>
    </row>
    <row r="25" spans="1:7" ht="90">
      <c r="A25" s="34" t="s">
        <v>26</v>
      </c>
      <c r="B25" s="7" t="s">
        <v>124</v>
      </c>
      <c r="C25" s="5" t="s">
        <v>22</v>
      </c>
      <c r="D25" s="442" t="s">
        <v>614</v>
      </c>
      <c r="E25" s="26">
        <f>E26</f>
        <v>2638018</v>
      </c>
      <c r="F25" s="362">
        <f t="shared" si="1"/>
        <v>2127466</v>
      </c>
      <c r="G25" s="438">
        <f t="shared" si="1"/>
        <v>2158767</v>
      </c>
    </row>
    <row r="26" spans="1:7" s="13" customFormat="1">
      <c r="A26" s="34" t="s">
        <v>26</v>
      </c>
      <c r="B26" s="7" t="s">
        <v>125</v>
      </c>
      <c r="C26" s="5"/>
      <c r="D26" s="4" t="s">
        <v>31</v>
      </c>
      <c r="E26" s="26">
        <f>E27</f>
        <v>2638018</v>
      </c>
      <c r="F26" s="362">
        <f t="shared" si="1"/>
        <v>2127466</v>
      </c>
      <c r="G26" s="438">
        <f t="shared" si="1"/>
        <v>2158767</v>
      </c>
    </row>
    <row r="27" spans="1:7">
      <c r="A27" s="34" t="s">
        <v>26</v>
      </c>
      <c r="B27" s="7" t="s">
        <v>260</v>
      </c>
      <c r="C27" s="6" t="s">
        <v>22</v>
      </c>
      <c r="D27" s="4" t="s">
        <v>28</v>
      </c>
      <c r="E27" s="26">
        <f>E28</f>
        <v>2638018</v>
      </c>
      <c r="F27" s="26">
        <f>F28</f>
        <v>2127466</v>
      </c>
      <c r="G27" s="269">
        <f>G28</f>
        <v>2158767</v>
      </c>
    </row>
    <row r="28" spans="1:7" ht="30">
      <c r="A28" s="34" t="s">
        <v>26</v>
      </c>
      <c r="B28" s="7" t="s">
        <v>260</v>
      </c>
      <c r="C28" s="34">
        <v>120</v>
      </c>
      <c r="D28" s="4" t="s">
        <v>121</v>
      </c>
      <c r="E28" s="26">
        <v>2638018</v>
      </c>
      <c r="F28" s="26">
        <v>2127466</v>
      </c>
      <c r="G28" s="248">
        <v>2158767</v>
      </c>
    </row>
    <row r="29" spans="1:7" ht="75">
      <c r="A29" s="7" t="s">
        <v>388</v>
      </c>
      <c r="B29" s="7"/>
      <c r="C29" s="76"/>
      <c r="D29" s="4" t="s">
        <v>389</v>
      </c>
      <c r="E29" s="26">
        <f>E30</f>
        <v>1175735</v>
      </c>
      <c r="F29" s="362">
        <f t="shared" ref="F29:G30" si="2">F30</f>
        <v>0</v>
      </c>
      <c r="G29" s="438">
        <f t="shared" si="2"/>
        <v>0</v>
      </c>
    </row>
    <row r="30" spans="1:7" ht="45">
      <c r="A30" s="7" t="s">
        <v>388</v>
      </c>
      <c r="B30" s="7" t="s">
        <v>126</v>
      </c>
      <c r="C30" s="76"/>
      <c r="D30" s="4" t="s">
        <v>390</v>
      </c>
      <c r="E30" s="26">
        <f>E31</f>
        <v>1175735</v>
      </c>
      <c r="F30" s="362">
        <f t="shared" si="2"/>
        <v>0</v>
      </c>
      <c r="G30" s="438">
        <f t="shared" si="2"/>
        <v>0</v>
      </c>
    </row>
    <row r="31" spans="1:7" ht="39" customHeight="1">
      <c r="A31" s="7" t="s">
        <v>388</v>
      </c>
      <c r="B31" s="133" t="s">
        <v>488</v>
      </c>
      <c r="C31" s="76"/>
      <c r="D31" s="4" t="s">
        <v>415</v>
      </c>
      <c r="E31" s="26">
        <f>E32+E33</f>
        <v>1175735</v>
      </c>
      <c r="F31" s="362">
        <f t="shared" ref="F31:G31" si="3">F32+F33</f>
        <v>0</v>
      </c>
      <c r="G31" s="438">
        <f t="shared" si="3"/>
        <v>0</v>
      </c>
    </row>
    <row r="32" spans="1:7" s="202" customFormat="1" ht="39" customHeight="1">
      <c r="A32" s="204" t="s">
        <v>388</v>
      </c>
      <c r="B32" s="204" t="s">
        <v>488</v>
      </c>
      <c r="C32" s="212">
        <v>120</v>
      </c>
      <c r="D32" s="207" t="s">
        <v>121</v>
      </c>
      <c r="E32" s="209">
        <v>1068375</v>
      </c>
      <c r="F32" s="209">
        <v>0</v>
      </c>
      <c r="G32" s="280">
        <v>0</v>
      </c>
    </row>
    <row r="33" spans="1:7" s="75" customFormat="1" ht="45">
      <c r="A33" s="7" t="s">
        <v>388</v>
      </c>
      <c r="B33" s="133" t="s">
        <v>488</v>
      </c>
      <c r="C33" s="76">
        <v>240</v>
      </c>
      <c r="D33" s="4" t="s">
        <v>122</v>
      </c>
      <c r="E33" s="26">
        <v>107360</v>
      </c>
      <c r="F33" s="26">
        <v>0</v>
      </c>
      <c r="G33" s="280">
        <v>0</v>
      </c>
    </row>
    <row r="34" spans="1:7" s="75" customFormat="1" ht="75">
      <c r="A34" s="7" t="s">
        <v>30</v>
      </c>
      <c r="B34" s="7"/>
      <c r="C34" s="34"/>
      <c r="D34" s="442" t="s">
        <v>715</v>
      </c>
      <c r="E34" s="26">
        <f>E35+E44</f>
        <v>41755038.32</v>
      </c>
      <c r="F34" s="362">
        <f t="shared" ref="F34:G34" si="4">F35+F44</f>
        <v>40019316</v>
      </c>
      <c r="G34" s="438">
        <f t="shared" si="4"/>
        <v>38933716</v>
      </c>
    </row>
    <row r="35" spans="1:7" s="75" customFormat="1" ht="90">
      <c r="A35" s="7" t="s">
        <v>30</v>
      </c>
      <c r="B35" s="7" t="s">
        <v>124</v>
      </c>
      <c r="C35" s="1" t="s">
        <v>22</v>
      </c>
      <c r="D35" s="442" t="s">
        <v>614</v>
      </c>
      <c r="E35" s="26">
        <f>E36</f>
        <v>41336338.32</v>
      </c>
      <c r="F35" s="26">
        <f>F36</f>
        <v>39597016</v>
      </c>
      <c r="G35" s="280">
        <f>G36</f>
        <v>38507616</v>
      </c>
    </row>
    <row r="36" spans="1:7" s="75" customFormat="1">
      <c r="A36" s="7" t="s">
        <v>30</v>
      </c>
      <c r="B36" s="7" t="s">
        <v>125</v>
      </c>
      <c r="C36" s="1"/>
      <c r="D36" s="4" t="s">
        <v>31</v>
      </c>
      <c r="E36" s="26">
        <f>E37+E42</f>
        <v>41336338.32</v>
      </c>
      <c r="F36" s="158">
        <f>F37+F42</f>
        <v>39597016</v>
      </c>
      <c r="G36" s="280">
        <f>G37+G42</f>
        <v>38507616</v>
      </c>
    </row>
    <row r="37" spans="1:7" s="75" customFormat="1">
      <c r="A37" s="7" t="s">
        <v>30</v>
      </c>
      <c r="B37" s="7" t="s">
        <v>261</v>
      </c>
      <c r="C37" s="34"/>
      <c r="D37" s="4" t="s">
        <v>29</v>
      </c>
      <c r="E37" s="26">
        <f>E38+E39+E40+E41</f>
        <v>39018138.32</v>
      </c>
      <c r="F37" s="362">
        <f t="shared" ref="F37:G37" si="5">F38+F39+F41</f>
        <v>37186116</v>
      </c>
      <c r="G37" s="362">
        <f t="shared" si="5"/>
        <v>36000316</v>
      </c>
    </row>
    <row r="38" spans="1:7" ht="30">
      <c r="A38" s="7" t="s">
        <v>30</v>
      </c>
      <c r="B38" s="7" t="s">
        <v>261</v>
      </c>
      <c r="C38" s="34">
        <v>120</v>
      </c>
      <c r="D38" s="4" t="s">
        <v>121</v>
      </c>
      <c r="E38" s="26">
        <v>30567031</v>
      </c>
      <c r="F38" s="26">
        <v>29406940</v>
      </c>
      <c r="G38" s="280">
        <v>29406940</v>
      </c>
    </row>
    <row r="39" spans="1:7" ht="45">
      <c r="A39" s="7" t="s">
        <v>30</v>
      </c>
      <c r="B39" s="7" t="s">
        <v>261</v>
      </c>
      <c r="C39" s="34">
        <v>240</v>
      </c>
      <c r="D39" s="4" t="s">
        <v>122</v>
      </c>
      <c r="E39" s="26">
        <v>8418107.3200000003</v>
      </c>
      <c r="F39" s="26">
        <v>7755676</v>
      </c>
      <c r="G39" s="269">
        <v>6569876</v>
      </c>
    </row>
    <row r="40" spans="1:7" s="436" customFormat="1">
      <c r="A40" s="434" t="s">
        <v>30</v>
      </c>
      <c r="B40" s="434" t="s">
        <v>261</v>
      </c>
      <c r="C40" s="475">
        <v>820</v>
      </c>
      <c r="D40" s="442" t="s">
        <v>744</v>
      </c>
      <c r="E40" s="362">
        <v>3000</v>
      </c>
      <c r="F40" s="362">
        <v>0</v>
      </c>
      <c r="G40" s="310">
        <v>0</v>
      </c>
    </row>
    <row r="41" spans="1:7">
      <c r="A41" s="7" t="s">
        <v>30</v>
      </c>
      <c r="B41" s="7" t="s">
        <v>261</v>
      </c>
      <c r="C41" s="34">
        <v>850</v>
      </c>
      <c r="D41" s="4" t="s">
        <v>123</v>
      </c>
      <c r="E41" s="26">
        <v>30000</v>
      </c>
      <c r="F41" s="26">
        <v>23500</v>
      </c>
      <c r="G41" s="32">
        <v>23500</v>
      </c>
    </row>
    <row r="42" spans="1:7" ht="75">
      <c r="A42" s="7" t="s">
        <v>30</v>
      </c>
      <c r="B42" s="7" t="s">
        <v>262</v>
      </c>
      <c r="C42" s="34"/>
      <c r="D42" s="4" t="s">
        <v>427</v>
      </c>
      <c r="E42" s="26">
        <f>E43</f>
        <v>2318200</v>
      </c>
      <c r="F42" s="26">
        <f>F43</f>
        <v>2410900</v>
      </c>
      <c r="G42" s="32">
        <f>G43</f>
        <v>2507300</v>
      </c>
    </row>
    <row r="43" spans="1:7" ht="45">
      <c r="A43" s="7" t="s">
        <v>30</v>
      </c>
      <c r="B43" s="7" t="s">
        <v>262</v>
      </c>
      <c r="C43" s="79">
        <v>240</v>
      </c>
      <c r="D43" s="4" t="s">
        <v>122</v>
      </c>
      <c r="E43" s="26">
        <v>2318200</v>
      </c>
      <c r="F43" s="26">
        <v>2410900</v>
      </c>
      <c r="G43" s="248">
        <v>2507300</v>
      </c>
    </row>
    <row r="44" spans="1:7" ht="90">
      <c r="A44" s="81" t="s">
        <v>30</v>
      </c>
      <c r="B44" s="7" t="s">
        <v>127</v>
      </c>
      <c r="C44" s="34"/>
      <c r="D44" s="442" t="s">
        <v>615</v>
      </c>
      <c r="E44" s="26">
        <f t="shared" ref="E44:G46" si="6">E45</f>
        <v>418700</v>
      </c>
      <c r="F44" s="26">
        <f t="shared" si="6"/>
        <v>422300</v>
      </c>
      <c r="G44" s="280">
        <f t="shared" si="6"/>
        <v>426100</v>
      </c>
    </row>
    <row r="45" spans="1:7" s="75" customFormat="1" ht="99" customHeight="1">
      <c r="A45" s="7" t="s">
        <v>30</v>
      </c>
      <c r="B45" s="7" t="s">
        <v>128</v>
      </c>
      <c r="C45" s="34"/>
      <c r="D45" s="132" t="s">
        <v>473</v>
      </c>
      <c r="E45" s="26">
        <f t="shared" si="6"/>
        <v>418700</v>
      </c>
      <c r="F45" s="26">
        <f t="shared" si="6"/>
        <v>422300</v>
      </c>
      <c r="G45" s="280">
        <f t="shared" si="6"/>
        <v>426100</v>
      </c>
    </row>
    <row r="46" spans="1:7" s="75" customFormat="1" ht="74.25" customHeight="1">
      <c r="A46" s="7" t="s">
        <v>30</v>
      </c>
      <c r="B46" s="7" t="s">
        <v>437</v>
      </c>
      <c r="C46" s="34"/>
      <c r="D46" s="20" t="s">
        <v>245</v>
      </c>
      <c r="E46" s="26">
        <f t="shared" si="6"/>
        <v>418700</v>
      </c>
      <c r="F46" s="26">
        <f t="shared" si="6"/>
        <v>422300</v>
      </c>
      <c r="G46" s="280">
        <f t="shared" si="6"/>
        <v>426100</v>
      </c>
    </row>
    <row r="47" spans="1:7" s="75" customFormat="1" ht="78.75" customHeight="1">
      <c r="A47" s="7" t="s">
        <v>30</v>
      </c>
      <c r="B47" s="7" t="s">
        <v>438</v>
      </c>
      <c r="C47" s="34"/>
      <c r="D47" s="20" t="s">
        <v>515</v>
      </c>
      <c r="E47" s="26">
        <f>E48+E49</f>
        <v>418700</v>
      </c>
      <c r="F47" s="362">
        <f t="shared" ref="F47:G47" si="7">F48+F49</f>
        <v>422300</v>
      </c>
      <c r="G47" s="362">
        <f t="shared" si="7"/>
        <v>426100</v>
      </c>
    </row>
    <row r="48" spans="1:7" ht="30">
      <c r="A48" s="7" t="s">
        <v>30</v>
      </c>
      <c r="B48" s="7" t="s">
        <v>438</v>
      </c>
      <c r="C48" s="34">
        <v>120</v>
      </c>
      <c r="D48" s="4" t="s">
        <v>121</v>
      </c>
      <c r="E48" s="26">
        <v>355700</v>
      </c>
      <c r="F48" s="26">
        <v>359300</v>
      </c>
      <c r="G48" s="72">
        <v>363100</v>
      </c>
    </row>
    <row r="49" spans="1:7" ht="45">
      <c r="A49" s="7" t="s">
        <v>30</v>
      </c>
      <c r="B49" s="7" t="s">
        <v>438</v>
      </c>
      <c r="C49" s="34">
        <v>240</v>
      </c>
      <c r="D49" s="8" t="s">
        <v>122</v>
      </c>
      <c r="E49" s="26">
        <v>63000</v>
      </c>
      <c r="F49" s="26">
        <v>63000</v>
      </c>
      <c r="G49" s="32">
        <v>63000</v>
      </c>
    </row>
    <row r="50" spans="1:7">
      <c r="A50" s="7" t="s">
        <v>240</v>
      </c>
      <c r="B50" s="7"/>
      <c r="C50" s="34"/>
      <c r="D50" s="8" t="s">
        <v>241</v>
      </c>
      <c r="E50" s="26">
        <f t="shared" ref="E50:G54" si="8">E51</f>
        <v>4800</v>
      </c>
      <c r="F50" s="275">
        <f t="shared" si="8"/>
        <v>5000</v>
      </c>
      <c r="G50" s="282">
        <f t="shared" si="8"/>
        <v>56000</v>
      </c>
    </row>
    <row r="51" spans="1:7" ht="90">
      <c r="A51" s="7" t="s">
        <v>240</v>
      </c>
      <c r="B51" s="7" t="s">
        <v>124</v>
      </c>
      <c r="C51" s="34"/>
      <c r="D51" s="442" t="s">
        <v>614</v>
      </c>
      <c r="E51" s="26">
        <f t="shared" si="8"/>
        <v>4800</v>
      </c>
      <c r="F51" s="275">
        <f t="shared" si="8"/>
        <v>5000</v>
      </c>
      <c r="G51" s="280">
        <f t="shared" si="8"/>
        <v>56000</v>
      </c>
    </row>
    <row r="52" spans="1:7" ht="105">
      <c r="A52" s="7" t="s">
        <v>240</v>
      </c>
      <c r="B52" s="7" t="s">
        <v>129</v>
      </c>
      <c r="C52" s="34"/>
      <c r="D52" s="139" t="s">
        <v>91</v>
      </c>
      <c r="E52" s="26">
        <f t="shared" si="8"/>
        <v>4800</v>
      </c>
      <c r="F52" s="275">
        <f t="shared" si="8"/>
        <v>5000</v>
      </c>
      <c r="G52" s="280">
        <f t="shared" si="8"/>
        <v>56000</v>
      </c>
    </row>
    <row r="53" spans="1:7" ht="75">
      <c r="A53" s="7" t="s">
        <v>240</v>
      </c>
      <c r="B53" s="7" t="s">
        <v>243</v>
      </c>
      <c r="C53" s="34"/>
      <c r="D53" s="21" t="s">
        <v>242</v>
      </c>
      <c r="E53" s="26">
        <f t="shared" si="8"/>
        <v>4800</v>
      </c>
      <c r="F53" s="275">
        <f t="shared" si="8"/>
        <v>5000</v>
      </c>
      <c r="G53" s="280">
        <f t="shared" si="8"/>
        <v>56000</v>
      </c>
    </row>
    <row r="54" spans="1:7" ht="75">
      <c r="A54" s="7" t="s">
        <v>240</v>
      </c>
      <c r="B54" s="7" t="s">
        <v>8</v>
      </c>
      <c r="C54" s="34"/>
      <c r="D54" s="8" t="s">
        <v>244</v>
      </c>
      <c r="E54" s="26">
        <f t="shared" si="8"/>
        <v>4800</v>
      </c>
      <c r="F54" s="275">
        <f t="shared" si="8"/>
        <v>5000</v>
      </c>
      <c r="G54" s="280">
        <f t="shared" si="8"/>
        <v>56000</v>
      </c>
    </row>
    <row r="55" spans="1:7" ht="45">
      <c r="A55" s="7" t="s">
        <v>240</v>
      </c>
      <c r="B55" s="7" t="s">
        <v>8</v>
      </c>
      <c r="C55" s="34">
        <v>240</v>
      </c>
      <c r="D55" s="4" t="s">
        <v>122</v>
      </c>
      <c r="E55" s="26">
        <v>4800</v>
      </c>
      <c r="F55" s="26">
        <v>5000</v>
      </c>
      <c r="G55" s="280">
        <v>56000</v>
      </c>
    </row>
    <row r="56" spans="1:7" ht="60">
      <c r="A56" s="7" t="s">
        <v>71</v>
      </c>
      <c r="B56" s="7"/>
      <c r="C56" s="10"/>
      <c r="D56" s="4" t="s">
        <v>72</v>
      </c>
      <c r="E56" s="26">
        <f>E57+E63</f>
        <v>10706116</v>
      </c>
      <c r="F56" s="362">
        <f t="shared" ref="F56:G56" si="9">F57+F63</f>
        <v>9957074</v>
      </c>
      <c r="G56" s="438">
        <f t="shared" si="9"/>
        <v>9957074</v>
      </c>
    </row>
    <row r="57" spans="1:7" ht="90">
      <c r="A57" s="7" t="s">
        <v>71</v>
      </c>
      <c r="B57" s="7" t="s">
        <v>130</v>
      </c>
      <c r="C57" s="10"/>
      <c r="D57" s="442" t="s">
        <v>666</v>
      </c>
      <c r="E57" s="26">
        <f>E58</f>
        <v>10321945</v>
      </c>
      <c r="F57" s="362">
        <f t="shared" ref="F57:G58" si="10">F58</f>
        <v>9572900</v>
      </c>
      <c r="G57" s="438">
        <f t="shared" si="10"/>
        <v>9572900</v>
      </c>
    </row>
    <row r="58" spans="1:7">
      <c r="A58" s="7" t="s">
        <v>71</v>
      </c>
      <c r="B58" s="7" t="s">
        <v>131</v>
      </c>
      <c r="C58" s="10"/>
      <c r="D58" s="4" t="s">
        <v>31</v>
      </c>
      <c r="E58" s="26">
        <f>E59</f>
        <v>10321945</v>
      </c>
      <c r="F58" s="362">
        <f t="shared" si="10"/>
        <v>9572900</v>
      </c>
      <c r="G58" s="438">
        <f t="shared" si="10"/>
        <v>9572900</v>
      </c>
    </row>
    <row r="59" spans="1:7">
      <c r="A59" s="7" t="s">
        <v>71</v>
      </c>
      <c r="B59" s="434" t="s">
        <v>723</v>
      </c>
      <c r="C59" s="10"/>
      <c r="D59" s="4" t="s">
        <v>103</v>
      </c>
      <c r="E59" s="26">
        <f>E60+E61+E62</f>
        <v>10321945</v>
      </c>
      <c r="F59" s="362">
        <f t="shared" ref="F59:G59" si="11">F60+F61+F62</f>
        <v>9572900</v>
      </c>
      <c r="G59" s="438">
        <f t="shared" si="11"/>
        <v>9572900</v>
      </c>
    </row>
    <row r="60" spans="1:7" ht="30">
      <c r="A60" s="7" t="s">
        <v>71</v>
      </c>
      <c r="B60" s="434" t="s">
        <v>723</v>
      </c>
      <c r="C60" s="10">
        <v>120</v>
      </c>
      <c r="D60" s="4" t="s">
        <v>121</v>
      </c>
      <c r="E60" s="26">
        <v>8960345</v>
      </c>
      <c r="F60" s="26">
        <v>8411300</v>
      </c>
      <c r="G60" s="280">
        <v>8411300</v>
      </c>
    </row>
    <row r="61" spans="1:7" ht="45">
      <c r="A61" s="7" t="s">
        <v>71</v>
      </c>
      <c r="B61" s="434" t="s">
        <v>723</v>
      </c>
      <c r="C61" s="10">
        <v>240</v>
      </c>
      <c r="D61" s="4" t="s">
        <v>122</v>
      </c>
      <c r="E61" s="26">
        <v>1351600</v>
      </c>
      <c r="F61" s="26">
        <v>1158600</v>
      </c>
      <c r="G61" s="269">
        <v>1158600</v>
      </c>
    </row>
    <row r="62" spans="1:7">
      <c r="A62" s="7" t="s">
        <v>71</v>
      </c>
      <c r="B62" s="434" t="s">
        <v>723</v>
      </c>
      <c r="C62" s="10">
        <v>850</v>
      </c>
      <c r="D62" s="4" t="s">
        <v>123</v>
      </c>
      <c r="E62" s="26">
        <v>10000</v>
      </c>
      <c r="F62" s="26">
        <v>3000</v>
      </c>
      <c r="G62" s="392">
        <v>3000</v>
      </c>
    </row>
    <row r="63" spans="1:7" ht="45">
      <c r="A63" s="7" t="s">
        <v>71</v>
      </c>
      <c r="B63" s="7" t="s">
        <v>126</v>
      </c>
      <c r="C63" s="5" t="s">
        <v>22</v>
      </c>
      <c r="D63" s="4" t="s">
        <v>390</v>
      </c>
      <c r="E63" s="26">
        <f t="shared" ref="E63:G64" si="12">E64</f>
        <v>384171</v>
      </c>
      <c r="F63" s="275">
        <f t="shared" si="12"/>
        <v>384174</v>
      </c>
      <c r="G63" s="438">
        <f t="shared" si="12"/>
        <v>384174</v>
      </c>
    </row>
    <row r="64" spans="1:7" ht="30">
      <c r="A64" s="7" t="s">
        <v>71</v>
      </c>
      <c r="B64" s="7" t="s">
        <v>424</v>
      </c>
      <c r="C64" s="10"/>
      <c r="D64" s="4" t="s">
        <v>263</v>
      </c>
      <c r="E64" s="26">
        <f t="shared" si="12"/>
        <v>384171</v>
      </c>
      <c r="F64" s="275">
        <f t="shared" si="12"/>
        <v>384174</v>
      </c>
      <c r="G64" s="438">
        <f t="shared" si="12"/>
        <v>384174</v>
      </c>
    </row>
    <row r="65" spans="1:7" ht="30">
      <c r="A65" s="7" t="s">
        <v>71</v>
      </c>
      <c r="B65" s="7" t="s">
        <v>424</v>
      </c>
      <c r="C65" s="10">
        <v>120</v>
      </c>
      <c r="D65" s="4" t="s">
        <v>121</v>
      </c>
      <c r="E65" s="26">
        <v>384171</v>
      </c>
      <c r="F65" s="26">
        <v>384174</v>
      </c>
      <c r="G65" s="438">
        <v>384174</v>
      </c>
    </row>
    <row r="66" spans="1:7" s="436" customFormat="1" ht="30">
      <c r="A66" s="434" t="s">
        <v>616</v>
      </c>
      <c r="B66" s="434"/>
      <c r="C66" s="10"/>
      <c r="D66" s="442" t="s">
        <v>617</v>
      </c>
      <c r="E66" s="362">
        <f>E67</f>
        <v>1488160</v>
      </c>
      <c r="F66" s="362">
        <v>0</v>
      </c>
      <c r="G66" s="438">
        <v>0</v>
      </c>
    </row>
    <row r="67" spans="1:7" s="436" customFormat="1">
      <c r="A67" s="434" t="s">
        <v>616</v>
      </c>
      <c r="B67" s="434" t="s">
        <v>126</v>
      </c>
      <c r="C67" s="10"/>
      <c r="D67" s="442" t="s">
        <v>618</v>
      </c>
      <c r="E67" s="362">
        <f>E68</f>
        <v>1488160</v>
      </c>
      <c r="F67" s="362">
        <v>0</v>
      </c>
      <c r="G67" s="438">
        <v>0</v>
      </c>
    </row>
    <row r="68" spans="1:7" s="436" customFormat="1">
      <c r="A68" s="434" t="s">
        <v>616</v>
      </c>
      <c r="B68" s="434" t="s">
        <v>619</v>
      </c>
      <c r="C68" s="10"/>
      <c r="D68" s="442" t="s">
        <v>620</v>
      </c>
      <c r="E68" s="362">
        <f>E69</f>
        <v>1488160</v>
      </c>
      <c r="F68" s="362">
        <v>0</v>
      </c>
      <c r="G68" s="438">
        <v>0</v>
      </c>
    </row>
    <row r="69" spans="1:7" s="436" customFormat="1">
      <c r="A69" s="434" t="s">
        <v>616</v>
      </c>
      <c r="B69" s="434" t="s">
        <v>619</v>
      </c>
      <c r="C69" s="10">
        <v>880</v>
      </c>
      <c r="D69" s="442" t="s">
        <v>621</v>
      </c>
      <c r="E69" s="362">
        <v>1488160</v>
      </c>
      <c r="F69" s="362">
        <v>0</v>
      </c>
      <c r="G69" s="438">
        <v>0</v>
      </c>
    </row>
    <row r="70" spans="1:7">
      <c r="A70" s="7" t="s">
        <v>32</v>
      </c>
      <c r="B70" s="7"/>
      <c r="C70" s="34"/>
      <c r="D70" s="4" t="s">
        <v>33</v>
      </c>
      <c r="E70" s="26">
        <f t="shared" ref="E70:G72" si="13">E71</f>
        <v>500000</v>
      </c>
      <c r="F70" s="275">
        <f t="shared" si="13"/>
        <v>500000</v>
      </c>
      <c r="G70" s="438">
        <f t="shared" si="13"/>
        <v>500000</v>
      </c>
    </row>
    <row r="71" spans="1:7" ht="45">
      <c r="A71" s="7" t="s">
        <v>32</v>
      </c>
      <c r="B71" s="7" t="s">
        <v>126</v>
      </c>
      <c r="C71" s="5" t="s">
        <v>22</v>
      </c>
      <c r="D71" s="4" t="s">
        <v>390</v>
      </c>
      <c r="E71" s="26">
        <f t="shared" si="13"/>
        <v>500000</v>
      </c>
      <c r="F71" s="275">
        <f t="shared" si="13"/>
        <v>500000</v>
      </c>
      <c r="G71" s="438">
        <f t="shared" si="13"/>
        <v>500000</v>
      </c>
    </row>
    <row r="72" spans="1:7">
      <c r="A72" s="7" t="s">
        <v>32</v>
      </c>
      <c r="B72" s="7" t="s">
        <v>264</v>
      </c>
      <c r="C72" s="1" t="s">
        <v>22</v>
      </c>
      <c r="D72" s="4" t="s">
        <v>34</v>
      </c>
      <c r="E72" s="26">
        <f t="shared" si="13"/>
        <v>500000</v>
      </c>
      <c r="F72" s="275">
        <f t="shared" si="13"/>
        <v>500000</v>
      </c>
      <c r="G72" s="438">
        <f t="shared" si="13"/>
        <v>500000</v>
      </c>
    </row>
    <row r="73" spans="1:7">
      <c r="A73" s="7" t="s">
        <v>32</v>
      </c>
      <c r="B73" s="7" t="s">
        <v>264</v>
      </c>
      <c r="C73" s="9">
        <v>870</v>
      </c>
      <c r="D73" s="4" t="s">
        <v>98</v>
      </c>
      <c r="E73" s="26">
        <v>500000</v>
      </c>
      <c r="F73" s="26">
        <v>500000</v>
      </c>
      <c r="G73" s="280">
        <v>500000</v>
      </c>
    </row>
    <row r="74" spans="1:7">
      <c r="A74" s="7" t="s">
        <v>35</v>
      </c>
      <c r="B74" s="7"/>
      <c r="C74" s="6" t="s">
        <v>22</v>
      </c>
      <c r="D74" s="4" t="s">
        <v>36</v>
      </c>
      <c r="E74" s="26">
        <f>E75+E87</f>
        <v>10147452</v>
      </c>
      <c r="F74" s="362">
        <f t="shared" ref="F74:G74" si="14">F75+F87</f>
        <v>9576131</v>
      </c>
      <c r="G74" s="362">
        <f t="shared" si="14"/>
        <v>9576831</v>
      </c>
    </row>
    <row r="75" spans="1:7" ht="90">
      <c r="A75" s="7" t="s">
        <v>35</v>
      </c>
      <c r="B75" s="7" t="s">
        <v>124</v>
      </c>
      <c r="C75" s="6"/>
      <c r="D75" s="442" t="s">
        <v>622</v>
      </c>
      <c r="E75" s="26">
        <f>E76+E81</f>
        <v>9987402</v>
      </c>
      <c r="F75" s="362">
        <f t="shared" ref="F75:G75" si="15">F76+F81</f>
        <v>9416081</v>
      </c>
      <c r="G75" s="438">
        <f t="shared" si="15"/>
        <v>9416781</v>
      </c>
    </row>
    <row r="76" spans="1:7" ht="105">
      <c r="A76" s="7" t="s">
        <v>35</v>
      </c>
      <c r="B76" s="7" t="s">
        <v>132</v>
      </c>
      <c r="C76" s="6"/>
      <c r="D76" s="4" t="s">
        <v>92</v>
      </c>
      <c r="E76" s="26">
        <f t="shared" ref="E76:G77" si="16">E77</f>
        <v>90400</v>
      </c>
      <c r="F76" s="275">
        <f t="shared" si="16"/>
        <v>91100</v>
      </c>
      <c r="G76" s="280">
        <f t="shared" si="16"/>
        <v>91800</v>
      </c>
    </row>
    <row r="77" spans="1:7" s="80" customFormat="1" ht="105">
      <c r="A77" s="7" t="s">
        <v>35</v>
      </c>
      <c r="B77" s="7" t="s">
        <v>175</v>
      </c>
      <c r="C77" s="6"/>
      <c r="D77" s="21" t="s">
        <v>176</v>
      </c>
      <c r="E77" s="26">
        <f t="shared" si="16"/>
        <v>90400</v>
      </c>
      <c r="F77" s="275">
        <f t="shared" si="16"/>
        <v>91100</v>
      </c>
      <c r="G77" s="438">
        <f t="shared" si="16"/>
        <v>91800</v>
      </c>
    </row>
    <row r="78" spans="1:7" s="80" customFormat="1" ht="105">
      <c r="A78" s="7" t="s">
        <v>35</v>
      </c>
      <c r="B78" s="7" t="s">
        <v>7</v>
      </c>
      <c r="C78" s="6" t="s">
        <v>22</v>
      </c>
      <c r="D78" s="4" t="s">
        <v>93</v>
      </c>
      <c r="E78" s="26">
        <f>E79+E80</f>
        <v>90400</v>
      </c>
      <c r="F78" s="362">
        <f t="shared" ref="F78:G78" si="17">F79+F80</f>
        <v>91100</v>
      </c>
      <c r="G78" s="438">
        <f t="shared" si="17"/>
        <v>91800</v>
      </c>
    </row>
    <row r="79" spans="1:7" s="80" customFormat="1" ht="30">
      <c r="A79" s="7" t="s">
        <v>35</v>
      </c>
      <c r="B79" s="7" t="s">
        <v>7</v>
      </c>
      <c r="C79" s="34">
        <v>120</v>
      </c>
      <c r="D79" s="4" t="s">
        <v>121</v>
      </c>
      <c r="E79" s="26">
        <v>61900</v>
      </c>
      <c r="F79" s="26">
        <v>62600</v>
      </c>
      <c r="G79" s="438">
        <v>63300</v>
      </c>
    </row>
    <row r="80" spans="1:7" ht="45">
      <c r="A80" s="7" t="s">
        <v>35</v>
      </c>
      <c r="B80" s="7" t="s">
        <v>7</v>
      </c>
      <c r="C80" s="34">
        <v>240</v>
      </c>
      <c r="D80" s="4" t="s">
        <v>122</v>
      </c>
      <c r="E80" s="158">
        <v>28500</v>
      </c>
      <c r="F80" s="158">
        <v>28500</v>
      </c>
      <c r="G80" s="280">
        <v>28500</v>
      </c>
    </row>
    <row r="81" spans="1:7">
      <c r="A81" s="7" t="s">
        <v>35</v>
      </c>
      <c r="B81" s="7" t="s">
        <v>125</v>
      </c>
      <c r="C81" s="1"/>
      <c r="D81" s="4" t="s">
        <v>31</v>
      </c>
      <c r="E81" s="26">
        <f>E82+E85</f>
        <v>9897002</v>
      </c>
      <c r="F81" s="362">
        <f t="shared" ref="F81:G81" si="18">F82+F85</f>
        <v>9324981</v>
      </c>
      <c r="G81" s="362">
        <f t="shared" si="18"/>
        <v>9324981</v>
      </c>
    </row>
    <row r="82" spans="1:7" s="75" customFormat="1" ht="60">
      <c r="A82" s="154" t="s">
        <v>35</v>
      </c>
      <c r="B82" s="154" t="s">
        <v>426</v>
      </c>
      <c r="C82" s="161"/>
      <c r="D82" s="61" t="s">
        <v>472</v>
      </c>
      <c r="E82" s="158">
        <f>E83+E84</f>
        <v>9837002</v>
      </c>
      <c r="F82" s="362">
        <f t="shared" ref="F82:G82" si="19">F83+F84</f>
        <v>9249981</v>
      </c>
      <c r="G82" s="362">
        <f t="shared" si="19"/>
        <v>9249981</v>
      </c>
    </row>
    <row r="83" spans="1:7" s="156" customFormat="1" ht="30">
      <c r="A83" s="154" t="s">
        <v>35</v>
      </c>
      <c r="B83" s="154" t="s">
        <v>426</v>
      </c>
      <c r="C83" s="161">
        <v>120</v>
      </c>
      <c r="D83" s="157" t="s">
        <v>121</v>
      </c>
      <c r="E83" s="158">
        <v>8337802</v>
      </c>
      <c r="F83" s="158">
        <v>7950781</v>
      </c>
      <c r="G83" s="280">
        <v>7950781</v>
      </c>
    </row>
    <row r="84" spans="1:7" s="156" customFormat="1" ht="45">
      <c r="A84" s="154" t="s">
        <v>35</v>
      </c>
      <c r="B84" s="154" t="s">
        <v>426</v>
      </c>
      <c r="C84" s="161">
        <v>240</v>
      </c>
      <c r="D84" s="157" t="s">
        <v>122</v>
      </c>
      <c r="E84" s="158">
        <v>1499200</v>
      </c>
      <c r="F84" s="158">
        <v>1299200</v>
      </c>
      <c r="G84" s="72">
        <v>1299200</v>
      </c>
    </row>
    <row r="85" spans="1:7" s="156" customFormat="1" ht="30">
      <c r="A85" s="7" t="s">
        <v>35</v>
      </c>
      <c r="B85" s="7" t="s">
        <v>265</v>
      </c>
      <c r="C85" s="46"/>
      <c r="D85" s="4" t="s">
        <v>266</v>
      </c>
      <c r="E85" s="26">
        <f>E86</f>
        <v>60000</v>
      </c>
      <c r="F85" s="26">
        <f>F86</f>
        <v>75000</v>
      </c>
      <c r="G85" s="32">
        <f>G86</f>
        <v>75000</v>
      </c>
    </row>
    <row r="86" spans="1:7" s="75" customFormat="1">
      <c r="A86" s="7" t="s">
        <v>35</v>
      </c>
      <c r="B86" s="7" t="s">
        <v>265</v>
      </c>
      <c r="C86" s="46">
        <v>850</v>
      </c>
      <c r="D86" s="4" t="s">
        <v>123</v>
      </c>
      <c r="E86" s="26">
        <v>60000</v>
      </c>
      <c r="F86" s="393">
        <v>75000</v>
      </c>
      <c r="G86" s="248">
        <v>75000</v>
      </c>
    </row>
    <row r="87" spans="1:7" s="75" customFormat="1" ht="96" customHeight="1">
      <c r="A87" s="7" t="s">
        <v>35</v>
      </c>
      <c r="B87" s="7" t="s">
        <v>133</v>
      </c>
      <c r="C87" s="5" t="s">
        <v>22</v>
      </c>
      <c r="D87" s="442" t="s">
        <v>623</v>
      </c>
      <c r="E87" s="26">
        <f>E88</f>
        <v>160050</v>
      </c>
      <c r="F87" s="441">
        <f>F88</f>
        <v>160050</v>
      </c>
      <c r="G87" s="414">
        <f>G88</f>
        <v>160050</v>
      </c>
    </row>
    <row r="88" spans="1:7" ht="105">
      <c r="A88" s="7" t="s">
        <v>35</v>
      </c>
      <c r="B88" s="7" t="s">
        <v>134</v>
      </c>
      <c r="C88" s="5"/>
      <c r="D88" s="4" t="s">
        <v>431</v>
      </c>
      <c r="E88" s="26">
        <f>E89+E92</f>
        <v>160050</v>
      </c>
      <c r="F88" s="362">
        <f t="shared" ref="F88:G88" si="20">F89+F92</f>
        <v>160050</v>
      </c>
      <c r="G88" s="362">
        <f t="shared" si="20"/>
        <v>160050</v>
      </c>
    </row>
    <row r="89" spans="1:7" ht="60">
      <c r="A89" s="7" t="s">
        <v>35</v>
      </c>
      <c r="B89" s="7" t="s">
        <v>178</v>
      </c>
      <c r="C89" s="34"/>
      <c r="D89" s="51" t="s">
        <v>391</v>
      </c>
      <c r="E89" s="26">
        <f t="shared" ref="E89:G90" si="21">E90</f>
        <v>145050</v>
      </c>
      <c r="F89" s="275">
        <f t="shared" si="21"/>
        <v>145050</v>
      </c>
      <c r="G89" s="280">
        <f t="shared" si="21"/>
        <v>145050</v>
      </c>
    </row>
    <row r="90" spans="1:7" ht="45">
      <c r="A90" s="7" t="s">
        <v>35</v>
      </c>
      <c r="B90" s="7" t="s">
        <v>267</v>
      </c>
      <c r="C90" s="6" t="s">
        <v>22</v>
      </c>
      <c r="D90" s="207" t="s">
        <v>514</v>
      </c>
      <c r="E90" s="26">
        <f t="shared" si="21"/>
        <v>145050</v>
      </c>
      <c r="F90" s="275">
        <f t="shared" si="21"/>
        <v>145050</v>
      </c>
      <c r="G90" s="280">
        <f t="shared" si="21"/>
        <v>145050</v>
      </c>
    </row>
    <row r="91" spans="1:7" ht="45">
      <c r="A91" s="7" t="s">
        <v>35</v>
      </c>
      <c r="B91" s="7" t="s">
        <v>267</v>
      </c>
      <c r="C91" s="34">
        <v>240</v>
      </c>
      <c r="D91" s="4" t="s">
        <v>122</v>
      </c>
      <c r="E91" s="26">
        <v>145050</v>
      </c>
      <c r="F91" s="26">
        <v>145050</v>
      </c>
      <c r="G91" s="269">
        <v>145050</v>
      </c>
    </row>
    <row r="92" spans="1:7" ht="30">
      <c r="A92" s="7" t="s">
        <v>35</v>
      </c>
      <c r="B92" s="154" t="s">
        <v>499</v>
      </c>
      <c r="C92" s="46"/>
      <c r="D92" s="157" t="s">
        <v>500</v>
      </c>
      <c r="E92" s="26">
        <f t="shared" ref="E92:G93" si="22">E93</f>
        <v>15000</v>
      </c>
      <c r="F92" s="275">
        <f t="shared" si="22"/>
        <v>15000</v>
      </c>
      <c r="G92" s="275">
        <f t="shared" si="22"/>
        <v>15000</v>
      </c>
    </row>
    <row r="93" spans="1:7" s="202" customFormat="1">
      <c r="A93" s="220" t="s">
        <v>35</v>
      </c>
      <c r="B93" s="434" t="s">
        <v>724</v>
      </c>
      <c r="C93" s="217"/>
      <c r="D93" s="219" t="s">
        <v>527</v>
      </c>
      <c r="E93" s="209">
        <f t="shared" si="22"/>
        <v>15000</v>
      </c>
      <c r="F93" s="209">
        <f t="shared" si="22"/>
        <v>15000</v>
      </c>
      <c r="G93" s="160">
        <f t="shared" si="22"/>
        <v>15000</v>
      </c>
    </row>
    <row r="94" spans="1:7" s="202" customFormat="1">
      <c r="A94" s="220" t="s">
        <v>35</v>
      </c>
      <c r="B94" s="434" t="s">
        <v>724</v>
      </c>
      <c r="C94" s="217">
        <v>850</v>
      </c>
      <c r="D94" s="442" t="s">
        <v>123</v>
      </c>
      <c r="E94" s="209">
        <v>15000</v>
      </c>
      <c r="F94" s="393">
        <v>15000</v>
      </c>
      <c r="G94" s="248">
        <v>15000</v>
      </c>
    </row>
    <row r="95" spans="1:7" ht="24.75" customHeight="1">
      <c r="A95" s="11" t="s">
        <v>347</v>
      </c>
      <c r="B95" s="11"/>
      <c r="C95" s="2"/>
      <c r="D95" s="3" t="s">
        <v>348</v>
      </c>
      <c r="E95" s="25">
        <f>E96</f>
        <v>708200</v>
      </c>
      <c r="F95" s="25">
        <f t="shared" ref="F95:G98" si="23">F96</f>
        <v>777300</v>
      </c>
      <c r="G95" s="25">
        <f t="shared" si="23"/>
        <v>847500</v>
      </c>
    </row>
    <row r="96" spans="1:7" ht="30">
      <c r="A96" s="7" t="s">
        <v>349</v>
      </c>
      <c r="B96" s="7"/>
      <c r="C96" s="65"/>
      <c r="D96" s="4" t="s">
        <v>350</v>
      </c>
      <c r="E96" s="26">
        <f>E97</f>
        <v>708200</v>
      </c>
      <c r="F96" s="362">
        <f t="shared" si="23"/>
        <v>777300</v>
      </c>
      <c r="G96" s="362">
        <f t="shared" si="23"/>
        <v>847500</v>
      </c>
    </row>
    <row r="97" spans="1:7" ht="90">
      <c r="A97" s="7" t="s">
        <v>349</v>
      </c>
      <c r="B97" s="7" t="s">
        <v>124</v>
      </c>
      <c r="C97" s="65"/>
      <c r="D97" s="442" t="s">
        <v>622</v>
      </c>
      <c r="E97" s="26">
        <f>E98</f>
        <v>708200</v>
      </c>
      <c r="F97" s="362">
        <f t="shared" si="23"/>
        <v>777300</v>
      </c>
      <c r="G97" s="362">
        <f t="shared" si="23"/>
        <v>847500</v>
      </c>
    </row>
    <row r="98" spans="1:7" ht="75">
      <c r="A98" s="7" t="s">
        <v>349</v>
      </c>
      <c r="B98" s="7" t="s">
        <v>351</v>
      </c>
      <c r="C98" s="65"/>
      <c r="D98" s="69" t="s">
        <v>354</v>
      </c>
      <c r="E98" s="26">
        <f>E99</f>
        <v>708200</v>
      </c>
      <c r="F98" s="362">
        <f t="shared" si="23"/>
        <v>777300</v>
      </c>
      <c r="G98" s="362">
        <f t="shared" si="23"/>
        <v>847500</v>
      </c>
    </row>
    <row r="99" spans="1:7" s="107" customFormat="1" ht="45">
      <c r="A99" s="7" t="s">
        <v>349</v>
      </c>
      <c r="B99" s="7" t="s">
        <v>352</v>
      </c>
      <c r="C99" s="65"/>
      <c r="D99" s="4" t="s">
        <v>355</v>
      </c>
      <c r="E99" s="26">
        <f>E100</f>
        <v>708200</v>
      </c>
      <c r="F99" s="275">
        <f>F100</f>
        <v>777300</v>
      </c>
      <c r="G99" s="280">
        <f>G100</f>
        <v>847500</v>
      </c>
    </row>
    <row r="100" spans="1:7" s="107" customFormat="1" ht="45">
      <c r="A100" s="7" t="s">
        <v>349</v>
      </c>
      <c r="B100" s="7" t="s">
        <v>353</v>
      </c>
      <c r="C100" s="65"/>
      <c r="D100" s="4" t="s">
        <v>356</v>
      </c>
      <c r="E100" s="26">
        <f>E101+E102</f>
        <v>708200</v>
      </c>
      <c r="F100" s="275">
        <f>F101+F102</f>
        <v>777300</v>
      </c>
      <c r="G100" s="280">
        <f>G101+G102</f>
        <v>847500</v>
      </c>
    </row>
    <row r="101" spans="1:7" s="107" customFormat="1" ht="30">
      <c r="A101" s="7" t="s">
        <v>349</v>
      </c>
      <c r="B101" s="7" t="s">
        <v>353</v>
      </c>
      <c r="C101" s="65">
        <v>120</v>
      </c>
      <c r="D101" s="4" t="s">
        <v>121</v>
      </c>
      <c r="E101" s="26">
        <v>601200</v>
      </c>
      <c r="F101" s="26">
        <v>627700</v>
      </c>
      <c r="G101" s="280">
        <v>627900</v>
      </c>
    </row>
    <row r="102" spans="1:7" s="107" customFormat="1" ht="45">
      <c r="A102" s="7" t="s">
        <v>349</v>
      </c>
      <c r="B102" s="7" t="s">
        <v>353</v>
      </c>
      <c r="C102" s="65">
        <v>240</v>
      </c>
      <c r="D102" s="4" t="s">
        <v>122</v>
      </c>
      <c r="E102" s="26">
        <v>107000</v>
      </c>
      <c r="F102" s="26">
        <v>149600</v>
      </c>
      <c r="G102" s="168">
        <v>219600</v>
      </c>
    </row>
    <row r="103" spans="1:7" s="107" customFormat="1" ht="42.75">
      <c r="A103" s="11" t="s">
        <v>37</v>
      </c>
      <c r="B103" s="11"/>
      <c r="C103" s="14"/>
      <c r="D103" s="3" t="s">
        <v>38</v>
      </c>
      <c r="E103" s="25">
        <f>E104+E111</f>
        <v>6026810</v>
      </c>
      <c r="F103" s="25">
        <f t="shared" ref="F103:G103" si="24">F104+F111</f>
        <v>5406657</v>
      </c>
      <c r="G103" s="320">
        <f t="shared" si="24"/>
        <v>5406657</v>
      </c>
    </row>
    <row r="104" spans="1:7" s="67" customFormat="1" ht="46.5" customHeight="1">
      <c r="A104" s="7" t="s">
        <v>39</v>
      </c>
      <c r="B104" s="7"/>
      <c r="C104" s="9"/>
      <c r="D104" s="4" t="s">
        <v>40</v>
      </c>
      <c r="E104" s="26">
        <f>E105</f>
        <v>565700</v>
      </c>
      <c r="F104" s="362">
        <f t="shared" ref="F104:G107" si="25">F105</f>
        <v>565700</v>
      </c>
      <c r="G104" s="438">
        <f t="shared" si="25"/>
        <v>565700</v>
      </c>
    </row>
    <row r="105" spans="1:7" s="64" customFormat="1" ht="90">
      <c r="A105" s="7" t="s">
        <v>39</v>
      </c>
      <c r="B105" s="7" t="s">
        <v>124</v>
      </c>
      <c r="C105" s="9"/>
      <c r="D105" s="442" t="s">
        <v>614</v>
      </c>
      <c r="E105" s="26">
        <f>E106</f>
        <v>565700</v>
      </c>
      <c r="F105" s="362">
        <f t="shared" si="25"/>
        <v>565700</v>
      </c>
      <c r="G105" s="438">
        <f t="shared" si="25"/>
        <v>565700</v>
      </c>
    </row>
    <row r="106" spans="1:7" s="64" customFormat="1" ht="105">
      <c r="A106" s="7" t="s">
        <v>39</v>
      </c>
      <c r="B106" s="7" t="s">
        <v>129</v>
      </c>
      <c r="C106" s="9"/>
      <c r="D106" s="4" t="s">
        <v>91</v>
      </c>
      <c r="E106" s="26">
        <f>E107</f>
        <v>565700</v>
      </c>
      <c r="F106" s="362">
        <f t="shared" si="25"/>
        <v>565700</v>
      </c>
      <c r="G106" s="438">
        <f t="shared" si="25"/>
        <v>565700</v>
      </c>
    </row>
    <row r="107" spans="1:7" s="64" customFormat="1" ht="60">
      <c r="A107" s="7" t="s">
        <v>39</v>
      </c>
      <c r="B107" s="7" t="s">
        <v>253</v>
      </c>
      <c r="C107" s="9"/>
      <c r="D107" s="21" t="s">
        <v>511</v>
      </c>
      <c r="E107" s="26">
        <f>E108</f>
        <v>565700</v>
      </c>
      <c r="F107" s="362">
        <f t="shared" si="25"/>
        <v>565700</v>
      </c>
      <c r="G107" s="438">
        <f t="shared" si="25"/>
        <v>565700</v>
      </c>
    </row>
    <row r="108" spans="1:7" s="64" customFormat="1" ht="60">
      <c r="A108" s="7" t="s">
        <v>39</v>
      </c>
      <c r="B108" s="7" t="s">
        <v>376</v>
      </c>
      <c r="C108" s="9"/>
      <c r="D108" s="4" t="s">
        <v>94</v>
      </c>
      <c r="E108" s="26">
        <f>E109+E110</f>
        <v>565700</v>
      </c>
      <c r="F108" s="362">
        <f t="shared" ref="F108:G108" si="26">F109+F110</f>
        <v>565700</v>
      </c>
      <c r="G108" s="362">
        <f t="shared" si="26"/>
        <v>565700</v>
      </c>
    </row>
    <row r="109" spans="1:7" s="64" customFormat="1" ht="30">
      <c r="A109" s="7" t="s">
        <v>39</v>
      </c>
      <c r="B109" s="7" t="s">
        <v>376</v>
      </c>
      <c r="C109" s="10">
        <v>120</v>
      </c>
      <c r="D109" s="4" t="s">
        <v>121</v>
      </c>
      <c r="E109" s="206">
        <v>430900</v>
      </c>
      <c r="F109" s="206">
        <v>452600</v>
      </c>
      <c r="G109" s="168">
        <v>452600</v>
      </c>
    </row>
    <row r="110" spans="1:7" s="436" customFormat="1" ht="45">
      <c r="A110" s="434" t="s">
        <v>39</v>
      </c>
      <c r="B110" s="434" t="s">
        <v>376</v>
      </c>
      <c r="C110" s="10">
        <v>240</v>
      </c>
      <c r="D110" s="427" t="s">
        <v>122</v>
      </c>
      <c r="E110" s="438">
        <v>134800</v>
      </c>
      <c r="F110" s="438">
        <v>113100</v>
      </c>
      <c r="G110" s="438">
        <v>113100</v>
      </c>
    </row>
    <row r="111" spans="1:7" s="64" customFormat="1" ht="60">
      <c r="A111" s="7" t="s">
        <v>270</v>
      </c>
      <c r="B111" s="7"/>
      <c r="C111" s="10"/>
      <c r="D111" s="167" t="s">
        <v>467</v>
      </c>
      <c r="E111" s="205">
        <f>E112+E117</f>
        <v>5461110</v>
      </c>
      <c r="F111" s="438">
        <f t="shared" ref="F111:G111" si="27">F112+F117</f>
        <v>4840957</v>
      </c>
      <c r="G111" s="438">
        <f t="shared" si="27"/>
        <v>4840957</v>
      </c>
    </row>
    <row r="112" spans="1:7" ht="90">
      <c r="A112" s="7" t="s">
        <v>270</v>
      </c>
      <c r="B112" s="7" t="s">
        <v>127</v>
      </c>
      <c r="C112" s="10"/>
      <c r="D112" s="442" t="s">
        <v>615</v>
      </c>
      <c r="E112" s="162">
        <f t="shared" ref="E112:G115" si="28">E113</f>
        <v>2968210</v>
      </c>
      <c r="F112" s="162">
        <f t="shared" si="28"/>
        <v>2368210</v>
      </c>
      <c r="G112" s="438">
        <f t="shared" si="28"/>
        <v>2368210</v>
      </c>
    </row>
    <row r="113" spans="1:7" s="137" customFormat="1" ht="45">
      <c r="A113" s="7" t="s">
        <v>270</v>
      </c>
      <c r="B113" s="7" t="s">
        <v>272</v>
      </c>
      <c r="C113" s="10"/>
      <c r="D113" s="50" t="s">
        <v>271</v>
      </c>
      <c r="E113" s="26">
        <f t="shared" si="28"/>
        <v>2968210</v>
      </c>
      <c r="F113" s="275">
        <f t="shared" si="28"/>
        <v>2368210</v>
      </c>
      <c r="G113" s="438">
        <f t="shared" si="28"/>
        <v>2368210</v>
      </c>
    </row>
    <row r="114" spans="1:7" ht="30">
      <c r="A114" s="7" t="s">
        <v>270</v>
      </c>
      <c r="B114" s="7" t="s">
        <v>273</v>
      </c>
      <c r="C114" s="10"/>
      <c r="D114" s="51" t="s">
        <v>274</v>
      </c>
      <c r="E114" s="26">
        <f t="shared" si="28"/>
        <v>2968210</v>
      </c>
      <c r="F114" s="275">
        <f t="shared" si="28"/>
        <v>2368210</v>
      </c>
      <c r="G114" s="438">
        <f t="shared" si="28"/>
        <v>2368210</v>
      </c>
    </row>
    <row r="115" spans="1:7" ht="30">
      <c r="A115" s="7" t="s">
        <v>270</v>
      </c>
      <c r="B115" s="7" t="s">
        <v>275</v>
      </c>
      <c r="C115" s="10"/>
      <c r="D115" s="4" t="s">
        <v>276</v>
      </c>
      <c r="E115" s="26">
        <f t="shared" si="28"/>
        <v>2968210</v>
      </c>
      <c r="F115" s="275">
        <f t="shared" si="28"/>
        <v>2368210</v>
      </c>
      <c r="G115" s="438">
        <f t="shared" si="28"/>
        <v>2368210</v>
      </c>
    </row>
    <row r="116" spans="1:7" ht="45">
      <c r="A116" s="7" t="s">
        <v>270</v>
      </c>
      <c r="B116" s="7" t="s">
        <v>275</v>
      </c>
      <c r="C116" s="10">
        <v>240</v>
      </c>
      <c r="D116" s="4" t="s">
        <v>122</v>
      </c>
      <c r="E116" s="163">
        <v>2968210</v>
      </c>
      <c r="F116" s="163">
        <v>2368210</v>
      </c>
      <c r="G116" s="168">
        <v>2368210</v>
      </c>
    </row>
    <row r="117" spans="1:7" ht="135" customHeight="1">
      <c r="A117" s="154" t="s">
        <v>270</v>
      </c>
      <c r="B117" s="154" t="s">
        <v>450</v>
      </c>
      <c r="C117" s="10"/>
      <c r="D117" s="195" t="s">
        <v>667</v>
      </c>
      <c r="E117" s="205">
        <f>E118</f>
        <v>2492900</v>
      </c>
      <c r="F117" s="438">
        <f t="shared" ref="F117:G119" si="29">F118</f>
        <v>2472747</v>
      </c>
      <c r="G117" s="438">
        <f t="shared" si="29"/>
        <v>2472747</v>
      </c>
    </row>
    <row r="118" spans="1:7" s="156" customFormat="1" ht="60">
      <c r="A118" s="154" t="s">
        <v>270</v>
      </c>
      <c r="B118" s="154" t="s">
        <v>451</v>
      </c>
      <c r="C118" s="10"/>
      <c r="D118" s="167" t="s">
        <v>392</v>
      </c>
      <c r="E118" s="205">
        <f>E119</f>
        <v>2492900</v>
      </c>
      <c r="F118" s="438">
        <f t="shared" si="29"/>
        <v>2472747</v>
      </c>
      <c r="G118" s="438">
        <f t="shared" si="29"/>
        <v>2472747</v>
      </c>
    </row>
    <row r="119" spans="1:7" s="156" customFormat="1" ht="45">
      <c r="A119" s="154" t="s">
        <v>270</v>
      </c>
      <c r="B119" s="154" t="s">
        <v>452</v>
      </c>
      <c r="C119" s="10"/>
      <c r="D119" s="201" t="s">
        <v>742</v>
      </c>
      <c r="E119" s="205">
        <f>E120</f>
        <v>2492900</v>
      </c>
      <c r="F119" s="438">
        <f t="shared" si="29"/>
        <v>2472747</v>
      </c>
      <c r="G119" s="438">
        <f t="shared" si="29"/>
        <v>2472747</v>
      </c>
    </row>
    <row r="120" spans="1:7" s="156" customFormat="1" ht="60">
      <c r="A120" s="154" t="s">
        <v>270</v>
      </c>
      <c r="B120" s="154" t="s">
        <v>453</v>
      </c>
      <c r="C120" s="10"/>
      <c r="D120" s="167" t="s">
        <v>503</v>
      </c>
      <c r="E120" s="205">
        <f>E121+E122</f>
        <v>2492900</v>
      </c>
      <c r="F120" s="438">
        <f t="shared" ref="F120:G120" si="30">F121+F122</f>
        <v>2472747</v>
      </c>
      <c r="G120" s="438">
        <f t="shared" si="30"/>
        <v>2472747</v>
      </c>
    </row>
    <row r="121" spans="1:7" s="156" customFormat="1" ht="30">
      <c r="A121" s="154" t="s">
        <v>270</v>
      </c>
      <c r="B121" s="154" t="s">
        <v>453</v>
      </c>
      <c r="C121" s="10">
        <v>110</v>
      </c>
      <c r="D121" s="203" t="s">
        <v>157</v>
      </c>
      <c r="E121" s="155">
        <v>2327900</v>
      </c>
      <c r="F121" s="205">
        <v>2307747</v>
      </c>
      <c r="G121" s="205">
        <v>2307747</v>
      </c>
    </row>
    <row r="122" spans="1:7" s="156" customFormat="1" ht="45">
      <c r="A122" s="154" t="s">
        <v>270</v>
      </c>
      <c r="B122" s="154" t="s">
        <v>453</v>
      </c>
      <c r="C122" s="10">
        <v>240</v>
      </c>
      <c r="D122" s="203" t="s">
        <v>122</v>
      </c>
      <c r="E122" s="155">
        <v>165000</v>
      </c>
      <c r="F122" s="205">
        <v>165000</v>
      </c>
      <c r="G122" s="205">
        <v>165000</v>
      </c>
    </row>
    <row r="123" spans="1:7" s="156" customFormat="1">
      <c r="A123" s="11" t="s">
        <v>41</v>
      </c>
      <c r="B123" s="11"/>
      <c r="C123" s="12"/>
      <c r="D123" s="182" t="s">
        <v>42</v>
      </c>
      <c r="E123" s="183">
        <f>E124+E130+E142+E164</f>
        <v>73276392.609999999</v>
      </c>
      <c r="F123" s="183">
        <f t="shared" ref="F123:G123" si="31">F124+F130+F142+F164</f>
        <v>72917126</v>
      </c>
      <c r="G123" s="183">
        <f t="shared" si="31"/>
        <v>75056437</v>
      </c>
    </row>
    <row r="124" spans="1:7" s="436" customFormat="1">
      <c r="A124" s="434" t="s">
        <v>745</v>
      </c>
      <c r="B124" s="434"/>
      <c r="C124" s="475"/>
      <c r="D124" s="442" t="s">
        <v>746</v>
      </c>
      <c r="E124" s="179">
        <f t="shared" ref="E124:G128" si="32">E125</f>
        <v>1100000</v>
      </c>
      <c r="F124" s="179">
        <f t="shared" si="32"/>
        <v>1653300</v>
      </c>
      <c r="G124" s="438">
        <f t="shared" si="32"/>
        <v>1653300</v>
      </c>
    </row>
    <row r="125" spans="1:7" s="436" customFormat="1" ht="90">
      <c r="A125" s="434" t="s">
        <v>745</v>
      </c>
      <c r="B125" s="434" t="s">
        <v>133</v>
      </c>
      <c r="C125" s="475"/>
      <c r="D125" s="442" t="s">
        <v>747</v>
      </c>
      <c r="E125" s="179">
        <f t="shared" si="32"/>
        <v>1100000</v>
      </c>
      <c r="F125" s="179">
        <f t="shared" si="32"/>
        <v>1653300</v>
      </c>
      <c r="G125" s="438">
        <f t="shared" si="32"/>
        <v>1653300</v>
      </c>
    </row>
    <row r="126" spans="1:7" s="436" customFormat="1" ht="45">
      <c r="A126" s="434" t="s">
        <v>745</v>
      </c>
      <c r="B126" s="434" t="s">
        <v>564</v>
      </c>
      <c r="C126" s="475"/>
      <c r="D126" s="442" t="s">
        <v>563</v>
      </c>
      <c r="E126" s="438">
        <f t="shared" si="32"/>
        <v>1100000</v>
      </c>
      <c r="F126" s="438">
        <f t="shared" si="32"/>
        <v>1653300</v>
      </c>
      <c r="G126" s="438">
        <f t="shared" si="32"/>
        <v>1653300</v>
      </c>
    </row>
    <row r="127" spans="1:7" s="436" customFormat="1" ht="45">
      <c r="A127" s="434" t="s">
        <v>745</v>
      </c>
      <c r="B127" s="434" t="s">
        <v>565</v>
      </c>
      <c r="C127" s="475"/>
      <c r="D127" s="442" t="s">
        <v>567</v>
      </c>
      <c r="E127" s="438">
        <f t="shared" si="32"/>
        <v>1100000</v>
      </c>
      <c r="F127" s="438">
        <f t="shared" si="32"/>
        <v>1653300</v>
      </c>
      <c r="G127" s="438">
        <f t="shared" si="32"/>
        <v>1653300</v>
      </c>
    </row>
    <row r="128" spans="1:7" s="436" customFormat="1" ht="60">
      <c r="A128" s="434" t="s">
        <v>745</v>
      </c>
      <c r="B128" s="434" t="s">
        <v>566</v>
      </c>
      <c r="C128" s="475"/>
      <c r="D128" s="442" t="s">
        <v>549</v>
      </c>
      <c r="E128" s="438">
        <f t="shared" si="32"/>
        <v>1100000</v>
      </c>
      <c r="F128" s="438">
        <f t="shared" si="32"/>
        <v>1653300</v>
      </c>
      <c r="G128" s="438">
        <f t="shared" si="32"/>
        <v>1653300</v>
      </c>
    </row>
    <row r="129" spans="1:7" s="436" customFormat="1" ht="45">
      <c r="A129" s="434" t="s">
        <v>745</v>
      </c>
      <c r="B129" s="434" t="s">
        <v>566</v>
      </c>
      <c r="C129" s="475">
        <v>240</v>
      </c>
      <c r="D129" s="442" t="s">
        <v>3</v>
      </c>
      <c r="E129" s="438">
        <v>1100000</v>
      </c>
      <c r="F129" s="438">
        <v>1653300</v>
      </c>
      <c r="G129" s="438">
        <v>1653300</v>
      </c>
    </row>
    <row r="130" spans="1:7" s="48" customFormat="1">
      <c r="A130" s="7" t="s">
        <v>43</v>
      </c>
      <c r="B130" s="7"/>
      <c r="C130" s="10"/>
      <c r="D130" s="4" t="s">
        <v>44</v>
      </c>
      <c r="E130" s="441">
        <f t="shared" ref="E130:G131" si="33">E131</f>
        <v>6426400</v>
      </c>
      <c r="F130" s="441">
        <f t="shared" si="33"/>
        <v>6444300</v>
      </c>
      <c r="G130" s="414">
        <f t="shared" si="33"/>
        <v>6447800</v>
      </c>
    </row>
    <row r="131" spans="1:7" s="131" customFormat="1" ht="90">
      <c r="A131" s="7" t="s">
        <v>43</v>
      </c>
      <c r="B131" s="7" t="s">
        <v>138</v>
      </c>
      <c r="C131" s="10"/>
      <c r="D131" s="442" t="s">
        <v>624</v>
      </c>
      <c r="E131" s="26">
        <f t="shared" si="33"/>
        <v>6426400</v>
      </c>
      <c r="F131" s="275">
        <f t="shared" si="33"/>
        <v>6444300</v>
      </c>
      <c r="G131" s="280">
        <f t="shared" si="33"/>
        <v>6447800</v>
      </c>
    </row>
    <row r="132" spans="1:7" s="131" customFormat="1" ht="45">
      <c r="A132" s="7" t="s">
        <v>43</v>
      </c>
      <c r="B132" s="7" t="s">
        <v>139</v>
      </c>
      <c r="C132" s="10"/>
      <c r="D132" s="4" t="s">
        <v>396</v>
      </c>
      <c r="E132" s="26">
        <f>E133+E136+E139</f>
        <v>6426400</v>
      </c>
      <c r="F132" s="362">
        <f t="shared" ref="F132:G132" si="34">F133+F136+F139</f>
        <v>6444300</v>
      </c>
      <c r="G132" s="362">
        <f t="shared" si="34"/>
        <v>6447800</v>
      </c>
    </row>
    <row r="133" spans="1:7" s="131" customFormat="1" ht="60">
      <c r="A133" s="7" t="s">
        <v>43</v>
      </c>
      <c r="B133" s="7" t="s">
        <v>183</v>
      </c>
      <c r="C133" s="10"/>
      <c r="D133" s="23" t="s">
        <v>397</v>
      </c>
      <c r="E133" s="26">
        <f t="shared" ref="E133:G134" si="35">E134</f>
        <v>1165300</v>
      </c>
      <c r="F133" s="275">
        <f t="shared" si="35"/>
        <v>1168800</v>
      </c>
      <c r="G133" s="280">
        <f t="shared" si="35"/>
        <v>1168600</v>
      </c>
    </row>
    <row r="134" spans="1:7" s="131" customFormat="1" ht="75">
      <c r="A134" s="7" t="s">
        <v>43</v>
      </c>
      <c r="B134" s="7" t="s">
        <v>279</v>
      </c>
      <c r="C134" s="10"/>
      <c r="D134" s="132" t="s">
        <v>477</v>
      </c>
      <c r="E134" s="26">
        <f t="shared" si="35"/>
        <v>1165300</v>
      </c>
      <c r="F134" s="275">
        <f t="shared" si="35"/>
        <v>1168800</v>
      </c>
      <c r="G134" s="280">
        <f t="shared" si="35"/>
        <v>1168600</v>
      </c>
    </row>
    <row r="135" spans="1:7" s="131" customFormat="1" ht="45">
      <c r="A135" s="7" t="s">
        <v>43</v>
      </c>
      <c r="B135" s="7" t="s">
        <v>279</v>
      </c>
      <c r="C135" s="29">
        <v>240</v>
      </c>
      <c r="D135" s="4" t="s">
        <v>122</v>
      </c>
      <c r="E135" s="26">
        <v>1165300</v>
      </c>
      <c r="F135" s="26">
        <v>1168800</v>
      </c>
      <c r="G135" s="269">
        <v>1168600</v>
      </c>
    </row>
    <row r="136" spans="1:7" s="131" customFormat="1" ht="60">
      <c r="A136" s="7" t="s">
        <v>43</v>
      </c>
      <c r="B136" s="7" t="s">
        <v>343</v>
      </c>
      <c r="C136" s="29"/>
      <c r="D136" s="4" t="s">
        <v>345</v>
      </c>
      <c r="E136" s="26">
        <f t="shared" ref="E136:G137" si="36">E137</f>
        <v>4661100</v>
      </c>
      <c r="F136" s="26">
        <f t="shared" si="36"/>
        <v>4675500</v>
      </c>
      <c r="G136" s="32">
        <f t="shared" si="36"/>
        <v>4675400</v>
      </c>
    </row>
    <row r="137" spans="1:7" s="48" customFormat="1" ht="60">
      <c r="A137" s="7" t="s">
        <v>43</v>
      </c>
      <c r="B137" s="7" t="s">
        <v>344</v>
      </c>
      <c r="C137" s="29"/>
      <c r="D137" s="4" t="s">
        <v>346</v>
      </c>
      <c r="E137" s="26">
        <f t="shared" si="36"/>
        <v>4661100</v>
      </c>
      <c r="F137" s="26">
        <f t="shared" si="36"/>
        <v>4675500</v>
      </c>
      <c r="G137" s="32">
        <f t="shared" si="36"/>
        <v>4675400</v>
      </c>
    </row>
    <row r="138" spans="1:7" s="48" customFormat="1" ht="45">
      <c r="A138" s="7" t="s">
        <v>43</v>
      </c>
      <c r="B138" s="7" t="s">
        <v>344</v>
      </c>
      <c r="C138" s="29">
        <v>240</v>
      </c>
      <c r="D138" s="4" t="s">
        <v>122</v>
      </c>
      <c r="E138" s="210">
        <v>4661100</v>
      </c>
      <c r="F138" s="210">
        <v>4675500</v>
      </c>
      <c r="G138" s="73">
        <v>4675400</v>
      </c>
    </row>
    <row r="139" spans="1:7" s="48" customFormat="1" ht="75">
      <c r="A139" s="154" t="s">
        <v>43</v>
      </c>
      <c r="B139" s="154" t="s">
        <v>504</v>
      </c>
      <c r="C139" s="29"/>
      <c r="D139" s="167" t="s">
        <v>568</v>
      </c>
      <c r="E139" s="208">
        <f t="shared" ref="E139:G140" si="37">E140</f>
        <v>600000</v>
      </c>
      <c r="F139" s="280">
        <f t="shared" si="37"/>
        <v>600000</v>
      </c>
      <c r="G139" s="280">
        <f t="shared" si="37"/>
        <v>603800</v>
      </c>
    </row>
    <row r="140" spans="1:7" s="48" customFormat="1" ht="60">
      <c r="A140" s="154" t="s">
        <v>43</v>
      </c>
      <c r="B140" s="154" t="s">
        <v>505</v>
      </c>
      <c r="C140" s="29"/>
      <c r="D140" s="167" t="s">
        <v>569</v>
      </c>
      <c r="E140" s="208">
        <f t="shared" si="37"/>
        <v>600000</v>
      </c>
      <c r="F140" s="280">
        <f t="shared" si="37"/>
        <v>600000</v>
      </c>
      <c r="G140" s="280">
        <f t="shared" si="37"/>
        <v>603800</v>
      </c>
    </row>
    <row r="141" spans="1:7" s="48" customFormat="1" ht="45">
      <c r="A141" s="154" t="s">
        <v>43</v>
      </c>
      <c r="B141" s="204" t="s">
        <v>505</v>
      </c>
      <c r="C141" s="29">
        <v>240</v>
      </c>
      <c r="D141" s="337" t="s">
        <v>122</v>
      </c>
      <c r="E141" s="162">
        <v>600000</v>
      </c>
      <c r="F141" s="197">
        <v>600000</v>
      </c>
      <c r="G141" s="197">
        <v>603800</v>
      </c>
    </row>
    <row r="142" spans="1:7" s="82" customFormat="1">
      <c r="A142" s="7" t="s">
        <v>45</v>
      </c>
      <c r="B142" s="7"/>
      <c r="C142" s="10"/>
      <c r="D142" s="4" t="s">
        <v>46</v>
      </c>
      <c r="E142" s="26">
        <f>E143</f>
        <v>65154992.609999999</v>
      </c>
      <c r="F142" s="362">
        <f t="shared" ref="F142:G143" si="38">F143</f>
        <v>64224526</v>
      </c>
      <c r="G142" s="362">
        <f t="shared" si="38"/>
        <v>66360337</v>
      </c>
    </row>
    <row r="143" spans="1:7" s="82" customFormat="1" ht="101.25" customHeight="1">
      <c r="A143" s="7" t="s">
        <v>45</v>
      </c>
      <c r="B143" s="7" t="s">
        <v>138</v>
      </c>
      <c r="C143" s="10"/>
      <c r="D143" s="442" t="s">
        <v>624</v>
      </c>
      <c r="E143" s="26">
        <f>E144</f>
        <v>65154992.609999999</v>
      </c>
      <c r="F143" s="362">
        <f t="shared" si="38"/>
        <v>64224526</v>
      </c>
      <c r="G143" s="362">
        <f t="shared" si="38"/>
        <v>66360337</v>
      </c>
    </row>
    <row r="144" spans="1:7" s="82" customFormat="1" ht="45">
      <c r="A144" s="7" t="s">
        <v>45</v>
      </c>
      <c r="B144" s="7" t="s">
        <v>140</v>
      </c>
      <c r="C144" s="10"/>
      <c r="D144" s="4" t="s">
        <v>398</v>
      </c>
      <c r="E144" s="26">
        <f>E145+E154+E159</f>
        <v>65154992.609999999</v>
      </c>
      <c r="F144" s="362">
        <f t="shared" ref="F144:G144" si="39">F145+F154+F159</f>
        <v>64224526</v>
      </c>
      <c r="G144" s="362">
        <f t="shared" si="39"/>
        <v>66360337</v>
      </c>
    </row>
    <row r="145" spans="1:7" ht="45">
      <c r="A145" s="7" t="s">
        <v>45</v>
      </c>
      <c r="B145" s="7" t="s">
        <v>184</v>
      </c>
      <c r="C145" s="10"/>
      <c r="D145" s="23" t="s">
        <v>185</v>
      </c>
      <c r="E145" s="26">
        <f>E146+E148+E150+E152</f>
        <v>33933742.609999999</v>
      </c>
      <c r="F145" s="362">
        <f t="shared" ref="F145:G145" si="40">F146+F148+F150+F152</f>
        <v>30856901</v>
      </c>
      <c r="G145" s="362">
        <f t="shared" si="40"/>
        <v>31657962</v>
      </c>
    </row>
    <row r="146" spans="1:7" ht="58.5" customHeight="1">
      <c r="A146" s="7" t="s">
        <v>45</v>
      </c>
      <c r="B146" s="7" t="s">
        <v>280</v>
      </c>
      <c r="C146" s="10"/>
      <c r="D146" s="4" t="s">
        <v>112</v>
      </c>
      <c r="E146" s="26">
        <f>E147</f>
        <v>14396098.609999999</v>
      </c>
      <c r="F146" s="158">
        <f>F147</f>
        <v>10537679</v>
      </c>
      <c r="G146" s="197">
        <f>G147</f>
        <v>10525984</v>
      </c>
    </row>
    <row r="147" spans="1:7" ht="45">
      <c r="A147" s="7" t="s">
        <v>45</v>
      </c>
      <c r="B147" s="7" t="s">
        <v>280</v>
      </c>
      <c r="C147" s="10">
        <v>240</v>
      </c>
      <c r="D147" s="4" t="s">
        <v>122</v>
      </c>
      <c r="E147" s="134">
        <v>14396098.609999999</v>
      </c>
      <c r="F147" s="26">
        <v>10537679</v>
      </c>
      <c r="G147" s="72">
        <v>10525984</v>
      </c>
    </row>
    <row r="148" spans="1:7" s="202" customFormat="1" ht="90">
      <c r="A148" s="7" t="s">
        <v>45</v>
      </c>
      <c r="B148" s="7" t="s">
        <v>9</v>
      </c>
      <c r="C148" s="10"/>
      <c r="D148" s="127" t="s">
        <v>516</v>
      </c>
      <c r="E148" s="26">
        <f>E149</f>
        <v>17819200</v>
      </c>
      <c r="F148" s="26">
        <f>F149</f>
        <v>18532000</v>
      </c>
      <c r="G148" s="32">
        <f>G149</f>
        <v>19273200</v>
      </c>
    </row>
    <row r="149" spans="1:7" s="202" customFormat="1" ht="45">
      <c r="A149" s="7" t="s">
        <v>45</v>
      </c>
      <c r="B149" s="7" t="s">
        <v>9</v>
      </c>
      <c r="C149" s="54">
        <v>240</v>
      </c>
      <c r="D149" s="16" t="s">
        <v>122</v>
      </c>
      <c r="E149" s="55">
        <v>17819200</v>
      </c>
      <c r="F149" s="26">
        <v>18532000</v>
      </c>
      <c r="G149" s="32">
        <v>19273200</v>
      </c>
    </row>
    <row r="150" spans="1:7" s="202" customFormat="1" ht="60">
      <c r="A150" s="7" t="s">
        <v>45</v>
      </c>
      <c r="B150" s="7" t="s">
        <v>342</v>
      </c>
      <c r="C150" s="54"/>
      <c r="D150" s="16" t="s">
        <v>443</v>
      </c>
      <c r="E150" s="55">
        <f>E151</f>
        <v>1546600</v>
      </c>
      <c r="F150" s="26">
        <f>F151</f>
        <v>1608500</v>
      </c>
      <c r="G150" s="32">
        <f>G151</f>
        <v>1672900</v>
      </c>
    </row>
    <row r="151" spans="1:7" ht="45">
      <c r="A151" s="7" t="s">
        <v>45</v>
      </c>
      <c r="B151" s="7" t="s">
        <v>342</v>
      </c>
      <c r="C151" s="54">
        <v>240</v>
      </c>
      <c r="D151" s="16" t="s">
        <v>122</v>
      </c>
      <c r="E151" s="55">
        <v>1546600</v>
      </c>
      <c r="F151" s="26">
        <v>1608500</v>
      </c>
      <c r="G151" s="32">
        <v>1672900</v>
      </c>
    </row>
    <row r="152" spans="1:7" ht="75">
      <c r="A152" s="7" t="s">
        <v>45</v>
      </c>
      <c r="B152" s="7" t="s">
        <v>282</v>
      </c>
      <c r="C152" s="54"/>
      <c r="D152" s="16" t="s">
        <v>444</v>
      </c>
      <c r="E152" s="55">
        <f>E153</f>
        <v>171844</v>
      </c>
      <c r="F152" s="26">
        <f>F153</f>
        <v>178722</v>
      </c>
      <c r="G152" s="32">
        <f>G153</f>
        <v>185878</v>
      </c>
    </row>
    <row r="153" spans="1:7" ht="48.6" customHeight="1">
      <c r="A153" s="7" t="s">
        <v>45</v>
      </c>
      <c r="B153" s="7" t="s">
        <v>282</v>
      </c>
      <c r="C153" s="10">
        <v>240</v>
      </c>
      <c r="D153" s="16" t="s">
        <v>122</v>
      </c>
      <c r="E153" s="26">
        <v>171844</v>
      </c>
      <c r="F153" s="26">
        <v>178722</v>
      </c>
      <c r="G153" s="248">
        <v>185878</v>
      </c>
    </row>
    <row r="154" spans="1:7" ht="47.45" customHeight="1">
      <c r="A154" s="7" t="s">
        <v>45</v>
      </c>
      <c r="B154" s="7" t="s">
        <v>281</v>
      </c>
      <c r="C154" s="10"/>
      <c r="D154" s="49" t="s">
        <v>399</v>
      </c>
      <c r="E154" s="26">
        <f>E155+E157</f>
        <v>26666625</v>
      </c>
      <c r="F154" s="362">
        <f t="shared" ref="F154:G154" si="41">F155+F157</f>
        <v>28630750</v>
      </c>
      <c r="G154" s="362">
        <f t="shared" si="41"/>
        <v>29776000</v>
      </c>
    </row>
    <row r="155" spans="1:7" ht="30">
      <c r="A155" s="7" t="s">
        <v>45</v>
      </c>
      <c r="B155" s="7" t="s">
        <v>340</v>
      </c>
      <c r="C155" s="10"/>
      <c r="D155" s="52" t="s">
        <v>341</v>
      </c>
      <c r="E155" s="26">
        <f>E156</f>
        <v>22612500</v>
      </c>
      <c r="F155" s="26">
        <f>F156</f>
        <v>22904600</v>
      </c>
      <c r="G155" s="280">
        <f>G156</f>
        <v>23820800</v>
      </c>
    </row>
    <row r="156" spans="1:7" ht="45">
      <c r="A156" s="7" t="s">
        <v>45</v>
      </c>
      <c r="B156" s="7" t="s">
        <v>340</v>
      </c>
      <c r="C156" s="10">
        <v>240</v>
      </c>
      <c r="D156" s="4" t="s">
        <v>122</v>
      </c>
      <c r="E156" s="26">
        <v>22612500</v>
      </c>
      <c r="F156" s="26">
        <v>22904600</v>
      </c>
      <c r="G156" s="280">
        <v>23820800</v>
      </c>
    </row>
    <row r="157" spans="1:7" ht="30">
      <c r="A157" s="7" t="s">
        <v>45</v>
      </c>
      <c r="B157" s="7" t="s">
        <v>339</v>
      </c>
      <c r="C157" s="10"/>
      <c r="D157" s="52" t="s">
        <v>338</v>
      </c>
      <c r="E157" s="26">
        <f>E158</f>
        <v>4054125</v>
      </c>
      <c r="F157" s="26">
        <f>F158</f>
        <v>5726150</v>
      </c>
      <c r="G157" s="280">
        <f>G158</f>
        <v>5955200</v>
      </c>
    </row>
    <row r="158" spans="1:7" ht="45">
      <c r="A158" s="7" t="s">
        <v>45</v>
      </c>
      <c r="B158" s="7" t="s">
        <v>339</v>
      </c>
      <c r="C158" s="10">
        <v>240</v>
      </c>
      <c r="D158" s="4" t="s">
        <v>122</v>
      </c>
      <c r="E158" s="26">
        <v>4054125</v>
      </c>
      <c r="F158" s="26">
        <v>5726150</v>
      </c>
      <c r="G158" s="280">
        <v>5955200</v>
      </c>
    </row>
    <row r="159" spans="1:7" ht="75">
      <c r="A159" s="7" t="s">
        <v>45</v>
      </c>
      <c r="B159" s="204" t="s">
        <v>517</v>
      </c>
      <c r="C159" s="10"/>
      <c r="D159" s="53" t="s">
        <v>570</v>
      </c>
      <c r="E159" s="26">
        <f>E160+E162</f>
        <v>4554625</v>
      </c>
      <c r="F159" s="362">
        <f t="shared" ref="F159:G159" si="42">F160+F162</f>
        <v>4736875</v>
      </c>
      <c r="G159" s="362">
        <f t="shared" si="42"/>
        <v>4926375</v>
      </c>
    </row>
    <row r="160" spans="1:7" ht="75">
      <c r="A160" s="7" t="s">
        <v>45</v>
      </c>
      <c r="B160" s="204" t="s">
        <v>518</v>
      </c>
      <c r="C160" s="54"/>
      <c r="D160" s="53" t="s">
        <v>571</v>
      </c>
      <c r="E160" s="55">
        <f>E161</f>
        <v>3643700</v>
      </c>
      <c r="F160" s="26">
        <f>F161</f>
        <v>3789500</v>
      </c>
      <c r="G160" s="269">
        <f>G161</f>
        <v>3941100</v>
      </c>
    </row>
    <row r="161" spans="1:7" ht="45">
      <c r="A161" s="7" t="s">
        <v>45</v>
      </c>
      <c r="B161" s="204" t="s">
        <v>518</v>
      </c>
      <c r="C161" s="54">
        <v>240</v>
      </c>
      <c r="D161" s="4" t="s">
        <v>122</v>
      </c>
      <c r="E161" s="55">
        <v>3643700</v>
      </c>
      <c r="F161" s="26">
        <v>3789500</v>
      </c>
      <c r="G161" s="32">
        <v>3941100</v>
      </c>
    </row>
    <row r="162" spans="1:7" ht="75">
      <c r="A162" s="7" t="s">
        <v>45</v>
      </c>
      <c r="B162" s="204" t="s">
        <v>519</v>
      </c>
      <c r="C162" s="54"/>
      <c r="D162" s="52" t="s">
        <v>572</v>
      </c>
      <c r="E162" s="55">
        <f>E163</f>
        <v>910925</v>
      </c>
      <c r="F162" s="26">
        <f>F163</f>
        <v>947375</v>
      </c>
      <c r="G162" s="32">
        <f>G163</f>
        <v>985275</v>
      </c>
    </row>
    <row r="163" spans="1:7" s="64" customFormat="1" ht="45">
      <c r="A163" s="7" t="s">
        <v>45</v>
      </c>
      <c r="B163" s="204" t="s">
        <v>519</v>
      </c>
      <c r="C163" s="283">
        <v>240</v>
      </c>
      <c r="D163" s="286" t="s">
        <v>122</v>
      </c>
      <c r="E163" s="152">
        <v>910925</v>
      </c>
      <c r="F163" s="163">
        <v>947375</v>
      </c>
      <c r="G163" s="73">
        <v>985275</v>
      </c>
    </row>
    <row r="164" spans="1:7" s="276" customFormat="1" ht="30">
      <c r="A164" s="7" t="s">
        <v>47</v>
      </c>
      <c r="B164" s="7"/>
      <c r="C164" s="10"/>
      <c r="D164" s="167" t="s">
        <v>48</v>
      </c>
      <c r="E164" s="179">
        <f>E165+E182+E191</f>
        <v>595000</v>
      </c>
      <c r="F164" s="179">
        <f>F165+F182+F191</f>
        <v>595000</v>
      </c>
      <c r="G164" s="179">
        <f>G165+G182+G191</f>
        <v>595000</v>
      </c>
    </row>
    <row r="165" spans="1:7" s="284" customFormat="1" ht="105">
      <c r="A165" s="28" t="s">
        <v>47</v>
      </c>
      <c r="B165" s="28" t="s">
        <v>222</v>
      </c>
      <c r="C165" s="29"/>
      <c r="D165" s="174" t="s">
        <v>625</v>
      </c>
      <c r="E165" s="176">
        <f>E166+E170+E174+E178</f>
        <v>280000</v>
      </c>
      <c r="F165" s="176">
        <f t="shared" ref="F165:G165" si="43">F166+F170+F174+F178</f>
        <v>280000</v>
      </c>
      <c r="G165" s="247">
        <f t="shared" si="43"/>
        <v>280000</v>
      </c>
    </row>
    <row r="166" spans="1:7" s="276" customFormat="1" ht="45">
      <c r="A166" s="7" t="s">
        <v>47</v>
      </c>
      <c r="B166" s="7" t="s">
        <v>223</v>
      </c>
      <c r="C166" s="10"/>
      <c r="D166" s="4" t="s">
        <v>235</v>
      </c>
      <c r="E166" s="162">
        <f t="shared" ref="E166:G168" si="44">E167</f>
        <v>30000</v>
      </c>
      <c r="F166" s="162">
        <f t="shared" si="44"/>
        <v>30000</v>
      </c>
      <c r="G166" s="175">
        <f t="shared" si="44"/>
        <v>30000</v>
      </c>
    </row>
    <row r="167" spans="1:7" s="276" customFormat="1" ht="45">
      <c r="A167" s="7" t="s">
        <v>47</v>
      </c>
      <c r="B167" s="7" t="s">
        <v>224</v>
      </c>
      <c r="C167" s="10"/>
      <c r="D167" s="442" t="s">
        <v>726</v>
      </c>
      <c r="E167" s="26">
        <f t="shared" si="44"/>
        <v>30000</v>
      </c>
      <c r="F167" s="158">
        <f t="shared" si="44"/>
        <v>30000</v>
      </c>
      <c r="G167" s="164">
        <f t="shared" si="44"/>
        <v>30000</v>
      </c>
    </row>
    <row r="168" spans="1:7" s="276" customFormat="1" ht="45">
      <c r="A168" s="7" t="s">
        <v>47</v>
      </c>
      <c r="B168" s="285" t="s">
        <v>539</v>
      </c>
      <c r="C168" s="10"/>
      <c r="D168" s="4" t="s">
        <v>225</v>
      </c>
      <c r="E168" s="26">
        <f t="shared" si="44"/>
        <v>30000</v>
      </c>
      <c r="F168" s="158">
        <f t="shared" si="44"/>
        <v>30000</v>
      </c>
      <c r="G168" s="165">
        <f t="shared" si="44"/>
        <v>30000</v>
      </c>
    </row>
    <row r="169" spans="1:7" s="276" customFormat="1" ht="45">
      <c r="A169" s="7" t="s">
        <v>47</v>
      </c>
      <c r="B169" s="285" t="s">
        <v>539</v>
      </c>
      <c r="C169" s="10">
        <v>240</v>
      </c>
      <c r="D169" s="4" t="s">
        <v>122</v>
      </c>
      <c r="E169" s="163">
        <v>30000</v>
      </c>
      <c r="F169" s="163">
        <v>30000</v>
      </c>
      <c r="G169" s="168">
        <v>30000</v>
      </c>
    </row>
    <row r="170" spans="1:7" s="276" customFormat="1" ht="60">
      <c r="A170" s="7" t="s">
        <v>47</v>
      </c>
      <c r="B170" s="7" t="s">
        <v>227</v>
      </c>
      <c r="C170" s="10"/>
      <c r="D170" s="167" t="s">
        <v>249</v>
      </c>
      <c r="E170" s="169">
        <f t="shared" ref="E170:G172" si="45">E171</f>
        <v>30000</v>
      </c>
      <c r="F170" s="170">
        <f t="shared" si="45"/>
        <v>30000</v>
      </c>
      <c r="G170" s="171">
        <f t="shared" si="45"/>
        <v>30000</v>
      </c>
    </row>
    <row r="171" spans="1:7" s="335" customFormat="1" ht="45">
      <c r="A171" s="7" t="s">
        <v>47</v>
      </c>
      <c r="B171" s="7" t="s">
        <v>226</v>
      </c>
      <c r="C171" s="10"/>
      <c r="D171" s="167" t="s">
        <v>250</v>
      </c>
      <c r="E171" s="172">
        <f t="shared" si="45"/>
        <v>30000</v>
      </c>
      <c r="F171" s="45">
        <f t="shared" si="45"/>
        <v>30000</v>
      </c>
      <c r="G171" s="38">
        <f t="shared" si="45"/>
        <v>30000</v>
      </c>
    </row>
    <row r="172" spans="1:7" s="335" customFormat="1" ht="60">
      <c r="A172" s="7" t="s">
        <v>47</v>
      </c>
      <c r="B172" s="204" t="s">
        <v>513</v>
      </c>
      <c r="C172" s="10"/>
      <c r="D172" s="4" t="s">
        <v>251</v>
      </c>
      <c r="E172" s="162">
        <f t="shared" si="45"/>
        <v>30000</v>
      </c>
      <c r="F172" s="162">
        <f t="shared" si="45"/>
        <v>30000</v>
      </c>
      <c r="G172" s="72">
        <f t="shared" si="45"/>
        <v>30000</v>
      </c>
    </row>
    <row r="173" spans="1:7" s="335" customFormat="1" ht="45">
      <c r="A173" s="7" t="s">
        <v>47</v>
      </c>
      <c r="B173" s="204" t="s">
        <v>513</v>
      </c>
      <c r="C173" s="10">
        <v>240</v>
      </c>
      <c r="D173" s="4" t="s">
        <v>122</v>
      </c>
      <c r="E173" s="163">
        <v>30000</v>
      </c>
      <c r="F173" s="163">
        <v>30000</v>
      </c>
      <c r="G173" s="73">
        <v>30000</v>
      </c>
    </row>
    <row r="174" spans="1:7" s="335" customFormat="1" ht="45">
      <c r="A174" s="7" t="s">
        <v>47</v>
      </c>
      <c r="B174" s="7" t="s">
        <v>228</v>
      </c>
      <c r="C174" s="10"/>
      <c r="D174" s="167" t="s">
        <v>377</v>
      </c>
      <c r="E174" s="169">
        <f t="shared" ref="E174:G176" si="46">E175</f>
        <v>20000</v>
      </c>
      <c r="F174" s="170">
        <f t="shared" si="46"/>
        <v>20000</v>
      </c>
      <c r="G174" s="171">
        <f t="shared" si="46"/>
        <v>20000</v>
      </c>
    </row>
    <row r="175" spans="1:7" s="335" customFormat="1" ht="60">
      <c r="A175" s="7" t="s">
        <v>47</v>
      </c>
      <c r="B175" s="7" t="s">
        <v>252</v>
      </c>
      <c r="C175" s="10"/>
      <c r="D175" s="167" t="s">
        <v>378</v>
      </c>
      <c r="E175" s="172">
        <f t="shared" si="46"/>
        <v>20000</v>
      </c>
      <c r="F175" s="45">
        <f t="shared" si="46"/>
        <v>20000</v>
      </c>
      <c r="G175" s="38">
        <f t="shared" si="46"/>
        <v>20000</v>
      </c>
    </row>
    <row r="176" spans="1:7" s="335" customFormat="1" ht="45">
      <c r="A176" s="7" t="s">
        <v>47</v>
      </c>
      <c r="B176" s="7" t="s">
        <v>283</v>
      </c>
      <c r="C176" s="10"/>
      <c r="D176" s="4" t="s">
        <v>425</v>
      </c>
      <c r="E176" s="162">
        <f t="shared" si="46"/>
        <v>20000</v>
      </c>
      <c r="F176" s="162">
        <f t="shared" si="46"/>
        <v>20000</v>
      </c>
      <c r="G176" s="72">
        <f t="shared" si="46"/>
        <v>20000</v>
      </c>
    </row>
    <row r="177" spans="1:7" s="64" customFormat="1" ht="45">
      <c r="A177" s="7" t="s">
        <v>47</v>
      </c>
      <c r="B177" s="7" t="s">
        <v>283</v>
      </c>
      <c r="C177" s="10">
        <v>240</v>
      </c>
      <c r="D177" s="4" t="s">
        <v>122</v>
      </c>
      <c r="E177" s="163">
        <v>20000</v>
      </c>
      <c r="F177" s="163">
        <v>20000</v>
      </c>
      <c r="G177" s="73">
        <v>20000</v>
      </c>
    </row>
    <row r="178" spans="1:7" s="64" customFormat="1" ht="75">
      <c r="A178" s="133" t="s">
        <v>47</v>
      </c>
      <c r="B178" s="133" t="s">
        <v>479</v>
      </c>
      <c r="C178" s="10"/>
      <c r="D178" s="225" t="s">
        <v>727</v>
      </c>
      <c r="E178" s="169">
        <f t="shared" ref="E178:G180" si="47">E179</f>
        <v>200000</v>
      </c>
      <c r="F178" s="170">
        <f t="shared" si="47"/>
        <v>200000</v>
      </c>
      <c r="G178" s="171">
        <f t="shared" si="47"/>
        <v>200000</v>
      </c>
    </row>
    <row r="179" spans="1:7" ht="60">
      <c r="A179" s="133" t="s">
        <v>47</v>
      </c>
      <c r="B179" s="133" t="s">
        <v>480</v>
      </c>
      <c r="C179" s="10"/>
      <c r="D179" s="225" t="s">
        <v>594</v>
      </c>
      <c r="E179" s="173">
        <f t="shared" si="47"/>
        <v>200000</v>
      </c>
      <c r="F179" s="158">
        <f t="shared" si="47"/>
        <v>200000</v>
      </c>
      <c r="G179" s="160">
        <f t="shared" si="47"/>
        <v>200000</v>
      </c>
    </row>
    <row r="180" spans="1:7" ht="30">
      <c r="A180" s="133" t="s">
        <v>47</v>
      </c>
      <c r="B180" s="133" t="s">
        <v>481</v>
      </c>
      <c r="C180" s="10"/>
      <c r="D180" s="225" t="s">
        <v>595</v>
      </c>
      <c r="E180" s="172">
        <f t="shared" si="47"/>
        <v>200000</v>
      </c>
      <c r="F180" s="45">
        <f t="shared" si="47"/>
        <v>200000</v>
      </c>
      <c r="G180" s="38">
        <f t="shared" si="47"/>
        <v>200000</v>
      </c>
    </row>
    <row r="181" spans="1:7" ht="45">
      <c r="A181" s="133" t="s">
        <v>47</v>
      </c>
      <c r="B181" s="133" t="s">
        <v>481</v>
      </c>
      <c r="C181" s="10">
        <v>240</v>
      </c>
      <c r="D181" s="132" t="s">
        <v>122</v>
      </c>
      <c r="E181" s="177">
        <v>200000</v>
      </c>
      <c r="F181" s="177">
        <v>200000</v>
      </c>
      <c r="G181" s="168">
        <v>200000</v>
      </c>
    </row>
    <row r="182" spans="1:7" ht="90">
      <c r="A182" s="7" t="s">
        <v>47</v>
      </c>
      <c r="B182" s="7" t="s">
        <v>133</v>
      </c>
      <c r="C182" s="5" t="s">
        <v>22</v>
      </c>
      <c r="D182" s="427" t="s">
        <v>626</v>
      </c>
      <c r="E182" s="169">
        <f>E183+E187</f>
        <v>300000</v>
      </c>
      <c r="F182" s="169">
        <f t="shared" ref="F182:G182" si="48">F183+F187</f>
        <v>300000</v>
      </c>
      <c r="G182" s="169">
        <f t="shared" si="48"/>
        <v>300000</v>
      </c>
    </row>
    <row r="183" spans="1:7" ht="105">
      <c r="A183" s="7" t="s">
        <v>47</v>
      </c>
      <c r="B183" s="7" t="s">
        <v>134</v>
      </c>
      <c r="C183" s="5"/>
      <c r="D183" s="167" t="s">
        <v>379</v>
      </c>
      <c r="E183" s="173">
        <f t="shared" ref="E183:G185" si="49">E184</f>
        <v>290000</v>
      </c>
      <c r="F183" s="173">
        <f t="shared" si="49"/>
        <v>290000</v>
      </c>
      <c r="G183" s="288">
        <f t="shared" si="49"/>
        <v>290000</v>
      </c>
    </row>
    <row r="184" spans="1:7" s="131" customFormat="1" ht="90">
      <c r="A184" s="7" t="s">
        <v>47</v>
      </c>
      <c r="B184" s="7" t="s">
        <v>177</v>
      </c>
      <c r="C184" s="34"/>
      <c r="D184" s="344" t="s">
        <v>573</v>
      </c>
      <c r="E184" s="173">
        <f t="shared" si="49"/>
        <v>290000</v>
      </c>
      <c r="F184" s="173">
        <f t="shared" si="49"/>
        <v>290000</v>
      </c>
      <c r="G184" s="288">
        <f t="shared" si="49"/>
        <v>290000</v>
      </c>
    </row>
    <row r="185" spans="1:7" s="131" customFormat="1" ht="120">
      <c r="A185" s="7" t="s">
        <v>47</v>
      </c>
      <c r="B185" s="7" t="s">
        <v>284</v>
      </c>
      <c r="C185" s="10"/>
      <c r="D185" s="442" t="s">
        <v>741</v>
      </c>
      <c r="E185" s="172">
        <f t="shared" si="49"/>
        <v>290000</v>
      </c>
      <c r="F185" s="172">
        <f t="shared" si="49"/>
        <v>290000</v>
      </c>
      <c r="G185" s="288">
        <f t="shared" si="49"/>
        <v>290000</v>
      </c>
    </row>
    <row r="186" spans="1:7" s="131" customFormat="1" ht="45">
      <c r="A186" s="7" t="s">
        <v>47</v>
      </c>
      <c r="B186" s="7" t="s">
        <v>284</v>
      </c>
      <c r="C186" s="10">
        <v>240</v>
      </c>
      <c r="D186" s="167" t="s">
        <v>122</v>
      </c>
      <c r="E186" s="339">
        <v>290000</v>
      </c>
      <c r="F186" s="339">
        <v>290000</v>
      </c>
      <c r="G186" s="332">
        <v>290000</v>
      </c>
    </row>
    <row r="187" spans="1:7" s="131" customFormat="1" ht="75">
      <c r="A187" s="338" t="s">
        <v>47</v>
      </c>
      <c r="B187" s="434" t="s">
        <v>627</v>
      </c>
      <c r="C187" s="336"/>
      <c r="D187" s="442" t="s">
        <v>628</v>
      </c>
      <c r="E187" s="339">
        <f>E188</f>
        <v>10000</v>
      </c>
      <c r="F187" s="438">
        <f t="shared" ref="F187:G189" si="50">F188</f>
        <v>10000</v>
      </c>
      <c r="G187" s="438">
        <f t="shared" si="50"/>
        <v>10000</v>
      </c>
    </row>
    <row r="188" spans="1:7" s="436" customFormat="1" ht="90">
      <c r="A188" s="434" t="s">
        <v>47</v>
      </c>
      <c r="B188" s="434" t="s">
        <v>629</v>
      </c>
      <c r="C188" s="453"/>
      <c r="D188" s="442" t="s">
        <v>718</v>
      </c>
      <c r="E188" s="438">
        <f>E189</f>
        <v>10000</v>
      </c>
      <c r="F188" s="438">
        <f t="shared" si="50"/>
        <v>10000</v>
      </c>
      <c r="G188" s="438">
        <f t="shared" si="50"/>
        <v>10000</v>
      </c>
    </row>
    <row r="189" spans="1:7" s="436" customFormat="1" ht="45">
      <c r="A189" s="434" t="s">
        <v>47</v>
      </c>
      <c r="B189" s="434" t="s">
        <v>630</v>
      </c>
      <c r="C189" s="453"/>
      <c r="D189" s="442" t="s">
        <v>719</v>
      </c>
      <c r="E189" s="438">
        <f>E190</f>
        <v>10000</v>
      </c>
      <c r="F189" s="438">
        <f t="shared" si="50"/>
        <v>10000</v>
      </c>
      <c r="G189" s="438">
        <f t="shared" si="50"/>
        <v>10000</v>
      </c>
    </row>
    <row r="190" spans="1:7" s="436" customFormat="1" ht="45">
      <c r="A190" s="434" t="s">
        <v>47</v>
      </c>
      <c r="B190" s="434" t="s">
        <v>630</v>
      </c>
      <c r="C190" s="453">
        <v>240</v>
      </c>
      <c r="D190" s="427" t="s">
        <v>122</v>
      </c>
      <c r="E190" s="438">
        <v>10000</v>
      </c>
      <c r="F190" s="438">
        <v>10000</v>
      </c>
      <c r="G190" s="333">
        <v>10000</v>
      </c>
    </row>
    <row r="191" spans="1:7" s="147" customFormat="1" ht="90">
      <c r="A191" s="7" t="s">
        <v>47</v>
      </c>
      <c r="B191" s="7" t="s">
        <v>141</v>
      </c>
      <c r="C191" s="10"/>
      <c r="D191" s="427" t="s">
        <v>631</v>
      </c>
      <c r="E191" s="169">
        <f>E192</f>
        <v>15000</v>
      </c>
      <c r="F191" s="169">
        <f t="shared" ref="F191:G194" si="51">F192</f>
        <v>15000</v>
      </c>
      <c r="G191" s="169">
        <f t="shared" si="51"/>
        <v>15000</v>
      </c>
    </row>
    <row r="192" spans="1:7" s="147" customFormat="1" ht="75">
      <c r="A192" s="7" t="s">
        <v>47</v>
      </c>
      <c r="B192" s="7" t="s">
        <v>142</v>
      </c>
      <c r="C192" s="10"/>
      <c r="D192" s="167" t="s">
        <v>416</v>
      </c>
      <c r="E192" s="173">
        <f>E193</f>
        <v>15000</v>
      </c>
      <c r="F192" s="173">
        <f t="shared" si="51"/>
        <v>15000</v>
      </c>
      <c r="G192" s="173">
        <f t="shared" si="51"/>
        <v>15000</v>
      </c>
    </row>
    <row r="193" spans="1:7" s="147" customFormat="1" ht="60">
      <c r="A193" s="7" t="s">
        <v>47</v>
      </c>
      <c r="B193" s="7" t="s">
        <v>257</v>
      </c>
      <c r="C193" s="10"/>
      <c r="D193" s="167" t="s">
        <v>255</v>
      </c>
      <c r="E193" s="173">
        <f>E194</f>
        <v>15000</v>
      </c>
      <c r="F193" s="173">
        <f t="shared" si="51"/>
        <v>15000</v>
      </c>
      <c r="G193" s="173">
        <f t="shared" si="51"/>
        <v>15000</v>
      </c>
    </row>
    <row r="194" spans="1:7" s="147" customFormat="1" ht="45">
      <c r="A194" s="7" t="s">
        <v>47</v>
      </c>
      <c r="B194" s="7" t="s">
        <v>285</v>
      </c>
      <c r="C194" s="34"/>
      <c r="D194" s="178" t="s">
        <v>256</v>
      </c>
      <c r="E194" s="172">
        <f>E195</f>
        <v>15000</v>
      </c>
      <c r="F194" s="172">
        <f t="shared" si="51"/>
        <v>15000</v>
      </c>
      <c r="G194" s="172">
        <f t="shared" si="51"/>
        <v>15000</v>
      </c>
    </row>
    <row r="195" spans="1:7" s="131" customFormat="1">
      <c r="A195" s="7" t="s">
        <v>47</v>
      </c>
      <c r="B195" s="7" t="s">
        <v>285</v>
      </c>
      <c r="C195" s="34">
        <v>610</v>
      </c>
      <c r="D195" s="4" t="s">
        <v>137</v>
      </c>
      <c r="E195" s="162">
        <v>15000</v>
      </c>
      <c r="F195" s="162">
        <v>15000</v>
      </c>
      <c r="G195" s="288">
        <v>15000</v>
      </c>
    </row>
    <row r="196" spans="1:7" s="131" customFormat="1" ht="28.5">
      <c r="A196" s="11" t="s">
        <v>229</v>
      </c>
      <c r="B196" s="11"/>
      <c r="C196" s="2"/>
      <c r="D196" s="3" t="s">
        <v>230</v>
      </c>
      <c r="E196" s="25">
        <f>E197+E208+E227</f>
        <v>32615418.630000003</v>
      </c>
      <c r="F196" s="25">
        <f t="shared" ref="F196:G196" si="52">F197+F208+F227</f>
        <v>15153400</v>
      </c>
      <c r="G196" s="320">
        <f t="shared" si="52"/>
        <v>10035100</v>
      </c>
    </row>
    <row r="197" spans="1:7">
      <c r="A197" s="7" t="s">
        <v>16</v>
      </c>
      <c r="B197" s="7"/>
      <c r="C197" s="34"/>
      <c r="D197" s="4" t="s">
        <v>17</v>
      </c>
      <c r="E197" s="134">
        <f>E198</f>
        <v>1430700</v>
      </c>
      <c r="F197" s="362">
        <f t="shared" ref="F197:G198" si="53">F198</f>
        <v>1415700</v>
      </c>
      <c r="G197" s="438">
        <f t="shared" si="53"/>
        <v>565700</v>
      </c>
    </row>
    <row r="198" spans="1:7" s="64" customFormat="1" ht="90">
      <c r="A198" s="7" t="s">
        <v>16</v>
      </c>
      <c r="B198" s="133" t="s">
        <v>268</v>
      </c>
      <c r="C198" s="34"/>
      <c r="D198" s="442" t="s">
        <v>632</v>
      </c>
      <c r="E198" s="26">
        <f>E199</f>
        <v>1430700</v>
      </c>
      <c r="F198" s="362">
        <f t="shared" si="53"/>
        <v>1415700</v>
      </c>
      <c r="G198" s="438">
        <f t="shared" si="53"/>
        <v>565700</v>
      </c>
    </row>
    <row r="199" spans="1:7" s="64" customFormat="1" ht="30">
      <c r="A199" s="7" t="s">
        <v>16</v>
      </c>
      <c r="B199" s="133" t="s">
        <v>269</v>
      </c>
      <c r="C199" s="34"/>
      <c r="D199" s="4" t="s">
        <v>287</v>
      </c>
      <c r="E199" s="134">
        <f>E200+E205</f>
        <v>1430700</v>
      </c>
      <c r="F199" s="362">
        <f t="shared" ref="F199:G199" si="54">F200+F205</f>
        <v>1415700</v>
      </c>
      <c r="G199" s="438">
        <f t="shared" si="54"/>
        <v>565700</v>
      </c>
    </row>
    <row r="200" spans="1:7" s="56" customFormat="1" ht="63.75" customHeight="1">
      <c r="A200" s="7" t="s">
        <v>16</v>
      </c>
      <c r="B200" s="133" t="s">
        <v>454</v>
      </c>
      <c r="C200" s="34"/>
      <c r="D200" s="4" t="s">
        <v>259</v>
      </c>
      <c r="E200" s="134">
        <f>E201+E203</f>
        <v>580700</v>
      </c>
      <c r="F200" s="289">
        <f t="shared" ref="E200:G201" si="55">F201</f>
        <v>565700</v>
      </c>
      <c r="G200" s="288">
        <f t="shared" si="55"/>
        <v>565700</v>
      </c>
    </row>
    <row r="201" spans="1:7" s="92" customFormat="1" ht="75">
      <c r="A201" s="7" t="s">
        <v>16</v>
      </c>
      <c r="B201" s="133" t="s">
        <v>455</v>
      </c>
      <c r="C201" s="34"/>
      <c r="D201" s="57" t="s">
        <v>400</v>
      </c>
      <c r="E201" s="26">
        <f t="shared" si="55"/>
        <v>565700</v>
      </c>
      <c r="F201" s="26">
        <f t="shared" si="55"/>
        <v>565700</v>
      </c>
      <c r="G201" s="72">
        <f t="shared" si="55"/>
        <v>565700</v>
      </c>
    </row>
    <row r="202" spans="1:7" s="92" customFormat="1" ht="101.25" customHeight="1">
      <c r="A202" s="7" t="s">
        <v>16</v>
      </c>
      <c r="B202" s="133" t="s">
        <v>455</v>
      </c>
      <c r="C202" s="223">
        <v>240</v>
      </c>
      <c r="D202" s="437" t="s">
        <v>3</v>
      </c>
      <c r="E202" s="313">
        <v>565700</v>
      </c>
      <c r="F202" s="393">
        <v>565700</v>
      </c>
      <c r="G202" s="392">
        <v>565700</v>
      </c>
    </row>
    <row r="203" spans="1:7" s="436" customFormat="1" ht="42" customHeight="1">
      <c r="A203" s="434" t="s">
        <v>16</v>
      </c>
      <c r="B203" s="434" t="s">
        <v>791</v>
      </c>
      <c r="C203" s="488"/>
      <c r="D203" s="437" t="s">
        <v>792</v>
      </c>
      <c r="E203" s="438">
        <f>E204</f>
        <v>15000</v>
      </c>
      <c r="F203" s="438">
        <v>0</v>
      </c>
      <c r="G203" s="438">
        <v>0</v>
      </c>
    </row>
    <row r="204" spans="1:7" s="436" customFormat="1" ht="60" customHeight="1">
      <c r="A204" s="434" t="s">
        <v>16</v>
      </c>
      <c r="B204" s="434" t="s">
        <v>791</v>
      </c>
      <c r="C204" s="488">
        <v>240</v>
      </c>
      <c r="D204" s="437" t="s">
        <v>3</v>
      </c>
      <c r="E204" s="438">
        <v>15000</v>
      </c>
      <c r="F204" s="438">
        <v>0</v>
      </c>
      <c r="G204" s="438">
        <v>0</v>
      </c>
    </row>
    <row r="205" spans="1:7" s="335" customFormat="1" ht="30">
      <c r="A205" s="133" t="s">
        <v>16</v>
      </c>
      <c r="B205" s="133" t="s">
        <v>493</v>
      </c>
      <c r="C205" s="142"/>
      <c r="D205" s="185" t="s">
        <v>494</v>
      </c>
      <c r="E205" s="414">
        <f t="shared" ref="E205:G206" si="56">E206</f>
        <v>850000</v>
      </c>
      <c r="F205" s="414">
        <f t="shared" si="56"/>
        <v>850000</v>
      </c>
      <c r="G205" s="414">
        <f t="shared" si="56"/>
        <v>0</v>
      </c>
    </row>
    <row r="206" spans="1:7" s="335" customFormat="1">
      <c r="A206" s="153" t="s">
        <v>16</v>
      </c>
      <c r="B206" s="153" t="s">
        <v>496</v>
      </c>
      <c r="C206" s="159"/>
      <c r="D206" s="157" t="s">
        <v>497</v>
      </c>
      <c r="E206" s="345">
        <f t="shared" si="56"/>
        <v>850000</v>
      </c>
      <c r="F206" s="345">
        <f t="shared" si="56"/>
        <v>850000</v>
      </c>
      <c r="G206" s="346">
        <f t="shared" si="56"/>
        <v>0</v>
      </c>
    </row>
    <row r="207" spans="1:7" s="335" customFormat="1" ht="45">
      <c r="A207" s="153" t="s">
        <v>16</v>
      </c>
      <c r="B207" s="153" t="s">
        <v>496</v>
      </c>
      <c r="C207" s="159">
        <v>240</v>
      </c>
      <c r="D207" s="167" t="s">
        <v>3</v>
      </c>
      <c r="E207" s="240">
        <v>850000</v>
      </c>
      <c r="F207" s="240">
        <v>850000</v>
      </c>
      <c r="G207" s="240">
        <v>0</v>
      </c>
    </row>
    <row r="208" spans="1:7" s="335" customFormat="1">
      <c r="A208" s="7" t="s">
        <v>1</v>
      </c>
      <c r="B208" s="7"/>
      <c r="C208" s="34"/>
      <c r="D208" s="167" t="s">
        <v>2</v>
      </c>
      <c r="E208" s="169">
        <f>E209</f>
        <v>4376000</v>
      </c>
      <c r="F208" s="169">
        <f t="shared" ref="F208:G209" si="57">F209</f>
        <v>1702100</v>
      </c>
      <c r="G208" s="438">
        <f t="shared" si="57"/>
        <v>0</v>
      </c>
    </row>
    <row r="209" spans="1:7" s="368" customFormat="1" ht="90">
      <c r="A209" s="7" t="s">
        <v>1</v>
      </c>
      <c r="B209" s="133" t="s">
        <v>268</v>
      </c>
      <c r="C209" s="47"/>
      <c r="D209" s="427" t="s">
        <v>632</v>
      </c>
      <c r="E209" s="173">
        <f>E210</f>
        <v>4376000</v>
      </c>
      <c r="F209" s="173">
        <f t="shared" si="57"/>
        <v>1702100</v>
      </c>
      <c r="G209" s="438">
        <f t="shared" si="57"/>
        <v>0</v>
      </c>
    </row>
    <row r="210" spans="1:7" s="368" customFormat="1" ht="30">
      <c r="A210" s="7" t="s">
        <v>1</v>
      </c>
      <c r="B210" s="133" t="s">
        <v>269</v>
      </c>
      <c r="C210" s="47"/>
      <c r="D210" s="184" t="s">
        <v>287</v>
      </c>
      <c r="E210" s="342">
        <f>E211+E216</f>
        <v>4376000</v>
      </c>
      <c r="F210" s="342">
        <f t="shared" ref="F210:G210" si="58">F211+F216</f>
        <v>1702100</v>
      </c>
      <c r="G210" s="438">
        <f t="shared" si="58"/>
        <v>0</v>
      </c>
    </row>
    <row r="211" spans="1:7" s="368" customFormat="1" ht="60">
      <c r="A211" s="434" t="s">
        <v>1</v>
      </c>
      <c r="B211" s="434" t="s">
        <v>633</v>
      </c>
      <c r="C211" s="454"/>
      <c r="D211" s="400" t="s">
        <v>635</v>
      </c>
      <c r="E211" s="438">
        <f>E212+E214</f>
        <v>2000000</v>
      </c>
      <c r="F211" s="438">
        <v>0</v>
      </c>
      <c r="G211" s="438">
        <v>0</v>
      </c>
    </row>
    <row r="212" spans="1:7" s="368" customFormat="1" ht="45">
      <c r="A212" s="434" t="s">
        <v>1</v>
      </c>
      <c r="B212" s="434" t="s">
        <v>697</v>
      </c>
      <c r="C212" s="455"/>
      <c r="D212" s="400" t="s">
        <v>698</v>
      </c>
      <c r="E212" s="438">
        <f>E213</f>
        <v>0</v>
      </c>
      <c r="F212" s="438">
        <v>0</v>
      </c>
      <c r="G212" s="438">
        <v>0</v>
      </c>
    </row>
    <row r="213" spans="1:7" s="368" customFormat="1" ht="45">
      <c r="A213" s="434" t="s">
        <v>1</v>
      </c>
      <c r="B213" s="434" t="s">
        <v>697</v>
      </c>
      <c r="C213" s="455">
        <v>240</v>
      </c>
      <c r="D213" s="437" t="s">
        <v>3</v>
      </c>
      <c r="E213" s="438">
        <v>0</v>
      </c>
      <c r="F213" s="438">
        <v>0</v>
      </c>
      <c r="G213" s="438">
        <v>0</v>
      </c>
    </row>
    <row r="214" spans="1:7" s="418" customFormat="1" ht="90">
      <c r="A214" s="434" t="s">
        <v>1</v>
      </c>
      <c r="B214" s="434" t="s">
        <v>634</v>
      </c>
      <c r="C214" s="454"/>
      <c r="D214" s="400" t="s">
        <v>636</v>
      </c>
      <c r="E214" s="438">
        <f>E215</f>
        <v>2000000</v>
      </c>
      <c r="F214" s="438">
        <v>0</v>
      </c>
      <c r="G214" s="438">
        <v>0</v>
      </c>
    </row>
    <row r="215" spans="1:7" s="436" customFormat="1" ht="75">
      <c r="A215" s="434" t="s">
        <v>1</v>
      </c>
      <c r="B215" s="434" t="s">
        <v>634</v>
      </c>
      <c r="C215" s="454">
        <v>810</v>
      </c>
      <c r="D215" s="400" t="s">
        <v>637</v>
      </c>
      <c r="E215" s="438">
        <v>2000000</v>
      </c>
      <c r="F215" s="438">
        <v>0</v>
      </c>
      <c r="G215" s="438">
        <v>0</v>
      </c>
    </row>
    <row r="216" spans="1:7" s="436" customFormat="1" ht="45">
      <c r="A216" s="7" t="s">
        <v>1</v>
      </c>
      <c r="B216" s="133" t="s">
        <v>456</v>
      </c>
      <c r="C216" s="47"/>
      <c r="D216" s="456" t="s">
        <v>288</v>
      </c>
      <c r="E216" s="192">
        <f>E217+E220+E221+E223+E225</f>
        <v>2376000</v>
      </c>
      <c r="F216" s="192">
        <f t="shared" ref="F216:G216" si="59">F217+F221+F223+F225</f>
        <v>1702100</v>
      </c>
      <c r="G216" s="192">
        <f t="shared" si="59"/>
        <v>0</v>
      </c>
    </row>
    <row r="217" spans="1:7" s="436" customFormat="1" ht="30">
      <c r="A217" s="7" t="s">
        <v>1</v>
      </c>
      <c r="B217" s="133" t="s">
        <v>457</v>
      </c>
      <c r="C217" s="47"/>
      <c r="D217" s="287" t="s">
        <v>428</v>
      </c>
      <c r="E217" s="177">
        <f>E218</f>
        <v>810000</v>
      </c>
      <c r="F217" s="162">
        <f>F218</f>
        <v>486100</v>
      </c>
      <c r="G217" s="72">
        <f>G218</f>
        <v>0</v>
      </c>
    </row>
    <row r="218" spans="1:7" s="436" customFormat="1" ht="45">
      <c r="A218" s="7" t="s">
        <v>1</v>
      </c>
      <c r="B218" s="133" t="s">
        <v>457</v>
      </c>
      <c r="C218" s="461">
        <v>240</v>
      </c>
      <c r="D218" s="440" t="s">
        <v>3</v>
      </c>
      <c r="E218" s="281">
        <v>810000</v>
      </c>
      <c r="F218" s="313">
        <v>486100</v>
      </c>
      <c r="G218" s="32">
        <v>0</v>
      </c>
    </row>
    <row r="219" spans="1:7" s="436" customFormat="1">
      <c r="A219" s="434" t="s">
        <v>1</v>
      </c>
      <c r="B219" s="430" t="s">
        <v>808</v>
      </c>
      <c r="C219" s="375"/>
      <c r="D219" s="437" t="s">
        <v>809</v>
      </c>
      <c r="E219" s="438">
        <f>E220</f>
        <v>350000</v>
      </c>
      <c r="F219" s="438">
        <v>0</v>
      </c>
      <c r="G219" s="495">
        <v>0</v>
      </c>
    </row>
    <row r="220" spans="1:7" s="436" customFormat="1" ht="45">
      <c r="A220" s="434" t="s">
        <v>1</v>
      </c>
      <c r="B220" s="430" t="s">
        <v>808</v>
      </c>
      <c r="C220" s="375">
        <v>240</v>
      </c>
      <c r="D220" s="437" t="s">
        <v>3</v>
      </c>
      <c r="E220" s="438">
        <v>350000</v>
      </c>
      <c r="F220" s="438">
        <v>0</v>
      </c>
      <c r="G220" s="495">
        <v>0</v>
      </c>
    </row>
    <row r="221" spans="1:7" s="436" customFormat="1">
      <c r="A221" s="106" t="s">
        <v>447</v>
      </c>
      <c r="B221" s="154" t="s">
        <v>501</v>
      </c>
      <c r="C221" s="358"/>
      <c r="D221" s="141" t="s">
        <v>502</v>
      </c>
      <c r="E221" s="441">
        <f>E222</f>
        <v>600000</v>
      </c>
      <c r="F221" s="441">
        <f>F222</f>
        <v>600000</v>
      </c>
      <c r="G221" s="112">
        <f>G222</f>
        <v>0</v>
      </c>
    </row>
    <row r="222" spans="1:7" s="418" customFormat="1" ht="45">
      <c r="A222" s="110" t="s">
        <v>447</v>
      </c>
      <c r="B222" s="154" t="s">
        <v>501</v>
      </c>
      <c r="C222" s="109">
        <v>240</v>
      </c>
      <c r="D222" s="115" t="s">
        <v>3</v>
      </c>
      <c r="E222" s="111">
        <v>600000</v>
      </c>
      <c r="F222" s="111">
        <v>600000</v>
      </c>
      <c r="G222" s="245">
        <v>0</v>
      </c>
    </row>
    <row r="223" spans="1:7" s="301" customFormat="1" ht="42" customHeight="1">
      <c r="A223" s="239" t="s">
        <v>1</v>
      </c>
      <c r="B223" s="239" t="s">
        <v>530</v>
      </c>
      <c r="C223" s="237"/>
      <c r="D223" s="243" t="s">
        <v>531</v>
      </c>
      <c r="E223" s="241">
        <f>E224</f>
        <v>380000</v>
      </c>
      <c r="F223" s="241">
        <f>F224</f>
        <v>380000</v>
      </c>
      <c r="G223" s="244">
        <f>G224</f>
        <v>0</v>
      </c>
    </row>
    <row r="224" spans="1:7" s="301" customFormat="1" ht="30.75" customHeight="1">
      <c r="A224" s="239" t="s">
        <v>1</v>
      </c>
      <c r="B224" s="239" t="s">
        <v>530</v>
      </c>
      <c r="C224" s="237">
        <v>240</v>
      </c>
      <c r="D224" s="238" t="s">
        <v>3</v>
      </c>
      <c r="E224" s="241">
        <v>380000</v>
      </c>
      <c r="F224" s="241">
        <v>380000</v>
      </c>
      <c r="G224" s="281">
        <v>0</v>
      </c>
    </row>
    <row r="225" spans="1:7" s="301" customFormat="1">
      <c r="A225" s="279" t="s">
        <v>1</v>
      </c>
      <c r="B225" s="274" t="s">
        <v>536</v>
      </c>
      <c r="C225" s="277"/>
      <c r="D225" s="437" t="s">
        <v>696</v>
      </c>
      <c r="E225" s="282">
        <f>E226</f>
        <v>236000</v>
      </c>
      <c r="F225" s="280">
        <f>F226</f>
        <v>236000</v>
      </c>
      <c r="G225" s="280">
        <f>G226</f>
        <v>0</v>
      </c>
    </row>
    <row r="226" spans="1:7" ht="45">
      <c r="A226" s="279" t="s">
        <v>1</v>
      </c>
      <c r="B226" s="279" t="s">
        <v>536</v>
      </c>
      <c r="C226" s="277">
        <v>240</v>
      </c>
      <c r="D226" s="278" t="s">
        <v>3</v>
      </c>
      <c r="E226" s="282">
        <v>236000</v>
      </c>
      <c r="F226" s="280">
        <v>236000</v>
      </c>
      <c r="G226" s="280">
        <v>0</v>
      </c>
    </row>
    <row r="227" spans="1:7">
      <c r="A227" s="7" t="s">
        <v>231</v>
      </c>
      <c r="B227" s="7"/>
      <c r="C227" s="34"/>
      <c r="D227" s="4" t="s">
        <v>232</v>
      </c>
      <c r="E227" s="163">
        <f>E228+E236+E241</f>
        <v>26808718.630000003</v>
      </c>
      <c r="F227" s="393">
        <f t="shared" ref="F227:G227" si="60">F228+F236+F241</f>
        <v>12035600</v>
      </c>
      <c r="G227" s="438">
        <f t="shared" si="60"/>
        <v>9469400</v>
      </c>
    </row>
    <row r="228" spans="1:7" s="351" customFormat="1" ht="75">
      <c r="A228" s="7" t="s">
        <v>231</v>
      </c>
      <c r="B228" s="7" t="s">
        <v>143</v>
      </c>
      <c r="C228" s="34"/>
      <c r="D228" s="427" t="s">
        <v>638</v>
      </c>
      <c r="E228" s="169">
        <f>E229</f>
        <v>539591.25</v>
      </c>
      <c r="F228" s="169">
        <f t="shared" ref="F228:G228" si="61">F229</f>
        <v>365000</v>
      </c>
      <c r="G228" s="438">
        <f t="shared" si="61"/>
        <v>365000</v>
      </c>
    </row>
    <row r="229" spans="1:7" s="351" customFormat="1" ht="57" customHeight="1">
      <c r="A229" s="7" t="s">
        <v>231</v>
      </c>
      <c r="B229" s="7" t="s">
        <v>144</v>
      </c>
      <c r="C229" s="34"/>
      <c r="D229" s="167" t="s">
        <v>380</v>
      </c>
      <c r="E229" s="173">
        <f>E230+E233</f>
        <v>539591.25</v>
      </c>
      <c r="F229" s="173">
        <f t="shared" ref="F229:G229" si="62">F230+F233</f>
        <v>365000</v>
      </c>
      <c r="G229" s="438">
        <f t="shared" si="62"/>
        <v>365000</v>
      </c>
    </row>
    <row r="230" spans="1:7" ht="54" customHeight="1">
      <c r="A230" s="7" t="s">
        <v>231</v>
      </c>
      <c r="B230" s="7" t="s">
        <v>258</v>
      </c>
      <c r="C230" s="34"/>
      <c r="D230" s="380" t="s">
        <v>589</v>
      </c>
      <c r="E230" s="173">
        <f t="shared" ref="E230:G231" si="63">E231</f>
        <v>389591.25</v>
      </c>
      <c r="F230" s="173">
        <f t="shared" si="63"/>
        <v>365000</v>
      </c>
      <c r="G230" s="288">
        <f t="shared" si="63"/>
        <v>365000</v>
      </c>
    </row>
    <row r="231" spans="1:7" s="343" customFormat="1" ht="56.25" customHeight="1">
      <c r="A231" s="7" t="s">
        <v>231</v>
      </c>
      <c r="B231" s="434" t="s">
        <v>286</v>
      </c>
      <c r="C231" s="34"/>
      <c r="D231" s="378" t="s">
        <v>584</v>
      </c>
      <c r="E231" s="172">
        <f t="shared" si="63"/>
        <v>389591.25</v>
      </c>
      <c r="F231" s="172">
        <f t="shared" si="63"/>
        <v>365000</v>
      </c>
      <c r="G231" s="288">
        <f t="shared" si="63"/>
        <v>365000</v>
      </c>
    </row>
    <row r="232" spans="1:7" s="343" customFormat="1" ht="76.5" customHeight="1">
      <c r="A232" s="7" t="s">
        <v>231</v>
      </c>
      <c r="B232" s="7" t="s">
        <v>286</v>
      </c>
      <c r="C232" s="34">
        <v>240</v>
      </c>
      <c r="D232" s="4" t="s">
        <v>122</v>
      </c>
      <c r="E232" s="177">
        <v>389591.25</v>
      </c>
      <c r="F232" s="177">
        <v>365000</v>
      </c>
      <c r="G232" s="168">
        <v>365000</v>
      </c>
    </row>
    <row r="233" spans="1:7" ht="113.25" customHeight="1">
      <c r="A233" s="374" t="s">
        <v>231</v>
      </c>
      <c r="B233" s="374" t="s">
        <v>585</v>
      </c>
      <c r="C233" s="369"/>
      <c r="D233" s="378" t="s">
        <v>586</v>
      </c>
      <c r="E233" s="376">
        <f t="shared" ref="E233:G234" si="64">E234</f>
        <v>150000</v>
      </c>
      <c r="F233" s="376">
        <f t="shared" si="64"/>
        <v>0</v>
      </c>
      <c r="G233" s="376">
        <f t="shared" si="64"/>
        <v>0</v>
      </c>
    </row>
    <row r="234" spans="1:7" ht="45">
      <c r="A234" s="374" t="s">
        <v>231</v>
      </c>
      <c r="B234" s="374" t="s">
        <v>587</v>
      </c>
      <c r="C234" s="369"/>
      <c r="D234" s="378" t="s">
        <v>588</v>
      </c>
      <c r="E234" s="376">
        <v>150000</v>
      </c>
      <c r="F234" s="376">
        <f t="shared" si="64"/>
        <v>0</v>
      </c>
      <c r="G234" s="376">
        <f t="shared" si="64"/>
        <v>0</v>
      </c>
    </row>
    <row r="235" spans="1:7" s="140" customFormat="1" ht="45">
      <c r="A235" s="374" t="s">
        <v>231</v>
      </c>
      <c r="B235" s="374" t="s">
        <v>587</v>
      </c>
      <c r="C235" s="369">
        <v>240</v>
      </c>
      <c r="D235" s="373" t="s">
        <v>122</v>
      </c>
      <c r="E235" s="376">
        <v>150000</v>
      </c>
      <c r="F235" s="376">
        <v>0</v>
      </c>
      <c r="G235" s="376">
        <v>0</v>
      </c>
    </row>
    <row r="236" spans="1:7" s="140" customFormat="1" ht="66.75" customHeight="1">
      <c r="A236" s="329" t="s">
        <v>231</v>
      </c>
      <c r="B236" s="329" t="s">
        <v>222</v>
      </c>
      <c r="C236" s="323"/>
      <c r="D236" s="195" t="s">
        <v>639</v>
      </c>
      <c r="E236" s="334">
        <f>E237</f>
        <v>250000</v>
      </c>
      <c r="F236" s="334">
        <v>0</v>
      </c>
      <c r="G236" s="334">
        <v>0</v>
      </c>
    </row>
    <row r="237" spans="1:7" s="140" customFormat="1" ht="45.75" customHeight="1">
      <c r="A237" s="329" t="s">
        <v>231</v>
      </c>
      <c r="B237" s="329" t="s">
        <v>558</v>
      </c>
      <c r="C237" s="323"/>
      <c r="D237" s="167" t="s">
        <v>561</v>
      </c>
      <c r="E237" s="334">
        <f>E238</f>
        <v>250000</v>
      </c>
      <c r="F237" s="334">
        <v>0</v>
      </c>
      <c r="G237" s="334">
        <v>0</v>
      </c>
    </row>
    <row r="238" spans="1:7" s="140" customFormat="1" ht="45">
      <c r="A238" s="329" t="s">
        <v>231</v>
      </c>
      <c r="B238" s="329" t="s">
        <v>559</v>
      </c>
      <c r="C238" s="323"/>
      <c r="D238" s="167" t="s">
        <v>562</v>
      </c>
      <c r="E238" s="334">
        <f>E239</f>
        <v>250000</v>
      </c>
      <c r="F238" s="334">
        <v>0</v>
      </c>
      <c r="G238" s="334">
        <v>0</v>
      </c>
    </row>
    <row r="239" spans="1:7" ht="30">
      <c r="A239" s="329" t="s">
        <v>231</v>
      </c>
      <c r="B239" s="329" t="s">
        <v>560</v>
      </c>
      <c r="C239" s="323"/>
      <c r="D239" s="427" t="s">
        <v>728</v>
      </c>
      <c r="E239" s="334">
        <f>E240</f>
        <v>250000</v>
      </c>
      <c r="F239" s="334">
        <v>0</v>
      </c>
      <c r="G239" s="334">
        <v>0</v>
      </c>
    </row>
    <row r="240" spans="1:7" ht="45">
      <c r="A240" s="329" t="s">
        <v>231</v>
      </c>
      <c r="B240" s="329" t="s">
        <v>560</v>
      </c>
      <c r="C240" s="323">
        <v>240</v>
      </c>
      <c r="D240" s="167" t="s">
        <v>122</v>
      </c>
      <c r="E240" s="334">
        <v>250000</v>
      </c>
      <c r="F240" s="334">
        <v>0</v>
      </c>
      <c r="G240" s="334">
        <v>0</v>
      </c>
    </row>
    <row r="241" spans="1:7" ht="90">
      <c r="A241" s="7" t="s">
        <v>231</v>
      </c>
      <c r="B241" s="133" t="s">
        <v>268</v>
      </c>
      <c r="C241" s="47"/>
      <c r="D241" s="427" t="s">
        <v>632</v>
      </c>
      <c r="E241" s="179">
        <f>E242+E246</f>
        <v>26019127.380000003</v>
      </c>
      <c r="F241" s="179">
        <f t="shared" ref="F241:G241" si="65">F242+F246</f>
        <v>11670600</v>
      </c>
      <c r="G241" s="179">
        <f t="shared" si="65"/>
        <v>9104400</v>
      </c>
    </row>
    <row r="242" spans="1:7" s="431" customFormat="1" ht="30">
      <c r="A242" s="7" t="s">
        <v>231</v>
      </c>
      <c r="B242" s="133" t="s">
        <v>269</v>
      </c>
      <c r="C242" s="47"/>
      <c r="D242" s="167" t="s">
        <v>287</v>
      </c>
      <c r="E242" s="169">
        <f t="shared" ref="E242:G244" si="66">E243</f>
        <v>500000</v>
      </c>
      <c r="F242" s="170">
        <f t="shared" si="66"/>
        <v>250000</v>
      </c>
      <c r="G242" s="171">
        <f t="shared" si="66"/>
        <v>113800</v>
      </c>
    </row>
    <row r="243" spans="1:7" s="431" customFormat="1" ht="45">
      <c r="A243" s="413" t="s">
        <v>231</v>
      </c>
      <c r="B243" s="413" t="s">
        <v>456</v>
      </c>
      <c r="C243" s="361"/>
      <c r="D243" s="474" t="s">
        <v>288</v>
      </c>
      <c r="E243" s="342">
        <f t="shared" si="66"/>
        <v>500000</v>
      </c>
      <c r="F243" s="393">
        <f t="shared" si="66"/>
        <v>250000</v>
      </c>
      <c r="G243" s="392">
        <f t="shared" si="66"/>
        <v>113800</v>
      </c>
    </row>
    <row r="244" spans="1:7" ht="45">
      <c r="A244" s="416" t="s">
        <v>231</v>
      </c>
      <c r="B244" s="416" t="s">
        <v>458</v>
      </c>
      <c r="C244" s="375"/>
      <c r="D244" s="437" t="s">
        <v>401</v>
      </c>
      <c r="E244" s="438">
        <f t="shared" si="66"/>
        <v>500000</v>
      </c>
      <c r="F244" s="438">
        <f t="shared" si="66"/>
        <v>250000</v>
      </c>
      <c r="G244" s="438">
        <f t="shared" si="66"/>
        <v>113800</v>
      </c>
    </row>
    <row r="245" spans="1:7" ht="92.25" customHeight="1">
      <c r="A245" s="359" t="s">
        <v>231</v>
      </c>
      <c r="B245" s="359" t="s">
        <v>458</v>
      </c>
      <c r="C245" s="358">
        <v>410</v>
      </c>
      <c r="D245" s="360" t="s">
        <v>236</v>
      </c>
      <c r="E245" s="162">
        <v>500000</v>
      </c>
      <c r="F245" s="162">
        <v>250000</v>
      </c>
      <c r="G245" s="341">
        <v>113800</v>
      </c>
    </row>
    <row r="246" spans="1:7" ht="69.75" customHeight="1">
      <c r="A246" s="7" t="s">
        <v>231</v>
      </c>
      <c r="B246" s="133" t="s">
        <v>459</v>
      </c>
      <c r="C246" s="47"/>
      <c r="D246" s="61" t="s">
        <v>402</v>
      </c>
      <c r="E246" s="163">
        <f>E247+E266</f>
        <v>25519127.380000003</v>
      </c>
      <c r="F246" s="393">
        <f t="shared" ref="F246:G246" si="67">F247+F266</f>
        <v>11420600</v>
      </c>
      <c r="G246" s="438">
        <f t="shared" si="67"/>
        <v>8990600</v>
      </c>
    </row>
    <row r="247" spans="1:7" ht="30">
      <c r="A247" s="7" t="s">
        <v>231</v>
      </c>
      <c r="B247" s="133" t="s">
        <v>460</v>
      </c>
      <c r="C247" s="47"/>
      <c r="D247" s="59" t="s">
        <v>289</v>
      </c>
      <c r="E247" s="179">
        <f>E248+E250+E252+E254+E256+E258+E260+E262+E264</f>
        <v>18437931.920000002</v>
      </c>
      <c r="F247" s="179">
        <f t="shared" ref="F247:G247" si="68">F248+F250+F252+F254+F256+F258+F260+F262+F264</f>
        <v>11420600</v>
      </c>
      <c r="G247" s="438">
        <f t="shared" si="68"/>
        <v>8990600</v>
      </c>
    </row>
    <row r="248" spans="1:7">
      <c r="A248" s="7" t="s">
        <v>231</v>
      </c>
      <c r="B248" s="133" t="s">
        <v>461</v>
      </c>
      <c r="C248" s="47"/>
      <c r="D248" s="4" t="s">
        <v>290</v>
      </c>
      <c r="E248" s="162">
        <f>E249</f>
        <v>5940000</v>
      </c>
      <c r="F248" s="162">
        <f>F249</f>
        <v>5940000</v>
      </c>
      <c r="G248" s="72">
        <f>G249</f>
        <v>5940000</v>
      </c>
    </row>
    <row r="249" spans="1:7" s="75" customFormat="1" ht="57.75" customHeight="1">
      <c r="A249" s="7" t="s">
        <v>231</v>
      </c>
      <c r="B249" s="133" t="s">
        <v>461</v>
      </c>
      <c r="C249" s="47">
        <v>240</v>
      </c>
      <c r="D249" s="4" t="s">
        <v>122</v>
      </c>
      <c r="E249" s="26">
        <v>5940000</v>
      </c>
      <c r="F249" s="26">
        <v>5940000</v>
      </c>
      <c r="G249" s="32">
        <v>5940000</v>
      </c>
    </row>
    <row r="250" spans="1:7" s="236" customFormat="1" ht="75">
      <c r="A250" s="7" t="s">
        <v>231</v>
      </c>
      <c r="B250" s="133" t="s">
        <v>462</v>
      </c>
      <c r="C250" s="47"/>
      <c r="D250" s="132" t="s">
        <v>474</v>
      </c>
      <c r="E250" s="26">
        <f>E251</f>
        <v>1980000</v>
      </c>
      <c r="F250" s="26">
        <f>F251</f>
        <v>1980000</v>
      </c>
      <c r="G250" s="32">
        <f>G251</f>
        <v>0</v>
      </c>
    </row>
    <row r="251" spans="1:7" s="236" customFormat="1" ht="58.5" customHeight="1">
      <c r="A251" s="7" t="s">
        <v>231</v>
      </c>
      <c r="B251" s="133" t="s">
        <v>462</v>
      </c>
      <c r="C251" s="47">
        <v>240</v>
      </c>
      <c r="D251" s="4" t="s">
        <v>122</v>
      </c>
      <c r="E251" s="26">
        <v>1980000</v>
      </c>
      <c r="F251" s="26">
        <v>1980000</v>
      </c>
      <c r="G251" s="32">
        <v>0</v>
      </c>
    </row>
    <row r="252" spans="1:7" s="276" customFormat="1" ht="58.5" customHeight="1">
      <c r="A252" s="7" t="s">
        <v>231</v>
      </c>
      <c r="B252" s="133" t="s">
        <v>463</v>
      </c>
      <c r="C252" s="78"/>
      <c r="D252" s="132" t="s">
        <v>291</v>
      </c>
      <c r="E252" s="26">
        <f>E253</f>
        <v>100000</v>
      </c>
      <c r="F252" s="26">
        <f>F253</f>
        <v>100000</v>
      </c>
      <c r="G252" s="32">
        <f>G253</f>
        <v>0</v>
      </c>
    </row>
    <row r="253" spans="1:7" s="276" customFormat="1" ht="58.5" customHeight="1">
      <c r="A253" s="7" t="s">
        <v>231</v>
      </c>
      <c r="B253" s="133" t="s">
        <v>463</v>
      </c>
      <c r="C253" s="78">
        <v>240</v>
      </c>
      <c r="D253" s="4" t="s">
        <v>122</v>
      </c>
      <c r="E253" s="26">
        <v>100000</v>
      </c>
      <c r="F253" s="26">
        <v>100000</v>
      </c>
      <c r="G253" s="32">
        <v>0</v>
      </c>
    </row>
    <row r="254" spans="1:7" s="276" customFormat="1" ht="58.5" customHeight="1">
      <c r="A254" s="7" t="s">
        <v>231</v>
      </c>
      <c r="B254" s="133" t="s">
        <v>464</v>
      </c>
      <c r="C254" s="47"/>
      <c r="D254" s="132" t="s">
        <v>292</v>
      </c>
      <c r="E254" s="26">
        <f>E255</f>
        <v>0</v>
      </c>
      <c r="F254" s="26">
        <f>F255</f>
        <v>0</v>
      </c>
      <c r="G254" s="32">
        <f>G255</f>
        <v>0</v>
      </c>
    </row>
    <row r="255" spans="1:7" s="75" customFormat="1" ht="45">
      <c r="A255" s="7" t="s">
        <v>231</v>
      </c>
      <c r="B255" s="133" t="s">
        <v>464</v>
      </c>
      <c r="C255" s="47">
        <v>240</v>
      </c>
      <c r="D255" s="4" t="s">
        <v>122</v>
      </c>
      <c r="E255" s="26">
        <v>0</v>
      </c>
      <c r="F255" s="26">
        <v>0</v>
      </c>
      <c r="G255" s="32">
        <v>0</v>
      </c>
    </row>
    <row r="256" spans="1:7" s="372" customFormat="1">
      <c r="A256" s="7" t="s">
        <v>231</v>
      </c>
      <c r="B256" s="133" t="s">
        <v>470</v>
      </c>
      <c r="C256" s="47"/>
      <c r="D256" s="420" t="s">
        <v>293</v>
      </c>
      <c r="E256" s="26">
        <f>E257</f>
        <v>3059424.92</v>
      </c>
      <c r="F256" s="26">
        <f>F257</f>
        <v>279893</v>
      </c>
      <c r="G256" s="32">
        <f>G257</f>
        <v>129893</v>
      </c>
    </row>
    <row r="257" spans="1:7" s="372" customFormat="1" ht="45">
      <c r="A257" s="7" t="s">
        <v>231</v>
      </c>
      <c r="B257" s="133" t="s">
        <v>470</v>
      </c>
      <c r="C257" s="476">
        <v>240</v>
      </c>
      <c r="D257" s="437" t="s">
        <v>122</v>
      </c>
      <c r="E257" s="439">
        <v>3059424.92</v>
      </c>
      <c r="F257" s="26">
        <v>279893</v>
      </c>
      <c r="G257" s="32">
        <v>129893</v>
      </c>
    </row>
    <row r="258" spans="1:7" s="75" customFormat="1" ht="30">
      <c r="A258" s="116" t="s">
        <v>231</v>
      </c>
      <c r="B258" s="133" t="s">
        <v>471</v>
      </c>
      <c r="C258" s="114"/>
      <c r="D258" s="122" t="s">
        <v>448</v>
      </c>
      <c r="E258" s="117">
        <f>E259</f>
        <v>100000</v>
      </c>
      <c r="F258" s="117">
        <f>F259</f>
        <v>200000</v>
      </c>
      <c r="G258" s="118">
        <f>G259</f>
        <v>0</v>
      </c>
    </row>
    <row r="259" spans="1:7" s="83" customFormat="1" ht="45">
      <c r="A259" s="116" t="s">
        <v>231</v>
      </c>
      <c r="B259" s="133" t="s">
        <v>471</v>
      </c>
      <c r="C259" s="114">
        <v>240</v>
      </c>
      <c r="D259" s="120" t="s">
        <v>122</v>
      </c>
      <c r="E259" s="117">
        <v>100000</v>
      </c>
      <c r="F259" s="117">
        <v>200000</v>
      </c>
      <c r="G259" s="118">
        <v>0</v>
      </c>
    </row>
    <row r="260" spans="1:7" s="83" customFormat="1" ht="45">
      <c r="A260" s="338" t="s">
        <v>231</v>
      </c>
      <c r="B260" s="434" t="s">
        <v>699</v>
      </c>
      <c r="C260" s="355"/>
      <c r="D260" s="442" t="s">
        <v>701</v>
      </c>
      <c r="E260" s="362">
        <f>E261</f>
        <v>2891500</v>
      </c>
      <c r="F260" s="362">
        <f t="shared" ref="F260:G260" si="69">F261</f>
        <v>2891500</v>
      </c>
      <c r="G260" s="362">
        <f t="shared" si="69"/>
        <v>2891500</v>
      </c>
    </row>
    <row r="261" spans="1:7" s="83" customFormat="1" ht="45">
      <c r="A261" s="357" t="s">
        <v>231</v>
      </c>
      <c r="B261" s="434" t="s">
        <v>699</v>
      </c>
      <c r="C261" s="355">
        <v>240</v>
      </c>
      <c r="D261" s="356" t="s">
        <v>122</v>
      </c>
      <c r="E261" s="362">
        <v>2891500</v>
      </c>
      <c r="F261" s="362">
        <v>2891500</v>
      </c>
      <c r="G261" s="363">
        <v>2891500</v>
      </c>
    </row>
    <row r="262" spans="1:7" s="327" customFormat="1" ht="69" customHeight="1">
      <c r="A262" s="434" t="s">
        <v>231</v>
      </c>
      <c r="B262" s="434" t="s">
        <v>700</v>
      </c>
      <c r="C262" s="448"/>
      <c r="D262" s="442" t="s">
        <v>702</v>
      </c>
      <c r="E262" s="362">
        <f>E263</f>
        <v>29207</v>
      </c>
      <c r="F262" s="362">
        <f t="shared" ref="F262:G262" si="70">F263</f>
        <v>29207</v>
      </c>
      <c r="G262" s="362">
        <f t="shared" si="70"/>
        <v>29207</v>
      </c>
    </row>
    <row r="263" spans="1:7" s="327" customFormat="1" ht="46.5" customHeight="1">
      <c r="A263" s="434" t="s">
        <v>231</v>
      </c>
      <c r="B263" s="434" t="s">
        <v>700</v>
      </c>
      <c r="C263" s="448">
        <v>240</v>
      </c>
      <c r="D263" s="442" t="s">
        <v>122</v>
      </c>
      <c r="E263" s="362">
        <v>29207</v>
      </c>
      <c r="F263" s="362">
        <v>29207</v>
      </c>
      <c r="G263" s="435">
        <v>29207</v>
      </c>
    </row>
    <row r="264" spans="1:7" s="327" customFormat="1" ht="51.75" customHeight="1">
      <c r="A264" s="7" t="s">
        <v>231</v>
      </c>
      <c r="B264" s="133" t="s">
        <v>465</v>
      </c>
      <c r="C264" s="47"/>
      <c r="D264" s="139" t="s">
        <v>294</v>
      </c>
      <c r="E264" s="26">
        <f>E265</f>
        <v>4337800</v>
      </c>
      <c r="F264" s="26">
        <v>0</v>
      </c>
      <c r="G264" s="32">
        <v>0</v>
      </c>
    </row>
    <row r="265" spans="1:7" s="354" customFormat="1" ht="51.75" customHeight="1">
      <c r="A265" s="7" t="s">
        <v>231</v>
      </c>
      <c r="B265" s="133" t="s">
        <v>465</v>
      </c>
      <c r="C265" s="47">
        <v>240</v>
      </c>
      <c r="D265" s="4" t="s">
        <v>122</v>
      </c>
      <c r="E265" s="26">
        <v>4337800</v>
      </c>
      <c r="F265" s="26">
        <v>0</v>
      </c>
      <c r="G265" s="32">
        <v>0</v>
      </c>
    </row>
    <row r="266" spans="1:7" s="327" customFormat="1" ht="60.75" customHeight="1">
      <c r="A266" s="7" t="s">
        <v>231</v>
      </c>
      <c r="B266" s="133" t="s">
        <v>466</v>
      </c>
      <c r="C266" s="47"/>
      <c r="D266" s="59" t="s">
        <v>295</v>
      </c>
      <c r="E266" s="26">
        <f>E267+E269+E271+E273+E275+E277+E279+E281+E283+E285+E287+E289+E291</f>
        <v>7081195.46</v>
      </c>
      <c r="F266" s="26">
        <v>0</v>
      </c>
      <c r="G266" s="32">
        <v>0</v>
      </c>
    </row>
    <row r="267" spans="1:7" s="83" customFormat="1" ht="90">
      <c r="A267" s="133" t="s">
        <v>231</v>
      </c>
      <c r="B267" s="434" t="s">
        <v>703</v>
      </c>
      <c r="C267" s="138"/>
      <c r="D267" s="442" t="s">
        <v>711</v>
      </c>
      <c r="E267" s="134">
        <f>E268</f>
        <v>0</v>
      </c>
      <c r="F267" s="134">
        <v>0</v>
      </c>
      <c r="G267" s="135">
        <v>0</v>
      </c>
    </row>
    <row r="268" spans="1:7" s="75" customFormat="1" ht="45">
      <c r="A268" s="133" t="s">
        <v>231</v>
      </c>
      <c r="B268" s="434" t="s">
        <v>703</v>
      </c>
      <c r="C268" s="54">
        <v>240</v>
      </c>
      <c r="D268" s="442" t="s">
        <v>122</v>
      </c>
      <c r="E268" s="134">
        <v>0</v>
      </c>
      <c r="F268" s="134">
        <v>0</v>
      </c>
      <c r="G268" s="135">
        <v>0</v>
      </c>
    </row>
    <row r="269" spans="1:7" ht="105">
      <c r="A269" s="148" t="s">
        <v>231</v>
      </c>
      <c r="B269" s="434" t="s">
        <v>704</v>
      </c>
      <c r="C269" s="54"/>
      <c r="D269" s="371" t="s">
        <v>720</v>
      </c>
      <c r="E269" s="146">
        <f>E270</f>
        <v>206015.34</v>
      </c>
      <c r="F269" s="144">
        <v>0</v>
      </c>
      <c r="G269" s="145">
        <v>0</v>
      </c>
    </row>
    <row r="270" spans="1:7">
      <c r="A270" s="148" t="s">
        <v>231</v>
      </c>
      <c r="B270" s="434" t="s">
        <v>704</v>
      </c>
      <c r="C270" s="54">
        <v>410</v>
      </c>
      <c r="D270" s="442" t="s">
        <v>236</v>
      </c>
      <c r="E270" s="146">
        <v>206015.34</v>
      </c>
      <c r="F270" s="144">
        <v>0</v>
      </c>
      <c r="G270" s="145">
        <v>0</v>
      </c>
    </row>
    <row r="271" spans="1:7" ht="105">
      <c r="A271" s="148" t="s">
        <v>231</v>
      </c>
      <c r="B271" s="434" t="s">
        <v>705</v>
      </c>
      <c r="C271" s="54"/>
      <c r="D271" s="370" t="s">
        <v>712</v>
      </c>
      <c r="E271" s="146">
        <f>E272</f>
        <v>197554.73</v>
      </c>
      <c r="F271" s="144">
        <v>0</v>
      </c>
      <c r="G271" s="145">
        <v>0</v>
      </c>
    </row>
    <row r="272" spans="1:7" ht="45">
      <c r="A272" s="148" t="s">
        <v>231</v>
      </c>
      <c r="B272" s="434" t="s">
        <v>705</v>
      </c>
      <c r="C272" s="54">
        <v>240</v>
      </c>
      <c r="D272" s="442" t="s">
        <v>122</v>
      </c>
      <c r="E272" s="146">
        <v>197554.73</v>
      </c>
      <c r="F272" s="144">
        <v>0</v>
      </c>
      <c r="G272" s="145">
        <v>0</v>
      </c>
    </row>
    <row r="273" spans="1:7" ht="105">
      <c r="A273" s="148" t="s">
        <v>231</v>
      </c>
      <c r="B273" s="434" t="s">
        <v>706</v>
      </c>
      <c r="C273" s="54"/>
      <c r="D273" s="370" t="s">
        <v>713</v>
      </c>
      <c r="E273" s="146">
        <f>E274</f>
        <v>323357.93</v>
      </c>
      <c r="F273" s="144">
        <v>0</v>
      </c>
      <c r="G273" s="145">
        <v>0</v>
      </c>
    </row>
    <row r="274" spans="1:7" s="84" customFormat="1">
      <c r="A274" s="148" t="s">
        <v>231</v>
      </c>
      <c r="B274" s="434" t="s">
        <v>706</v>
      </c>
      <c r="C274" s="54">
        <v>410</v>
      </c>
      <c r="D274" s="442" t="s">
        <v>236</v>
      </c>
      <c r="E274" s="146">
        <v>323357.93</v>
      </c>
      <c r="F274" s="144">
        <v>0</v>
      </c>
      <c r="G274" s="145">
        <v>0</v>
      </c>
    </row>
    <row r="275" spans="1:7" s="84" customFormat="1" ht="120">
      <c r="A275" s="148" t="s">
        <v>231</v>
      </c>
      <c r="B275" s="434" t="s">
        <v>707</v>
      </c>
      <c r="C275" s="54"/>
      <c r="D275" s="370" t="s">
        <v>729</v>
      </c>
      <c r="E275" s="146">
        <f>E276</f>
        <v>427000</v>
      </c>
      <c r="F275" s="144">
        <v>0</v>
      </c>
      <c r="G275" s="145">
        <v>0</v>
      </c>
    </row>
    <row r="276" spans="1:7" s="436" customFormat="1" ht="45">
      <c r="A276" s="148" t="s">
        <v>231</v>
      </c>
      <c r="B276" s="434" t="s">
        <v>707</v>
      </c>
      <c r="C276" s="54">
        <v>240</v>
      </c>
      <c r="D276" s="442" t="s">
        <v>122</v>
      </c>
      <c r="E276" s="146">
        <v>427000</v>
      </c>
      <c r="F276" s="144">
        <v>0</v>
      </c>
      <c r="G276" s="145">
        <v>0</v>
      </c>
    </row>
    <row r="277" spans="1:7" s="84" customFormat="1" ht="95.25" customHeight="1">
      <c r="A277" s="148" t="s">
        <v>231</v>
      </c>
      <c r="B277" s="434" t="s">
        <v>708</v>
      </c>
      <c r="C277" s="54"/>
      <c r="D277" s="370" t="s">
        <v>740</v>
      </c>
      <c r="E277" s="146">
        <f>E278</f>
        <v>229000</v>
      </c>
      <c r="F277" s="144">
        <v>0</v>
      </c>
      <c r="G277" s="145">
        <v>0</v>
      </c>
    </row>
    <row r="278" spans="1:7" ht="45" customHeight="1">
      <c r="A278" s="148" t="s">
        <v>231</v>
      </c>
      <c r="B278" s="434" t="s">
        <v>708</v>
      </c>
      <c r="C278" s="54">
        <v>240</v>
      </c>
      <c r="D278" s="442" t="s">
        <v>122</v>
      </c>
      <c r="E278" s="313">
        <v>229000</v>
      </c>
      <c r="F278" s="311">
        <v>0</v>
      </c>
      <c r="G278" s="309">
        <v>0</v>
      </c>
    </row>
    <row r="279" spans="1:7" s="354" customFormat="1" ht="130.5" customHeight="1">
      <c r="A279" s="366" t="s">
        <v>231</v>
      </c>
      <c r="B279" s="434" t="s">
        <v>709</v>
      </c>
      <c r="C279" s="54"/>
      <c r="D279" s="370" t="s">
        <v>714</v>
      </c>
      <c r="E279" s="367">
        <f>E280</f>
        <v>0</v>
      </c>
      <c r="F279" s="367">
        <v>0</v>
      </c>
      <c r="G279" s="367">
        <v>0</v>
      </c>
    </row>
    <row r="280" spans="1:7" s="354" customFormat="1" ht="45" customHeight="1">
      <c r="A280" s="366" t="s">
        <v>231</v>
      </c>
      <c r="B280" s="434" t="s">
        <v>709</v>
      </c>
      <c r="C280" s="54">
        <v>240</v>
      </c>
      <c r="D280" s="442" t="s">
        <v>122</v>
      </c>
      <c r="E280" s="367">
        <v>0</v>
      </c>
      <c r="F280" s="367">
        <v>0</v>
      </c>
      <c r="G280" s="367">
        <v>0</v>
      </c>
    </row>
    <row r="281" spans="1:7" s="436" customFormat="1" ht="118.5" customHeight="1">
      <c r="A281" s="366" t="s">
        <v>231</v>
      </c>
      <c r="B281" s="434" t="s">
        <v>710</v>
      </c>
      <c r="C281" s="54"/>
      <c r="D281" s="370" t="s">
        <v>716</v>
      </c>
      <c r="E281" s="367">
        <f>E282</f>
        <v>0</v>
      </c>
      <c r="F281" s="367">
        <v>0</v>
      </c>
      <c r="G281" s="367">
        <v>0</v>
      </c>
    </row>
    <row r="282" spans="1:7" s="436" customFormat="1" ht="45" customHeight="1">
      <c r="A282" s="366" t="s">
        <v>231</v>
      </c>
      <c r="B282" s="434" t="s">
        <v>710</v>
      </c>
      <c r="C282" s="54">
        <v>240</v>
      </c>
      <c r="D282" s="442" t="s">
        <v>122</v>
      </c>
      <c r="E282" s="367">
        <v>0</v>
      </c>
      <c r="F282" s="367">
        <v>0</v>
      </c>
      <c r="G282" s="367">
        <v>0</v>
      </c>
    </row>
    <row r="283" spans="1:7" s="436" customFormat="1" ht="73.5" customHeight="1">
      <c r="A283" s="434" t="s">
        <v>231</v>
      </c>
      <c r="B283" s="434" t="s">
        <v>767</v>
      </c>
      <c r="C283" s="54"/>
      <c r="D283" s="437" t="s">
        <v>772</v>
      </c>
      <c r="E283" s="414">
        <f>E284</f>
        <v>1854137.97</v>
      </c>
      <c r="F283" s="414">
        <v>0</v>
      </c>
      <c r="G283" s="414">
        <v>0</v>
      </c>
    </row>
    <row r="284" spans="1:7" s="436" customFormat="1" ht="30" customHeight="1">
      <c r="A284" s="434" t="s">
        <v>231</v>
      </c>
      <c r="B284" s="434" t="s">
        <v>767</v>
      </c>
      <c r="C284" s="54">
        <v>410</v>
      </c>
      <c r="D284" s="480" t="s">
        <v>236</v>
      </c>
      <c r="E284" s="414">
        <v>1854137.97</v>
      </c>
      <c r="F284" s="414">
        <v>0</v>
      </c>
      <c r="G284" s="414">
        <v>0</v>
      </c>
    </row>
    <row r="285" spans="1:7" s="436" customFormat="1" ht="75" customHeight="1">
      <c r="A285" s="434" t="s">
        <v>231</v>
      </c>
      <c r="B285" s="434" t="s">
        <v>768</v>
      </c>
      <c r="C285" s="54"/>
      <c r="D285" s="437" t="s">
        <v>773</v>
      </c>
      <c r="E285" s="414">
        <f>E286</f>
        <v>465627.68</v>
      </c>
      <c r="F285" s="414">
        <v>0</v>
      </c>
      <c r="G285" s="414">
        <v>0</v>
      </c>
    </row>
    <row r="286" spans="1:7" s="436" customFormat="1" ht="45" customHeight="1">
      <c r="A286" s="434" t="s">
        <v>231</v>
      </c>
      <c r="B286" s="434" t="s">
        <v>768</v>
      </c>
      <c r="C286" s="54">
        <v>240</v>
      </c>
      <c r="D286" s="420" t="s">
        <v>122</v>
      </c>
      <c r="E286" s="414">
        <v>465627.68</v>
      </c>
      <c r="F286" s="414">
        <v>0</v>
      </c>
      <c r="G286" s="414">
        <v>0</v>
      </c>
    </row>
    <row r="287" spans="1:7" s="436" customFormat="1" ht="79.5" customHeight="1">
      <c r="A287" s="434" t="s">
        <v>231</v>
      </c>
      <c r="B287" s="434" t="s">
        <v>769</v>
      </c>
      <c r="C287" s="54"/>
      <c r="D287" s="437" t="s">
        <v>774</v>
      </c>
      <c r="E287" s="414">
        <f>E288</f>
        <v>754501.81</v>
      </c>
      <c r="F287" s="414">
        <v>0</v>
      </c>
      <c r="G287" s="414">
        <v>0</v>
      </c>
    </row>
    <row r="288" spans="1:7" s="436" customFormat="1" ht="22.5" customHeight="1">
      <c r="A288" s="434" t="s">
        <v>231</v>
      </c>
      <c r="B288" s="434" t="s">
        <v>769</v>
      </c>
      <c r="C288" s="54">
        <v>410</v>
      </c>
      <c r="D288" s="480" t="s">
        <v>236</v>
      </c>
      <c r="E288" s="414">
        <v>754501.81</v>
      </c>
      <c r="F288" s="414">
        <v>0</v>
      </c>
      <c r="G288" s="414">
        <v>0</v>
      </c>
    </row>
    <row r="289" spans="1:7" s="436" customFormat="1" ht="111.75" customHeight="1">
      <c r="A289" s="434" t="s">
        <v>231</v>
      </c>
      <c r="B289" s="434" t="s">
        <v>770</v>
      </c>
      <c r="C289" s="54"/>
      <c r="D289" s="437" t="s">
        <v>775</v>
      </c>
      <c r="E289" s="414">
        <f>E290</f>
        <v>1708000</v>
      </c>
      <c r="F289" s="414">
        <v>0</v>
      </c>
      <c r="G289" s="414">
        <v>0</v>
      </c>
    </row>
    <row r="290" spans="1:7" s="436" customFormat="1" ht="45" customHeight="1">
      <c r="A290" s="434" t="s">
        <v>231</v>
      </c>
      <c r="B290" s="434" t="s">
        <v>770</v>
      </c>
      <c r="C290" s="54">
        <v>240</v>
      </c>
      <c r="D290" s="420" t="s">
        <v>122</v>
      </c>
      <c r="E290" s="414">
        <v>1708000</v>
      </c>
      <c r="F290" s="414">
        <v>0</v>
      </c>
      <c r="G290" s="414">
        <v>0</v>
      </c>
    </row>
    <row r="291" spans="1:7" s="436" customFormat="1" ht="105.75" customHeight="1">
      <c r="A291" s="434" t="s">
        <v>231</v>
      </c>
      <c r="B291" s="434" t="s">
        <v>771</v>
      </c>
      <c r="C291" s="54"/>
      <c r="D291" s="437" t="s">
        <v>776</v>
      </c>
      <c r="E291" s="414">
        <f>E292</f>
        <v>916000</v>
      </c>
      <c r="F291" s="414">
        <v>0</v>
      </c>
      <c r="G291" s="414">
        <v>0</v>
      </c>
    </row>
    <row r="292" spans="1:7" s="436" customFormat="1" ht="45" customHeight="1">
      <c r="A292" s="434" t="s">
        <v>231</v>
      </c>
      <c r="B292" s="434" t="s">
        <v>771</v>
      </c>
      <c r="C292" s="54">
        <v>240</v>
      </c>
      <c r="D292" s="420" t="s">
        <v>122</v>
      </c>
      <c r="E292" s="414">
        <v>916000</v>
      </c>
      <c r="F292" s="414">
        <v>0</v>
      </c>
      <c r="G292" s="414">
        <v>0</v>
      </c>
    </row>
    <row r="293" spans="1:7" s="436" customFormat="1" ht="95.25" customHeight="1">
      <c r="A293" s="11" t="s">
        <v>49</v>
      </c>
      <c r="B293" s="11"/>
      <c r="C293" s="481"/>
      <c r="D293" s="482" t="s">
        <v>50</v>
      </c>
      <c r="E293" s="364">
        <f>E294+E313+E384+E433+E496</f>
        <v>309420823.78000003</v>
      </c>
      <c r="F293" s="364">
        <f t="shared" ref="F293:G293" si="71">F294+F313+F384+F433+F496</f>
        <v>218270928</v>
      </c>
      <c r="G293" s="364">
        <f t="shared" si="71"/>
        <v>217821248</v>
      </c>
    </row>
    <row r="294" spans="1:7">
      <c r="A294" s="7" t="s">
        <v>84</v>
      </c>
      <c r="B294" s="7"/>
      <c r="C294" s="10"/>
      <c r="D294" s="400" t="s">
        <v>85</v>
      </c>
      <c r="E294" s="162">
        <f>E295</f>
        <v>59667780.539999999</v>
      </c>
      <c r="F294" s="441">
        <f t="shared" ref="F294:G294" si="72">F295</f>
        <v>57480910</v>
      </c>
      <c r="G294" s="441">
        <f t="shared" si="72"/>
        <v>56960910</v>
      </c>
    </row>
    <row r="295" spans="1:7" ht="75">
      <c r="A295" s="7" t="s">
        <v>84</v>
      </c>
      <c r="B295" s="7" t="s">
        <v>145</v>
      </c>
      <c r="C295" s="10"/>
      <c r="D295" s="442" t="s">
        <v>655</v>
      </c>
      <c r="E295" s="163">
        <f>E296+E305</f>
        <v>59667780.539999999</v>
      </c>
      <c r="F295" s="393">
        <f t="shared" ref="F295:G295" si="73">F296+F305</f>
        <v>57480910</v>
      </c>
      <c r="G295" s="393">
        <f t="shared" si="73"/>
        <v>56960910</v>
      </c>
    </row>
    <row r="296" spans="1:7" ht="30">
      <c r="A296" s="7" t="s">
        <v>84</v>
      </c>
      <c r="B296" s="7" t="s">
        <v>146</v>
      </c>
      <c r="C296" s="10"/>
      <c r="D296" s="167" t="s">
        <v>86</v>
      </c>
      <c r="E296" s="179">
        <f>E297+E300</f>
        <v>57480440.539999999</v>
      </c>
      <c r="F296" s="179">
        <f t="shared" ref="F296:G296" si="74">F297+F300</f>
        <v>57480910</v>
      </c>
      <c r="G296" s="179">
        <f t="shared" si="74"/>
        <v>56960910</v>
      </c>
    </row>
    <row r="297" spans="1:7" s="108" customFormat="1" ht="57.75" customHeight="1">
      <c r="A297" s="7" t="s">
        <v>84</v>
      </c>
      <c r="B297" s="7" t="s">
        <v>186</v>
      </c>
      <c r="C297" s="10"/>
      <c r="D297" s="20" t="s">
        <v>403</v>
      </c>
      <c r="E297" s="162">
        <f t="shared" ref="E297:G298" si="75">E298</f>
        <v>24531400</v>
      </c>
      <c r="F297" s="162">
        <f t="shared" si="75"/>
        <v>24531900</v>
      </c>
      <c r="G297" s="72">
        <f t="shared" si="75"/>
        <v>24531900</v>
      </c>
    </row>
    <row r="298" spans="1:7" ht="105">
      <c r="A298" s="7" t="s">
        <v>84</v>
      </c>
      <c r="B298" s="7" t="s">
        <v>10</v>
      </c>
      <c r="C298" s="10"/>
      <c r="D298" s="4" t="s">
        <v>95</v>
      </c>
      <c r="E298" s="26">
        <f t="shared" si="75"/>
        <v>24531400</v>
      </c>
      <c r="F298" s="26">
        <f t="shared" si="75"/>
        <v>24531900</v>
      </c>
      <c r="G298" s="32">
        <f t="shared" si="75"/>
        <v>24531900</v>
      </c>
    </row>
    <row r="299" spans="1:7" s="58" customFormat="1">
      <c r="A299" s="7" t="s">
        <v>84</v>
      </c>
      <c r="B299" s="7" t="s">
        <v>10</v>
      </c>
      <c r="C299" s="10">
        <v>610</v>
      </c>
      <c r="D299" s="4" t="s">
        <v>137</v>
      </c>
      <c r="E299" s="163">
        <v>24531400</v>
      </c>
      <c r="F299" s="163">
        <v>24531900</v>
      </c>
      <c r="G299" s="73">
        <v>24531900</v>
      </c>
    </row>
    <row r="300" spans="1:7" s="58" customFormat="1" ht="75">
      <c r="A300" s="7" t="s">
        <v>84</v>
      </c>
      <c r="B300" s="7" t="s">
        <v>187</v>
      </c>
      <c r="C300" s="10"/>
      <c r="D300" s="23" t="s">
        <v>404</v>
      </c>
      <c r="E300" s="179">
        <f>E301+E303</f>
        <v>32949040.539999999</v>
      </c>
      <c r="F300" s="179">
        <f t="shared" ref="F300:G300" si="76">F301+F303</f>
        <v>32949010</v>
      </c>
      <c r="G300" s="179">
        <f t="shared" si="76"/>
        <v>32429010</v>
      </c>
    </row>
    <row r="301" spans="1:7" s="365" customFormat="1" ht="30">
      <c r="A301" s="7" t="s">
        <v>84</v>
      </c>
      <c r="B301" s="7" t="s">
        <v>296</v>
      </c>
      <c r="C301" s="10"/>
      <c r="D301" s="4" t="s">
        <v>102</v>
      </c>
      <c r="E301" s="162">
        <f>E302</f>
        <v>29321310.539999999</v>
      </c>
      <c r="F301" s="162">
        <f>F302</f>
        <v>29321280</v>
      </c>
      <c r="G301" s="72">
        <f>G302</f>
        <v>28801280</v>
      </c>
    </row>
    <row r="302" spans="1:7" s="365" customFormat="1">
      <c r="A302" s="7" t="s">
        <v>84</v>
      </c>
      <c r="B302" s="7" t="s">
        <v>296</v>
      </c>
      <c r="C302" s="10">
        <v>610</v>
      </c>
      <c r="D302" s="4" t="s">
        <v>137</v>
      </c>
      <c r="E302" s="26">
        <v>29321310.539999999</v>
      </c>
      <c r="F302" s="26">
        <v>29321280</v>
      </c>
      <c r="G302" s="32">
        <v>28801280</v>
      </c>
    </row>
    <row r="303" spans="1:7" s="365" customFormat="1" ht="30">
      <c r="A303" s="7" t="s">
        <v>84</v>
      </c>
      <c r="B303" s="7" t="s">
        <v>297</v>
      </c>
      <c r="C303" s="10"/>
      <c r="D303" s="4" t="s">
        <v>105</v>
      </c>
      <c r="E303" s="26">
        <f>E304</f>
        <v>3627730</v>
      </c>
      <c r="F303" s="26">
        <f>F304</f>
        <v>3627730</v>
      </c>
      <c r="G303" s="32">
        <f>G304</f>
        <v>3627730</v>
      </c>
    </row>
    <row r="304" spans="1:7" s="365" customFormat="1">
      <c r="A304" s="7" t="s">
        <v>84</v>
      </c>
      <c r="B304" s="390" t="s">
        <v>297</v>
      </c>
      <c r="C304" s="387">
        <v>610</v>
      </c>
      <c r="D304" s="389" t="s">
        <v>137</v>
      </c>
      <c r="E304" s="393">
        <v>3627730</v>
      </c>
      <c r="F304" s="393">
        <v>3627730</v>
      </c>
      <c r="G304" s="392">
        <v>3627730</v>
      </c>
    </row>
    <row r="305" spans="1:7" s="365" customFormat="1" ht="30">
      <c r="A305" s="401" t="s">
        <v>84</v>
      </c>
      <c r="B305" s="399" t="s">
        <v>576</v>
      </c>
      <c r="C305" s="397"/>
      <c r="D305" s="398" t="s">
        <v>574</v>
      </c>
      <c r="E305" s="391">
        <f>E306</f>
        <v>2187340</v>
      </c>
      <c r="F305" s="391">
        <v>0</v>
      </c>
      <c r="G305" s="391">
        <v>0</v>
      </c>
    </row>
    <row r="306" spans="1:7" s="365" customFormat="1" ht="45">
      <c r="A306" s="401" t="s">
        <v>84</v>
      </c>
      <c r="B306" s="399" t="s">
        <v>577</v>
      </c>
      <c r="C306" s="397"/>
      <c r="D306" s="398" t="s">
        <v>575</v>
      </c>
      <c r="E306" s="391">
        <f>E307+E309+E311</f>
        <v>2187340</v>
      </c>
      <c r="F306" s="391">
        <v>0</v>
      </c>
      <c r="G306" s="391">
        <v>0</v>
      </c>
    </row>
    <row r="307" spans="1:7" s="365" customFormat="1" ht="30">
      <c r="A307" s="401" t="s">
        <v>84</v>
      </c>
      <c r="B307" s="399" t="s">
        <v>590</v>
      </c>
      <c r="C307" s="397"/>
      <c r="D307" s="489" t="s">
        <v>591</v>
      </c>
      <c r="E307" s="391">
        <f>E308</f>
        <v>55000</v>
      </c>
      <c r="F307" s="391">
        <v>0</v>
      </c>
      <c r="G307" s="391">
        <v>0</v>
      </c>
    </row>
    <row r="308" spans="1:7" s="365" customFormat="1">
      <c r="A308" s="458" t="s">
        <v>84</v>
      </c>
      <c r="B308" s="413" t="s">
        <v>590</v>
      </c>
      <c r="C308" s="461">
        <v>610</v>
      </c>
      <c r="D308" s="437" t="s">
        <v>137</v>
      </c>
      <c r="E308" s="391">
        <v>55000</v>
      </c>
      <c r="F308" s="391">
        <v>0</v>
      </c>
      <c r="G308" s="391">
        <v>0</v>
      </c>
    </row>
    <row r="309" spans="1:7" s="436" customFormat="1" ht="45">
      <c r="A309" s="416" t="s">
        <v>84</v>
      </c>
      <c r="B309" s="416" t="s">
        <v>801</v>
      </c>
      <c r="C309" s="459"/>
      <c r="D309" s="489" t="s">
        <v>802</v>
      </c>
      <c r="E309" s="414">
        <f>E310</f>
        <v>1066200</v>
      </c>
      <c r="F309" s="414">
        <v>0</v>
      </c>
      <c r="G309" s="414">
        <v>0</v>
      </c>
    </row>
    <row r="310" spans="1:7" s="436" customFormat="1">
      <c r="A310" s="416" t="s">
        <v>84</v>
      </c>
      <c r="B310" s="416" t="s">
        <v>801</v>
      </c>
      <c r="C310" s="375">
        <v>610</v>
      </c>
      <c r="D310" s="437" t="s">
        <v>137</v>
      </c>
      <c r="E310" s="414">
        <v>1066200</v>
      </c>
      <c r="F310" s="414">
        <v>0</v>
      </c>
      <c r="G310" s="414">
        <v>0</v>
      </c>
    </row>
    <row r="311" spans="1:7" s="436" customFormat="1" ht="60">
      <c r="A311" s="395" t="s">
        <v>84</v>
      </c>
      <c r="B311" s="493" t="s">
        <v>780</v>
      </c>
      <c r="C311" s="494"/>
      <c r="D311" s="385" t="s">
        <v>781</v>
      </c>
      <c r="E311" s="414">
        <f>E312</f>
        <v>1066140</v>
      </c>
      <c r="F311" s="414">
        <v>0</v>
      </c>
      <c r="G311" s="414">
        <v>0</v>
      </c>
    </row>
    <row r="312" spans="1:7" s="436" customFormat="1" ht="35.25" customHeight="1">
      <c r="A312" s="430" t="s">
        <v>84</v>
      </c>
      <c r="B312" s="416" t="s">
        <v>780</v>
      </c>
      <c r="C312" s="375">
        <v>610</v>
      </c>
      <c r="D312" s="437" t="s">
        <v>137</v>
      </c>
      <c r="E312" s="414">
        <v>1066140</v>
      </c>
      <c r="F312" s="414">
        <v>0</v>
      </c>
      <c r="G312" s="414">
        <v>0</v>
      </c>
    </row>
    <row r="313" spans="1:7" s="365" customFormat="1" ht="29.25" customHeight="1">
      <c r="A313" s="7" t="s">
        <v>73</v>
      </c>
      <c r="B313" s="395"/>
      <c r="C313" s="386"/>
      <c r="D313" s="385" t="s">
        <v>74</v>
      </c>
      <c r="E313" s="394">
        <f>E314+E319</f>
        <v>210047201.69</v>
      </c>
      <c r="F313" s="414">
        <f t="shared" ref="F313:G313" si="77">F314+F319</f>
        <v>126558807</v>
      </c>
      <c r="G313" s="414">
        <f t="shared" si="77"/>
        <v>126629127</v>
      </c>
    </row>
    <row r="314" spans="1:7" s="365" customFormat="1" ht="90">
      <c r="A314" s="7" t="s">
        <v>73</v>
      </c>
      <c r="B314" s="7" t="s">
        <v>127</v>
      </c>
      <c r="C314" s="218"/>
      <c r="D314" s="185" t="s">
        <v>643</v>
      </c>
      <c r="E314" s="262">
        <f>E315</f>
        <v>10000</v>
      </c>
      <c r="F314" s="262">
        <f t="shared" ref="F314:G317" si="78">F315</f>
        <v>10000</v>
      </c>
      <c r="G314" s="438">
        <f t="shared" si="78"/>
        <v>10000</v>
      </c>
    </row>
    <row r="315" spans="1:7" s="365" customFormat="1" ht="60">
      <c r="A315" s="7" t="s">
        <v>73</v>
      </c>
      <c r="B315" s="7" t="s">
        <v>147</v>
      </c>
      <c r="C315" s="10"/>
      <c r="D315" s="167" t="s">
        <v>405</v>
      </c>
      <c r="E315" s="173">
        <f>E316</f>
        <v>10000</v>
      </c>
      <c r="F315" s="173">
        <f t="shared" si="78"/>
        <v>10000</v>
      </c>
      <c r="G315" s="438">
        <f t="shared" si="78"/>
        <v>10000</v>
      </c>
    </row>
    <row r="316" spans="1:7" s="365" customFormat="1" ht="135">
      <c r="A316" s="7" t="s">
        <v>73</v>
      </c>
      <c r="B316" s="7" t="s">
        <v>254</v>
      </c>
      <c r="C316" s="10"/>
      <c r="D316" s="22" t="s">
        <v>381</v>
      </c>
      <c r="E316" s="173">
        <f>E317</f>
        <v>10000</v>
      </c>
      <c r="F316" s="173">
        <f t="shared" si="78"/>
        <v>10000</v>
      </c>
      <c r="G316" s="438">
        <f t="shared" si="78"/>
        <v>10000</v>
      </c>
    </row>
    <row r="317" spans="1:7" ht="30">
      <c r="A317" s="7" t="s">
        <v>73</v>
      </c>
      <c r="B317" s="7" t="s">
        <v>298</v>
      </c>
      <c r="C317" s="10"/>
      <c r="D317" s="167" t="s">
        <v>417</v>
      </c>
      <c r="E317" s="172">
        <f>E318</f>
        <v>10000</v>
      </c>
      <c r="F317" s="172">
        <f t="shared" si="78"/>
        <v>10000</v>
      </c>
      <c r="G317" s="438">
        <f t="shared" si="78"/>
        <v>10000</v>
      </c>
    </row>
    <row r="318" spans="1:7">
      <c r="A318" s="7" t="s">
        <v>73</v>
      </c>
      <c r="B318" s="7" t="s">
        <v>298</v>
      </c>
      <c r="C318" s="10">
        <v>610</v>
      </c>
      <c r="D318" s="4" t="s">
        <v>137</v>
      </c>
      <c r="E318" s="162">
        <v>10000</v>
      </c>
      <c r="F318" s="162">
        <v>10000</v>
      </c>
      <c r="G318" s="438">
        <v>10000</v>
      </c>
    </row>
    <row r="319" spans="1:7" ht="75">
      <c r="A319" s="7" t="s">
        <v>73</v>
      </c>
      <c r="B319" s="7" t="s">
        <v>145</v>
      </c>
      <c r="C319" s="6"/>
      <c r="D319" s="442" t="s">
        <v>656</v>
      </c>
      <c r="E319" s="362">
        <f>E320+E324+E348</f>
        <v>210037201.69</v>
      </c>
      <c r="F319" s="362">
        <f t="shared" ref="F319:G319" si="79">F320+F324+F348</f>
        <v>126548807</v>
      </c>
      <c r="G319" s="438">
        <f t="shared" si="79"/>
        <v>126619127</v>
      </c>
    </row>
    <row r="320" spans="1:7" s="156" customFormat="1" ht="30">
      <c r="A320" s="7" t="s">
        <v>73</v>
      </c>
      <c r="B320" s="7" t="s">
        <v>146</v>
      </c>
      <c r="C320" s="6"/>
      <c r="D320" s="4" t="s">
        <v>86</v>
      </c>
      <c r="E320" s="26">
        <f>E321</f>
        <v>389190</v>
      </c>
      <c r="F320" s="362">
        <f t="shared" ref="F320:G320" si="80">F321</f>
        <v>389190</v>
      </c>
      <c r="G320" s="438">
        <f t="shared" si="80"/>
        <v>389190</v>
      </c>
    </row>
    <row r="321" spans="1:7" s="156" customFormat="1" ht="75">
      <c r="A321" s="7" t="s">
        <v>73</v>
      </c>
      <c r="B321" s="7" t="s">
        <v>187</v>
      </c>
      <c r="C321" s="6"/>
      <c r="D321" s="23" t="s">
        <v>404</v>
      </c>
      <c r="E321" s="26">
        <f>E322</f>
        <v>389190</v>
      </c>
      <c r="F321" s="26">
        <f>F322</f>
        <v>389190</v>
      </c>
      <c r="G321" s="438">
        <f>G322</f>
        <v>389190</v>
      </c>
    </row>
    <row r="322" spans="1:7" ht="30">
      <c r="A322" s="7" t="s">
        <v>73</v>
      </c>
      <c r="B322" s="7" t="s">
        <v>299</v>
      </c>
      <c r="C322" s="6"/>
      <c r="D322" s="4" t="s">
        <v>113</v>
      </c>
      <c r="E322" s="26">
        <f>E323</f>
        <v>389190</v>
      </c>
      <c r="F322" s="26">
        <f>F323</f>
        <v>389190</v>
      </c>
      <c r="G322" s="438">
        <f>G323</f>
        <v>389190</v>
      </c>
    </row>
    <row r="323" spans="1:7" s="242" customFormat="1">
      <c r="A323" s="7" t="s">
        <v>73</v>
      </c>
      <c r="B323" s="7" t="s">
        <v>299</v>
      </c>
      <c r="C323" s="34">
        <v>610</v>
      </c>
      <c r="D323" s="4" t="s">
        <v>137</v>
      </c>
      <c r="E323" s="163">
        <v>389190</v>
      </c>
      <c r="F323" s="163">
        <v>389190</v>
      </c>
      <c r="G323" s="438">
        <v>389190</v>
      </c>
    </row>
    <row r="324" spans="1:7" s="388" customFormat="1" ht="30">
      <c r="A324" s="7" t="s">
        <v>73</v>
      </c>
      <c r="B324" s="7" t="s">
        <v>150</v>
      </c>
      <c r="C324" s="10"/>
      <c r="D324" s="167" t="s">
        <v>87</v>
      </c>
      <c r="E324" s="179">
        <f>E325+E328+E337</f>
        <v>126218760.43000001</v>
      </c>
      <c r="F324" s="179">
        <f t="shared" ref="F324:G324" si="81">F325+F328+F337</f>
        <v>126159617</v>
      </c>
      <c r="G324" s="438">
        <f t="shared" si="81"/>
        <v>126229937</v>
      </c>
    </row>
    <row r="325" spans="1:7" s="388" customFormat="1" ht="60">
      <c r="A325" s="7" t="s">
        <v>73</v>
      </c>
      <c r="B325" s="7" t="s">
        <v>191</v>
      </c>
      <c r="C325" s="10"/>
      <c r="D325" s="20" t="s">
        <v>475</v>
      </c>
      <c r="E325" s="162">
        <f>E326</f>
        <v>1506264.43</v>
      </c>
      <c r="F325" s="441">
        <f t="shared" ref="F325:G326" si="82">F326</f>
        <v>1498096</v>
      </c>
      <c r="G325" s="438">
        <f t="shared" si="82"/>
        <v>1498096</v>
      </c>
    </row>
    <row r="326" spans="1:7" s="388" customFormat="1" ht="30">
      <c r="A326" s="7" t="s">
        <v>73</v>
      </c>
      <c r="B326" s="7" t="s">
        <v>300</v>
      </c>
      <c r="C326" s="10"/>
      <c r="D326" s="4" t="s">
        <v>99</v>
      </c>
      <c r="E326" s="26">
        <f>E327</f>
        <v>1506264.43</v>
      </c>
      <c r="F326" s="362">
        <f t="shared" si="82"/>
        <v>1498096</v>
      </c>
      <c r="G326" s="441">
        <f t="shared" si="82"/>
        <v>1498096</v>
      </c>
    </row>
    <row r="327" spans="1:7" s="388" customFormat="1">
      <c r="A327" s="7" t="s">
        <v>73</v>
      </c>
      <c r="B327" s="7" t="s">
        <v>300</v>
      </c>
      <c r="C327" s="10">
        <v>610</v>
      </c>
      <c r="D327" s="4" t="s">
        <v>137</v>
      </c>
      <c r="E327" s="26">
        <v>1506264.43</v>
      </c>
      <c r="F327" s="26">
        <v>1498096</v>
      </c>
      <c r="G327" s="294">
        <v>1498096</v>
      </c>
    </row>
    <row r="328" spans="1:7" s="426" customFormat="1" ht="120">
      <c r="A328" s="7" t="s">
        <v>73</v>
      </c>
      <c r="B328" s="7" t="s">
        <v>190</v>
      </c>
      <c r="C328" s="10"/>
      <c r="D328" s="20" t="s">
        <v>406</v>
      </c>
      <c r="E328" s="26">
        <f>E329+E331+E333+E335</f>
        <v>89080000</v>
      </c>
      <c r="F328" s="362">
        <f t="shared" ref="F328:G328" si="83">F329+F331+F333+F335</f>
        <v>89004470</v>
      </c>
      <c r="G328" s="362">
        <f t="shared" si="83"/>
        <v>89074790</v>
      </c>
    </row>
    <row r="329" spans="1:7" s="426" customFormat="1" ht="150">
      <c r="A329" s="7" t="s">
        <v>73</v>
      </c>
      <c r="B329" s="7" t="s">
        <v>11</v>
      </c>
      <c r="C329" s="10"/>
      <c r="D329" s="4" t="s">
        <v>88</v>
      </c>
      <c r="E329" s="26">
        <f>E330</f>
        <v>80374100</v>
      </c>
      <c r="F329" s="26">
        <f>F330</f>
        <v>80386200</v>
      </c>
      <c r="G329" s="295">
        <f>G330</f>
        <v>80386200</v>
      </c>
    </row>
    <row r="330" spans="1:7" s="426" customFormat="1">
      <c r="A330" s="7" t="s">
        <v>73</v>
      </c>
      <c r="B330" s="7" t="s">
        <v>11</v>
      </c>
      <c r="C330" s="10">
        <v>610</v>
      </c>
      <c r="D330" s="127" t="s">
        <v>137</v>
      </c>
      <c r="E330" s="26">
        <v>80374100</v>
      </c>
      <c r="F330" s="26">
        <v>80386200</v>
      </c>
      <c r="G330" s="32">
        <v>80386200</v>
      </c>
    </row>
    <row r="331" spans="1:7" s="426" customFormat="1" ht="75">
      <c r="A331" s="121" t="s">
        <v>73</v>
      </c>
      <c r="B331" s="434" t="s">
        <v>721</v>
      </c>
      <c r="C331" s="54"/>
      <c r="D331" s="130" t="s">
        <v>449</v>
      </c>
      <c r="E331" s="55">
        <f>E332</f>
        <v>3577300</v>
      </c>
      <c r="F331" s="128">
        <f>F332</f>
        <v>3489670</v>
      </c>
      <c r="G331" s="129">
        <f>G332</f>
        <v>3418890</v>
      </c>
    </row>
    <row r="332" spans="1:7" s="426" customFormat="1">
      <c r="A332" s="126" t="s">
        <v>73</v>
      </c>
      <c r="B332" s="434" t="s">
        <v>721</v>
      </c>
      <c r="C332" s="54">
        <v>610</v>
      </c>
      <c r="D332" s="127" t="s">
        <v>137</v>
      </c>
      <c r="E332" s="55">
        <v>3577300</v>
      </c>
      <c r="F332" s="128">
        <v>3489670</v>
      </c>
      <c r="G332" s="129">
        <v>3418890</v>
      </c>
    </row>
    <row r="333" spans="1:7" s="388" customFormat="1" ht="50.25" customHeight="1">
      <c r="A333" s="133" t="s">
        <v>73</v>
      </c>
      <c r="B333" s="133" t="s">
        <v>469</v>
      </c>
      <c r="C333" s="54"/>
      <c r="D333" s="149" t="s">
        <v>525</v>
      </c>
      <c r="E333" s="55">
        <f>E334</f>
        <v>4452800</v>
      </c>
      <c r="F333" s="134">
        <f>F334</f>
        <v>4452800</v>
      </c>
      <c r="G333" s="135">
        <f>G334</f>
        <v>4452800</v>
      </c>
    </row>
    <row r="334" spans="1:7" s="388" customFormat="1">
      <c r="A334" s="133" t="s">
        <v>73</v>
      </c>
      <c r="B334" s="133" t="s">
        <v>469</v>
      </c>
      <c r="C334" s="283">
        <v>610</v>
      </c>
      <c r="D334" s="127" t="s">
        <v>137</v>
      </c>
      <c r="E334" s="152">
        <v>4452800</v>
      </c>
      <c r="F334" s="163">
        <v>4452800</v>
      </c>
      <c r="G334" s="73">
        <v>4452800</v>
      </c>
    </row>
    <row r="335" spans="1:7" s="388" customFormat="1" ht="90">
      <c r="A335" s="434" t="s">
        <v>73</v>
      </c>
      <c r="B335" s="434" t="s">
        <v>597</v>
      </c>
      <c r="C335" s="432"/>
      <c r="D335" s="433" t="s">
        <v>598</v>
      </c>
      <c r="E335" s="429">
        <f>E336</f>
        <v>675800</v>
      </c>
      <c r="F335" s="429">
        <f>F336</f>
        <v>675800</v>
      </c>
      <c r="G335" s="429">
        <f>G336</f>
        <v>816900</v>
      </c>
    </row>
    <row r="336" spans="1:7" s="388" customFormat="1">
      <c r="A336" s="434" t="s">
        <v>73</v>
      </c>
      <c r="B336" s="434" t="s">
        <v>597</v>
      </c>
      <c r="C336" s="432">
        <v>610</v>
      </c>
      <c r="D336" s="433" t="s">
        <v>137</v>
      </c>
      <c r="E336" s="429">
        <v>675800</v>
      </c>
      <c r="F336" s="429">
        <v>675800</v>
      </c>
      <c r="G336" s="429">
        <v>816900</v>
      </c>
    </row>
    <row r="337" spans="1:7" s="242" customFormat="1" ht="105">
      <c r="A337" s="7" t="s">
        <v>73</v>
      </c>
      <c r="B337" s="7" t="s">
        <v>192</v>
      </c>
      <c r="C337" s="218"/>
      <c r="D337" s="422" t="s">
        <v>478</v>
      </c>
      <c r="E337" s="192">
        <f>E338+E340+E342+E344+E346</f>
        <v>35632496</v>
      </c>
      <c r="F337" s="192">
        <f t="shared" ref="F337:G337" si="84">F338+F340+F342+F344+F346</f>
        <v>35657051</v>
      </c>
      <c r="G337" s="192">
        <f t="shared" si="84"/>
        <v>35657051</v>
      </c>
    </row>
    <row r="338" spans="1:7" s="259" customFormat="1" ht="30">
      <c r="A338" s="7" t="s">
        <v>73</v>
      </c>
      <c r="B338" s="7" t="s">
        <v>301</v>
      </c>
      <c r="C338" s="10"/>
      <c r="D338" s="4" t="s">
        <v>100</v>
      </c>
      <c r="E338" s="162">
        <f>E339</f>
        <v>29697666</v>
      </c>
      <c r="F338" s="162">
        <f>F339</f>
        <v>29804581</v>
      </c>
      <c r="G338" s="72">
        <f>G339</f>
        <v>29804581</v>
      </c>
    </row>
    <row r="339" spans="1:7" s="259" customFormat="1" ht="57" customHeight="1">
      <c r="A339" s="7" t="s">
        <v>73</v>
      </c>
      <c r="B339" s="7" t="s">
        <v>301</v>
      </c>
      <c r="C339" s="10">
        <v>610</v>
      </c>
      <c r="D339" s="4" t="s">
        <v>137</v>
      </c>
      <c r="E339" s="324">
        <v>29697666</v>
      </c>
      <c r="F339" s="26">
        <v>29804581</v>
      </c>
      <c r="G339" s="32">
        <v>29804581</v>
      </c>
    </row>
    <row r="340" spans="1:7" s="242" customFormat="1" ht="120">
      <c r="A340" s="7" t="s">
        <v>73</v>
      </c>
      <c r="B340" s="7" t="s">
        <v>302</v>
      </c>
      <c r="C340" s="10"/>
      <c r="D340" s="4" t="s">
        <v>357</v>
      </c>
      <c r="E340" s="26">
        <f>E341</f>
        <v>4328830</v>
      </c>
      <c r="F340" s="26">
        <f>F341</f>
        <v>4328830</v>
      </c>
      <c r="G340" s="32">
        <f>G341</f>
        <v>4328830</v>
      </c>
    </row>
    <row r="341" spans="1:7" s="242" customFormat="1">
      <c r="A341" s="7" t="s">
        <v>73</v>
      </c>
      <c r="B341" s="7" t="s">
        <v>302</v>
      </c>
      <c r="C341" s="10">
        <v>610</v>
      </c>
      <c r="D341" s="316" t="s">
        <v>137</v>
      </c>
      <c r="E341" s="321">
        <v>4328830</v>
      </c>
      <c r="F341" s="321">
        <v>4328830</v>
      </c>
      <c r="G341" s="309">
        <v>4328830</v>
      </c>
    </row>
    <row r="342" spans="1:7" s="242" customFormat="1" ht="120">
      <c r="A342" s="329" t="s">
        <v>73</v>
      </c>
      <c r="B342" s="329" t="s">
        <v>553</v>
      </c>
      <c r="C342" s="54"/>
      <c r="D342" s="328" t="s">
        <v>552</v>
      </c>
      <c r="E342" s="318">
        <f>E343</f>
        <v>1395900</v>
      </c>
      <c r="F342" s="318">
        <f>F343</f>
        <v>1395900</v>
      </c>
      <c r="G342" s="318">
        <f>G343</f>
        <v>1395900</v>
      </c>
    </row>
    <row r="343" spans="1:7" s="242" customFormat="1">
      <c r="A343" s="329" t="s">
        <v>73</v>
      </c>
      <c r="B343" s="329" t="s">
        <v>553</v>
      </c>
      <c r="C343" s="54">
        <v>610</v>
      </c>
      <c r="D343" s="328" t="s">
        <v>137</v>
      </c>
      <c r="E343" s="318">
        <v>1395900</v>
      </c>
      <c r="F343" s="318">
        <v>1395900</v>
      </c>
      <c r="G343" s="318">
        <v>1395900</v>
      </c>
    </row>
    <row r="344" spans="1:7" s="260" customFormat="1" ht="45">
      <c r="A344" s="329" t="s">
        <v>73</v>
      </c>
      <c r="B344" s="329" t="s">
        <v>556</v>
      </c>
      <c r="C344" s="54"/>
      <c r="D344" s="331" t="s">
        <v>554</v>
      </c>
      <c r="E344" s="192">
        <f>E345</f>
        <v>104100</v>
      </c>
      <c r="F344" s="192">
        <f>F345</f>
        <v>104100</v>
      </c>
      <c r="G344" s="330">
        <f>G345</f>
        <v>104100</v>
      </c>
    </row>
    <row r="345" spans="1:7" s="260" customFormat="1">
      <c r="A345" s="329" t="s">
        <v>73</v>
      </c>
      <c r="B345" s="329" t="s">
        <v>556</v>
      </c>
      <c r="C345" s="54">
        <v>610</v>
      </c>
      <c r="D345" s="331" t="s">
        <v>137</v>
      </c>
      <c r="E345" s="192">
        <v>104100</v>
      </c>
      <c r="F345" s="192">
        <v>104100</v>
      </c>
      <c r="G345" s="330">
        <v>104100</v>
      </c>
    </row>
    <row r="346" spans="1:7" s="260" customFormat="1" ht="45">
      <c r="A346" s="329" t="s">
        <v>73</v>
      </c>
      <c r="B346" s="329" t="s">
        <v>557</v>
      </c>
      <c r="C346" s="54"/>
      <c r="D346" s="331" t="s">
        <v>555</v>
      </c>
      <c r="E346" s="192">
        <f>E347</f>
        <v>106000</v>
      </c>
      <c r="F346" s="192">
        <f>F347</f>
        <v>23640</v>
      </c>
      <c r="G346" s="330">
        <f>G347</f>
        <v>23640</v>
      </c>
    </row>
    <row r="347" spans="1:7" s="260" customFormat="1">
      <c r="A347" s="329" t="s">
        <v>73</v>
      </c>
      <c r="B347" s="329" t="s">
        <v>557</v>
      </c>
      <c r="C347" s="54">
        <v>610</v>
      </c>
      <c r="D347" s="331" t="s">
        <v>137</v>
      </c>
      <c r="E347" s="192">
        <v>106000</v>
      </c>
      <c r="F347" s="192">
        <v>23640</v>
      </c>
      <c r="G347" s="330">
        <v>23640</v>
      </c>
    </row>
    <row r="348" spans="1:7" s="246" customFormat="1" ht="83.25" customHeight="1">
      <c r="A348" s="338" t="s">
        <v>73</v>
      </c>
      <c r="B348" s="338" t="s">
        <v>576</v>
      </c>
      <c r="C348" s="54"/>
      <c r="D348" s="352" t="s">
        <v>574</v>
      </c>
      <c r="E348" s="192">
        <f>E349+E360+E377</f>
        <v>83429251.260000005</v>
      </c>
      <c r="F348" s="192">
        <v>0</v>
      </c>
      <c r="G348" s="350">
        <v>0</v>
      </c>
    </row>
    <row r="349" spans="1:7" s="246" customFormat="1" ht="45">
      <c r="A349" s="353" t="s">
        <v>73</v>
      </c>
      <c r="B349" s="338" t="s">
        <v>577</v>
      </c>
      <c r="C349" s="54"/>
      <c r="D349" s="352" t="s">
        <v>575</v>
      </c>
      <c r="E349" s="192">
        <f>E350+E352+E354+E356+E358</f>
        <v>2390770</v>
      </c>
      <c r="F349" s="192">
        <v>0</v>
      </c>
      <c r="G349" s="350">
        <v>0</v>
      </c>
    </row>
    <row r="350" spans="1:7" s="246" customFormat="1" ht="30">
      <c r="A350" s="403" t="s">
        <v>73</v>
      </c>
      <c r="B350" s="408" t="s">
        <v>592</v>
      </c>
      <c r="C350" s="406"/>
      <c r="D350" s="407" t="s">
        <v>593</v>
      </c>
      <c r="E350" s="192">
        <f>E351</f>
        <v>55000</v>
      </c>
      <c r="F350" s="192">
        <v>0</v>
      </c>
      <c r="G350" s="404">
        <v>0</v>
      </c>
    </row>
    <row r="351" spans="1:7">
      <c r="A351" s="403" t="s">
        <v>73</v>
      </c>
      <c r="B351" s="408" t="s">
        <v>592</v>
      </c>
      <c r="C351" s="406">
        <v>610</v>
      </c>
      <c r="D351" s="407" t="s">
        <v>137</v>
      </c>
      <c r="E351" s="192">
        <v>55000</v>
      </c>
      <c r="F351" s="192">
        <v>0</v>
      </c>
      <c r="G351" s="404">
        <v>0</v>
      </c>
    </row>
    <row r="352" spans="1:7" s="436" customFormat="1" ht="45">
      <c r="A352" s="434" t="s">
        <v>73</v>
      </c>
      <c r="B352" s="434" t="s">
        <v>804</v>
      </c>
      <c r="C352" s="487"/>
      <c r="D352" s="420" t="s">
        <v>805</v>
      </c>
      <c r="E352" s="192">
        <f>E353</f>
        <v>1003300</v>
      </c>
      <c r="F352" s="192">
        <v>0</v>
      </c>
      <c r="G352" s="414">
        <v>0</v>
      </c>
    </row>
    <row r="353" spans="1:7" s="436" customFormat="1">
      <c r="A353" s="434" t="s">
        <v>73</v>
      </c>
      <c r="B353" s="434" t="s">
        <v>804</v>
      </c>
      <c r="C353" s="487">
        <v>610</v>
      </c>
      <c r="D353" s="442" t="s">
        <v>137</v>
      </c>
      <c r="E353" s="192">
        <v>1003300</v>
      </c>
      <c r="F353" s="192">
        <v>0</v>
      </c>
      <c r="G353" s="414">
        <v>0</v>
      </c>
    </row>
    <row r="354" spans="1:7" s="436" customFormat="1" ht="45">
      <c r="A354" s="434" t="s">
        <v>73</v>
      </c>
      <c r="B354" s="434" t="s">
        <v>782</v>
      </c>
      <c r="C354" s="484"/>
      <c r="D354" s="420" t="s">
        <v>783</v>
      </c>
      <c r="E354" s="192">
        <f>E355</f>
        <v>1070060</v>
      </c>
      <c r="F354" s="192">
        <v>0</v>
      </c>
      <c r="G354" s="414">
        <v>0</v>
      </c>
    </row>
    <row r="355" spans="1:7" s="436" customFormat="1">
      <c r="A355" s="434" t="s">
        <v>73</v>
      </c>
      <c r="B355" s="434" t="s">
        <v>782</v>
      </c>
      <c r="C355" s="484">
        <v>610</v>
      </c>
      <c r="D355" s="442" t="s">
        <v>137</v>
      </c>
      <c r="E355" s="192">
        <v>1070060</v>
      </c>
      <c r="F355" s="192">
        <v>0</v>
      </c>
      <c r="G355" s="414">
        <v>0</v>
      </c>
    </row>
    <row r="356" spans="1:7" s="436" customFormat="1" ht="45">
      <c r="A356" s="434" t="s">
        <v>73</v>
      </c>
      <c r="B356" s="434" t="s">
        <v>806</v>
      </c>
      <c r="C356" s="487"/>
      <c r="D356" s="420" t="s">
        <v>807</v>
      </c>
      <c r="E356" s="192">
        <f>E357</f>
        <v>237900</v>
      </c>
      <c r="F356" s="192">
        <v>0</v>
      </c>
      <c r="G356" s="414">
        <v>0</v>
      </c>
    </row>
    <row r="357" spans="1:7" s="436" customFormat="1">
      <c r="A357" s="434" t="s">
        <v>73</v>
      </c>
      <c r="B357" s="434" t="s">
        <v>806</v>
      </c>
      <c r="C357" s="487">
        <v>610</v>
      </c>
      <c r="D357" s="442" t="s">
        <v>137</v>
      </c>
      <c r="E357" s="192">
        <v>237900</v>
      </c>
      <c r="F357" s="192">
        <v>0</v>
      </c>
      <c r="G357" s="414">
        <v>0</v>
      </c>
    </row>
    <row r="358" spans="1:7" s="436" customFormat="1" ht="60">
      <c r="A358" s="434" t="s">
        <v>73</v>
      </c>
      <c r="B358" s="434" t="s">
        <v>803</v>
      </c>
      <c r="C358" s="483"/>
      <c r="D358" s="44" t="s">
        <v>777</v>
      </c>
      <c r="E358" s="192">
        <f>E359</f>
        <v>24510</v>
      </c>
      <c r="F358" s="192">
        <v>0</v>
      </c>
      <c r="G358" s="414">
        <v>0</v>
      </c>
    </row>
    <row r="359" spans="1:7" s="436" customFormat="1">
      <c r="A359" s="434" t="s">
        <v>73</v>
      </c>
      <c r="B359" s="434" t="s">
        <v>803</v>
      </c>
      <c r="C359" s="483">
        <v>610</v>
      </c>
      <c r="D359" s="442" t="s">
        <v>137</v>
      </c>
      <c r="E359" s="192">
        <v>24510</v>
      </c>
      <c r="F359" s="192">
        <v>0</v>
      </c>
      <c r="G359" s="414">
        <v>0</v>
      </c>
    </row>
    <row r="360" spans="1:7" s="60" customFormat="1" ht="30">
      <c r="A360" s="403" t="s">
        <v>73</v>
      </c>
      <c r="B360" s="411">
        <v>1740300000</v>
      </c>
      <c r="C360" s="411"/>
      <c r="D360" s="437" t="s">
        <v>672</v>
      </c>
      <c r="E360" s="192">
        <f>E361+E363+E365+E367+E369+E371+E373+E375</f>
        <v>10605781.26</v>
      </c>
      <c r="F360" s="192">
        <v>0</v>
      </c>
      <c r="G360" s="409">
        <v>0</v>
      </c>
    </row>
    <row r="361" spans="1:7" s="60" customFormat="1" ht="134.25" customHeight="1">
      <c r="A361" s="403" t="s">
        <v>73</v>
      </c>
      <c r="B361" s="453" t="s">
        <v>686</v>
      </c>
      <c r="C361" s="411"/>
      <c r="D361" s="437" t="s">
        <v>730</v>
      </c>
      <c r="E361" s="192">
        <f>E362</f>
        <v>599350.46</v>
      </c>
      <c r="F361" s="192">
        <v>0</v>
      </c>
      <c r="G361" s="409">
        <v>0</v>
      </c>
    </row>
    <row r="362" spans="1:7" s="147" customFormat="1">
      <c r="A362" s="403" t="s">
        <v>73</v>
      </c>
      <c r="B362" s="453" t="s">
        <v>686</v>
      </c>
      <c r="C362" s="411">
        <v>610</v>
      </c>
      <c r="D362" s="442" t="s">
        <v>137</v>
      </c>
      <c r="E362" s="192">
        <v>599350.46</v>
      </c>
      <c r="F362" s="192">
        <v>0</v>
      </c>
      <c r="G362" s="409">
        <v>0</v>
      </c>
    </row>
    <row r="363" spans="1:7" s="428" customFormat="1" ht="120">
      <c r="A363" s="403" t="s">
        <v>73</v>
      </c>
      <c r="B363" s="453" t="s">
        <v>687</v>
      </c>
      <c r="C363" s="411"/>
      <c r="D363" s="437" t="s">
        <v>731</v>
      </c>
      <c r="E363" s="192">
        <f>E364</f>
        <v>563946.80000000005</v>
      </c>
      <c r="F363" s="192">
        <v>0</v>
      </c>
      <c r="G363" s="409">
        <v>0</v>
      </c>
    </row>
    <row r="364" spans="1:7" s="428" customFormat="1">
      <c r="A364" s="434" t="s">
        <v>73</v>
      </c>
      <c r="B364" s="453" t="s">
        <v>687</v>
      </c>
      <c r="C364" s="453">
        <v>610</v>
      </c>
      <c r="D364" s="442" t="s">
        <v>137</v>
      </c>
      <c r="E364" s="192">
        <v>563946.80000000005</v>
      </c>
      <c r="F364" s="192">
        <v>0</v>
      </c>
      <c r="G364" s="414">
        <v>0</v>
      </c>
    </row>
    <row r="365" spans="1:7" s="147" customFormat="1" ht="123" customHeight="1">
      <c r="A365" s="434" t="s">
        <v>73</v>
      </c>
      <c r="B365" s="453" t="s">
        <v>688</v>
      </c>
      <c r="C365" s="453"/>
      <c r="D365" s="437" t="s">
        <v>732</v>
      </c>
      <c r="E365" s="192">
        <f>E366</f>
        <v>381998</v>
      </c>
      <c r="F365" s="192">
        <v>0</v>
      </c>
      <c r="G365" s="414">
        <v>0</v>
      </c>
    </row>
    <row r="366" spans="1:7" s="147" customFormat="1">
      <c r="A366" s="434" t="s">
        <v>73</v>
      </c>
      <c r="B366" s="453" t="s">
        <v>688</v>
      </c>
      <c r="C366" s="453">
        <v>610</v>
      </c>
      <c r="D366" s="442" t="s">
        <v>137</v>
      </c>
      <c r="E366" s="192">
        <v>381998</v>
      </c>
      <c r="F366" s="192">
        <v>0</v>
      </c>
      <c r="G366" s="414">
        <v>0</v>
      </c>
    </row>
    <row r="367" spans="1:7" s="147" customFormat="1" ht="126" customHeight="1">
      <c r="A367" s="434" t="s">
        <v>73</v>
      </c>
      <c r="B367" s="453" t="s">
        <v>689</v>
      </c>
      <c r="C367" s="453"/>
      <c r="D367" s="437" t="s">
        <v>738</v>
      </c>
      <c r="E367" s="192">
        <f>E368</f>
        <v>575862</v>
      </c>
      <c r="F367" s="192">
        <v>0</v>
      </c>
      <c r="G367" s="414">
        <v>0</v>
      </c>
    </row>
    <row r="368" spans="1:7" s="436" customFormat="1" ht="53.25" customHeight="1">
      <c r="A368" s="434" t="s">
        <v>73</v>
      </c>
      <c r="B368" s="453" t="s">
        <v>689</v>
      </c>
      <c r="C368" s="453">
        <v>610</v>
      </c>
      <c r="D368" s="442" t="s">
        <v>137</v>
      </c>
      <c r="E368" s="192">
        <v>575862</v>
      </c>
      <c r="F368" s="192">
        <v>0</v>
      </c>
      <c r="G368" s="414">
        <v>0</v>
      </c>
    </row>
    <row r="369" spans="1:7" s="436" customFormat="1" ht="89.25" customHeight="1">
      <c r="A369" s="434" t="s">
        <v>73</v>
      </c>
      <c r="B369" s="475">
        <v>1740319037</v>
      </c>
      <c r="C369" s="475"/>
      <c r="D369" s="442" t="s">
        <v>757</v>
      </c>
      <c r="E369" s="192">
        <f>E370</f>
        <v>2397400</v>
      </c>
      <c r="F369" s="192">
        <v>0</v>
      </c>
      <c r="G369" s="414">
        <v>0</v>
      </c>
    </row>
    <row r="370" spans="1:7" s="436" customFormat="1" ht="53.25" customHeight="1">
      <c r="A370" s="434" t="s">
        <v>73</v>
      </c>
      <c r="B370" s="475">
        <v>1740319037</v>
      </c>
      <c r="C370" s="475">
        <v>610</v>
      </c>
      <c r="D370" s="442" t="s">
        <v>137</v>
      </c>
      <c r="E370" s="192">
        <v>2397400</v>
      </c>
      <c r="F370" s="192">
        <v>0</v>
      </c>
      <c r="G370" s="414">
        <v>0</v>
      </c>
    </row>
    <row r="371" spans="1:7" s="436" customFormat="1" ht="111.75" customHeight="1">
      <c r="A371" s="434" t="s">
        <v>73</v>
      </c>
      <c r="B371" s="475">
        <v>1740319038</v>
      </c>
      <c r="C371" s="475"/>
      <c r="D371" s="442" t="s">
        <v>758</v>
      </c>
      <c r="E371" s="192">
        <f>E372</f>
        <v>2255786</v>
      </c>
      <c r="F371" s="192">
        <v>0</v>
      </c>
      <c r="G371" s="414">
        <v>0</v>
      </c>
    </row>
    <row r="372" spans="1:7" s="436" customFormat="1" ht="53.25" customHeight="1">
      <c r="A372" s="434" t="s">
        <v>73</v>
      </c>
      <c r="B372" s="475">
        <v>1740319038</v>
      </c>
      <c r="C372" s="475">
        <v>610</v>
      </c>
      <c r="D372" s="442" t="s">
        <v>137</v>
      </c>
      <c r="E372" s="192">
        <v>2255786</v>
      </c>
      <c r="F372" s="192">
        <v>0</v>
      </c>
      <c r="G372" s="414">
        <v>0</v>
      </c>
    </row>
    <row r="373" spans="1:7" s="436" customFormat="1" ht="110.25" customHeight="1">
      <c r="A373" s="434" t="s">
        <v>73</v>
      </c>
      <c r="B373" s="475">
        <v>1740319039</v>
      </c>
      <c r="C373" s="475"/>
      <c r="D373" s="442" t="s">
        <v>759</v>
      </c>
      <c r="E373" s="192">
        <f>E374</f>
        <v>1527990</v>
      </c>
      <c r="F373" s="192">
        <v>0</v>
      </c>
      <c r="G373" s="414">
        <v>0</v>
      </c>
    </row>
    <row r="374" spans="1:7" s="436" customFormat="1" ht="110.25" customHeight="1">
      <c r="A374" s="434" t="s">
        <v>73</v>
      </c>
      <c r="B374" s="475">
        <v>1740319039</v>
      </c>
      <c r="C374" s="475">
        <v>610</v>
      </c>
      <c r="D374" s="442" t="s">
        <v>137</v>
      </c>
      <c r="E374" s="192">
        <v>1527990</v>
      </c>
      <c r="F374" s="192">
        <v>0</v>
      </c>
      <c r="G374" s="414">
        <v>0</v>
      </c>
    </row>
    <row r="375" spans="1:7" s="436" customFormat="1" ht="126.75" customHeight="1">
      <c r="A375" s="434" t="s">
        <v>73</v>
      </c>
      <c r="B375" s="475">
        <v>1740319040</v>
      </c>
      <c r="C375" s="475"/>
      <c r="D375" s="478" t="s">
        <v>760</v>
      </c>
      <c r="E375" s="192">
        <f>E376</f>
        <v>2303448</v>
      </c>
      <c r="F375" s="192">
        <v>0</v>
      </c>
      <c r="G375" s="414">
        <v>0</v>
      </c>
    </row>
    <row r="376" spans="1:7" s="436" customFormat="1" ht="126.75" customHeight="1">
      <c r="A376" s="434" t="s">
        <v>73</v>
      </c>
      <c r="B376" s="475">
        <v>1740319040</v>
      </c>
      <c r="C376" s="475">
        <v>610</v>
      </c>
      <c r="D376" s="442" t="s">
        <v>137</v>
      </c>
      <c r="E376" s="192">
        <v>2303448</v>
      </c>
      <c r="F376" s="192">
        <v>0</v>
      </c>
      <c r="G376" s="414">
        <v>0</v>
      </c>
    </row>
    <row r="377" spans="1:7" s="436" customFormat="1" ht="57" customHeight="1">
      <c r="A377" s="434" t="s">
        <v>73</v>
      </c>
      <c r="B377" s="475">
        <v>1740400000</v>
      </c>
      <c r="C377" s="475"/>
      <c r="D377" s="442" t="s">
        <v>787</v>
      </c>
      <c r="E377" s="192">
        <f>E378+E380+E382</f>
        <v>70432700</v>
      </c>
      <c r="F377" s="192">
        <v>0</v>
      </c>
      <c r="G377" s="414">
        <v>0</v>
      </c>
    </row>
    <row r="378" spans="1:7" s="436" customFormat="1" ht="57" customHeight="1">
      <c r="A378" s="434" t="s">
        <v>73</v>
      </c>
      <c r="B378" s="484" t="s">
        <v>784</v>
      </c>
      <c r="C378" s="484"/>
      <c r="D378" s="442" t="s">
        <v>785</v>
      </c>
      <c r="E378" s="192">
        <f>E379</f>
        <v>68030700</v>
      </c>
      <c r="F378" s="192">
        <v>0</v>
      </c>
      <c r="G378" s="414">
        <v>0</v>
      </c>
    </row>
    <row r="379" spans="1:7" s="436" customFormat="1" ht="57" customHeight="1">
      <c r="A379" s="434" t="s">
        <v>73</v>
      </c>
      <c r="B379" s="484" t="s">
        <v>784</v>
      </c>
      <c r="C379" s="484">
        <v>240</v>
      </c>
      <c r="D379" s="442" t="s">
        <v>3</v>
      </c>
      <c r="E379" s="192">
        <v>68030700</v>
      </c>
      <c r="F379" s="192">
        <v>0</v>
      </c>
      <c r="G379" s="414">
        <v>0</v>
      </c>
    </row>
    <row r="380" spans="1:7" s="436" customFormat="1" ht="57" customHeight="1">
      <c r="A380" s="434" t="s">
        <v>73</v>
      </c>
      <c r="B380" s="486" t="s">
        <v>789</v>
      </c>
      <c r="C380" s="486"/>
      <c r="D380" s="442" t="s">
        <v>786</v>
      </c>
      <c r="E380" s="192">
        <f>E381</f>
        <v>2161800</v>
      </c>
      <c r="F380" s="192">
        <v>0</v>
      </c>
      <c r="G380" s="414">
        <v>0</v>
      </c>
    </row>
    <row r="381" spans="1:7" s="436" customFormat="1" ht="57" customHeight="1">
      <c r="A381" s="434" t="s">
        <v>73</v>
      </c>
      <c r="B381" s="486" t="s">
        <v>789</v>
      </c>
      <c r="C381" s="486">
        <v>240</v>
      </c>
      <c r="D381" s="442" t="s">
        <v>3</v>
      </c>
      <c r="E381" s="192">
        <v>2161800</v>
      </c>
      <c r="F381" s="192">
        <v>0</v>
      </c>
      <c r="G381" s="414">
        <v>0</v>
      </c>
    </row>
    <row r="382" spans="1:7" s="436" customFormat="1" ht="46.5" customHeight="1">
      <c r="A382" s="434" t="s">
        <v>73</v>
      </c>
      <c r="B382" s="485" t="s">
        <v>788</v>
      </c>
      <c r="C382" s="475"/>
      <c r="D382" s="442" t="s">
        <v>790</v>
      </c>
      <c r="E382" s="192">
        <f>E383</f>
        <v>240200</v>
      </c>
      <c r="F382" s="192">
        <v>0</v>
      </c>
      <c r="G382" s="414">
        <v>0</v>
      </c>
    </row>
    <row r="383" spans="1:7" s="436" customFormat="1" ht="49.5" customHeight="1">
      <c r="A383" s="434" t="s">
        <v>73</v>
      </c>
      <c r="B383" s="485" t="s">
        <v>788</v>
      </c>
      <c r="C383" s="475">
        <v>240</v>
      </c>
      <c r="D383" s="442" t="s">
        <v>3</v>
      </c>
      <c r="E383" s="192">
        <v>240200</v>
      </c>
      <c r="F383" s="192">
        <v>0</v>
      </c>
      <c r="G383" s="414">
        <v>0</v>
      </c>
    </row>
    <row r="384" spans="1:7" s="436" customFormat="1" ht="123" customHeight="1">
      <c r="A384" s="7" t="s">
        <v>233</v>
      </c>
      <c r="B384" s="7"/>
      <c r="C384" s="10"/>
      <c r="D384" s="185" t="s">
        <v>234</v>
      </c>
      <c r="E384" s="192">
        <f>E385+E405</f>
        <v>26161773.549999997</v>
      </c>
      <c r="F384" s="192">
        <f t="shared" ref="F384:G384" si="85">F385+F405</f>
        <v>20747219</v>
      </c>
      <c r="G384" s="438">
        <f t="shared" si="85"/>
        <v>20747219</v>
      </c>
    </row>
    <row r="385" spans="1:7" s="436" customFormat="1" ht="53.25" customHeight="1">
      <c r="A385" s="7" t="s">
        <v>233</v>
      </c>
      <c r="B385" s="28" t="s">
        <v>148</v>
      </c>
      <c r="C385" s="29"/>
      <c r="D385" s="174" t="s">
        <v>668</v>
      </c>
      <c r="E385" s="189">
        <f>E386</f>
        <v>9979306.3699999992</v>
      </c>
      <c r="F385" s="190">
        <f>F386</f>
        <v>9325960</v>
      </c>
      <c r="G385" s="473">
        <f>G386</f>
        <v>9325960</v>
      </c>
    </row>
    <row r="386" spans="1:7" s="436" customFormat="1" ht="138" customHeight="1">
      <c r="A386" s="7" t="s">
        <v>233</v>
      </c>
      <c r="B386" s="28" t="s">
        <v>149</v>
      </c>
      <c r="C386" s="29"/>
      <c r="D386" s="174" t="s">
        <v>75</v>
      </c>
      <c r="E386" s="191">
        <f>E387+E392+E395+E398</f>
        <v>9979306.3699999992</v>
      </c>
      <c r="F386" s="191">
        <f t="shared" ref="F386:G386" si="86">F387+F395+F398</f>
        <v>9325960</v>
      </c>
      <c r="G386" s="247">
        <f t="shared" si="86"/>
        <v>9325960</v>
      </c>
    </row>
    <row r="387" spans="1:7" s="436" customFormat="1" ht="53.25" customHeight="1">
      <c r="A387" s="7" t="s">
        <v>233</v>
      </c>
      <c r="B387" s="28" t="s">
        <v>188</v>
      </c>
      <c r="C387" s="29"/>
      <c r="D387" s="20" t="s">
        <v>189</v>
      </c>
      <c r="E387" s="176">
        <f>E388+E390</f>
        <v>4087327</v>
      </c>
      <c r="F387" s="176">
        <f t="shared" ref="F387:G387" si="87">F388+F390</f>
        <v>4067360</v>
      </c>
      <c r="G387" s="247">
        <f t="shared" si="87"/>
        <v>4067360</v>
      </c>
    </row>
    <row r="388" spans="1:7" s="147" customFormat="1" ht="45">
      <c r="A388" s="7" t="s">
        <v>233</v>
      </c>
      <c r="B388" s="28" t="s">
        <v>303</v>
      </c>
      <c r="C388" s="29"/>
      <c r="D388" s="31" t="s">
        <v>76</v>
      </c>
      <c r="E388" s="187">
        <f>E389</f>
        <v>3982027</v>
      </c>
      <c r="F388" s="187">
        <v>3962060</v>
      </c>
      <c r="G388" s="188">
        <v>3962060</v>
      </c>
    </row>
    <row r="389" spans="1:7" s="147" customFormat="1" ht="78.75" customHeight="1">
      <c r="A389" s="7" t="s">
        <v>233</v>
      </c>
      <c r="B389" s="28" t="s">
        <v>303</v>
      </c>
      <c r="C389" s="29">
        <v>610</v>
      </c>
      <c r="D389" s="71" t="s">
        <v>137</v>
      </c>
      <c r="E389" s="30">
        <v>3982027</v>
      </c>
      <c r="F389" s="30">
        <v>3962060</v>
      </c>
      <c r="G389" s="33">
        <v>3962060</v>
      </c>
    </row>
    <row r="390" spans="1:7" s="147" customFormat="1" ht="75">
      <c r="A390" s="7" t="s">
        <v>233</v>
      </c>
      <c r="B390" s="465" t="s">
        <v>365</v>
      </c>
      <c r="C390" s="449"/>
      <c r="D390" s="71" t="s">
        <v>520</v>
      </c>
      <c r="E390" s="290">
        <f>E391</f>
        <v>105300</v>
      </c>
      <c r="F390" s="186">
        <f>F391</f>
        <v>105300</v>
      </c>
      <c r="G390" s="166">
        <f>G391</f>
        <v>105300</v>
      </c>
    </row>
    <row r="391" spans="1:7" s="147" customFormat="1" ht="41.25" customHeight="1">
      <c r="A391" s="458" t="s">
        <v>233</v>
      </c>
      <c r="B391" s="490" t="s">
        <v>365</v>
      </c>
      <c r="C391" s="383">
        <v>610</v>
      </c>
      <c r="D391" s="491" t="s">
        <v>137</v>
      </c>
      <c r="E391" s="247">
        <v>105300</v>
      </c>
      <c r="F391" s="247">
        <v>105300</v>
      </c>
      <c r="G391" s="247">
        <v>105300</v>
      </c>
    </row>
    <row r="392" spans="1:7" s="436" customFormat="1" ht="68.25" customHeight="1">
      <c r="A392" s="416" t="s">
        <v>233</v>
      </c>
      <c r="B392" s="466" t="s">
        <v>793</v>
      </c>
      <c r="C392" s="264"/>
      <c r="D392" s="452" t="s">
        <v>795</v>
      </c>
      <c r="E392" s="451">
        <f>E393</f>
        <v>293055.59999999998</v>
      </c>
      <c r="F392" s="451">
        <v>0</v>
      </c>
      <c r="G392" s="451">
        <v>0</v>
      </c>
    </row>
    <row r="393" spans="1:7" s="436" customFormat="1" ht="90.75" customHeight="1">
      <c r="A393" s="416" t="s">
        <v>233</v>
      </c>
      <c r="B393" s="466" t="s">
        <v>794</v>
      </c>
      <c r="C393" s="264"/>
      <c r="D393" s="452" t="s">
        <v>796</v>
      </c>
      <c r="E393" s="451">
        <f>E394</f>
        <v>293055.59999999998</v>
      </c>
      <c r="F393" s="451">
        <v>0</v>
      </c>
      <c r="G393" s="451">
        <v>0</v>
      </c>
    </row>
    <row r="394" spans="1:7" s="436" customFormat="1" ht="41.25" customHeight="1">
      <c r="A394" s="416" t="s">
        <v>233</v>
      </c>
      <c r="B394" s="466" t="s">
        <v>794</v>
      </c>
      <c r="C394" s="264">
        <v>610</v>
      </c>
      <c r="D394" s="452" t="s">
        <v>137</v>
      </c>
      <c r="E394" s="451">
        <v>293055.59999999998</v>
      </c>
      <c r="F394" s="451">
        <v>0</v>
      </c>
      <c r="G394" s="451">
        <v>0</v>
      </c>
    </row>
    <row r="395" spans="1:7" s="147" customFormat="1" ht="30">
      <c r="A395" s="412" t="s">
        <v>233</v>
      </c>
      <c r="B395" s="412" t="s">
        <v>362</v>
      </c>
      <c r="C395" s="450"/>
      <c r="D395" s="385" t="s">
        <v>364</v>
      </c>
      <c r="E395" s="451">
        <f t="shared" ref="E395:G396" si="88">E396</f>
        <v>5258600</v>
      </c>
      <c r="F395" s="451">
        <f t="shared" si="88"/>
        <v>5258600</v>
      </c>
      <c r="G395" s="451">
        <f t="shared" si="88"/>
        <v>5258600</v>
      </c>
    </row>
    <row r="396" spans="1:7" s="147" customFormat="1" ht="73.5" customHeight="1">
      <c r="A396" s="7" t="s">
        <v>233</v>
      </c>
      <c r="B396" s="7" t="s">
        <v>363</v>
      </c>
      <c r="C396" s="66"/>
      <c r="D396" s="325" t="s">
        <v>521</v>
      </c>
      <c r="E396" s="326">
        <f t="shared" si="88"/>
        <v>5258600</v>
      </c>
      <c r="F396" s="187">
        <f t="shared" si="88"/>
        <v>5258600</v>
      </c>
      <c r="G396" s="188">
        <f t="shared" si="88"/>
        <v>5258600</v>
      </c>
    </row>
    <row r="397" spans="1:7" s="147" customFormat="1">
      <c r="A397" s="7" t="s">
        <v>233</v>
      </c>
      <c r="B397" s="7" t="s">
        <v>363</v>
      </c>
      <c r="C397" s="66">
        <v>610</v>
      </c>
      <c r="D397" s="16" t="s">
        <v>137</v>
      </c>
      <c r="E397" s="68">
        <v>5258600</v>
      </c>
      <c r="F397" s="30">
        <v>5258600</v>
      </c>
      <c r="G397" s="33">
        <v>5258600</v>
      </c>
    </row>
    <row r="398" spans="1:7" s="301" customFormat="1" ht="30">
      <c r="A398" s="292" t="s">
        <v>233</v>
      </c>
      <c r="B398" s="434" t="s">
        <v>669</v>
      </c>
      <c r="C398" s="461"/>
      <c r="D398" s="437" t="s">
        <v>672</v>
      </c>
      <c r="E398" s="290">
        <f>E399+E401+E403</f>
        <v>340323.77</v>
      </c>
      <c r="F398" s="186">
        <v>0</v>
      </c>
      <c r="G398" s="166">
        <v>0</v>
      </c>
    </row>
    <row r="399" spans="1:7" s="349" customFormat="1" ht="90">
      <c r="A399" s="292" t="s">
        <v>233</v>
      </c>
      <c r="B399" s="430" t="s">
        <v>670</v>
      </c>
      <c r="C399" s="375"/>
      <c r="D399" s="437" t="s">
        <v>673</v>
      </c>
      <c r="E399" s="247">
        <f>E400</f>
        <v>68064.77</v>
      </c>
      <c r="F399" s="247">
        <v>0</v>
      </c>
      <c r="G399" s="247">
        <v>0</v>
      </c>
    </row>
    <row r="400" spans="1:7" s="396" customFormat="1">
      <c r="A400" s="413" t="s">
        <v>233</v>
      </c>
      <c r="B400" s="458" t="s">
        <v>670</v>
      </c>
      <c r="C400" s="459">
        <v>610</v>
      </c>
      <c r="D400" s="440" t="s">
        <v>137</v>
      </c>
      <c r="E400" s="265">
        <v>68064.77</v>
      </c>
      <c r="F400" s="265">
        <v>0</v>
      </c>
      <c r="G400" s="265">
        <v>0</v>
      </c>
    </row>
    <row r="401" spans="1:7" s="396" customFormat="1" ht="90">
      <c r="A401" s="413" t="s">
        <v>233</v>
      </c>
      <c r="B401" s="458" t="s">
        <v>671</v>
      </c>
      <c r="C401" s="459"/>
      <c r="D401" s="437" t="s">
        <v>674</v>
      </c>
      <c r="E401" s="247">
        <v>0</v>
      </c>
      <c r="F401" s="247">
        <v>0</v>
      </c>
      <c r="G401" s="247">
        <v>0</v>
      </c>
    </row>
    <row r="402" spans="1:7" s="402" customFormat="1">
      <c r="A402" s="416" t="s">
        <v>233</v>
      </c>
      <c r="B402" s="416" t="s">
        <v>671</v>
      </c>
      <c r="C402" s="375">
        <v>610</v>
      </c>
      <c r="D402" s="437" t="s">
        <v>137</v>
      </c>
      <c r="E402" s="247">
        <v>0</v>
      </c>
      <c r="F402" s="247">
        <v>0</v>
      </c>
      <c r="G402" s="247">
        <v>0</v>
      </c>
    </row>
    <row r="403" spans="1:7" s="436" customFormat="1" ht="75">
      <c r="A403" s="416" t="s">
        <v>233</v>
      </c>
      <c r="B403" s="416" t="s">
        <v>749</v>
      </c>
      <c r="C403" s="375"/>
      <c r="D403" s="440" t="s">
        <v>750</v>
      </c>
      <c r="E403" s="247">
        <f>E404</f>
        <v>272259</v>
      </c>
      <c r="F403" s="247">
        <v>0</v>
      </c>
      <c r="G403" s="247">
        <v>0</v>
      </c>
    </row>
    <row r="404" spans="1:7" s="436" customFormat="1">
      <c r="A404" s="416" t="s">
        <v>233</v>
      </c>
      <c r="B404" s="416" t="s">
        <v>749</v>
      </c>
      <c r="C404" s="375">
        <v>610</v>
      </c>
      <c r="D404" s="437" t="s">
        <v>137</v>
      </c>
      <c r="E404" s="247">
        <v>272259</v>
      </c>
      <c r="F404" s="247">
        <v>0</v>
      </c>
      <c r="G404" s="247">
        <v>0</v>
      </c>
    </row>
    <row r="405" spans="1:7" s="402" customFormat="1" ht="75">
      <c r="A405" s="412" t="s">
        <v>233</v>
      </c>
      <c r="B405" s="464" t="s">
        <v>145</v>
      </c>
      <c r="C405" s="462"/>
      <c r="D405" s="400" t="s">
        <v>656</v>
      </c>
      <c r="E405" s="463">
        <f>E406+E418</f>
        <v>16182467.18</v>
      </c>
      <c r="F405" s="463">
        <f t="shared" ref="F405:G405" si="89">F406+F418</f>
        <v>11421259</v>
      </c>
      <c r="G405" s="451">
        <f t="shared" si="89"/>
        <v>11421259</v>
      </c>
    </row>
    <row r="406" spans="1:7" s="436" customFormat="1" ht="30">
      <c r="A406" s="7" t="s">
        <v>233</v>
      </c>
      <c r="B406" s="28" t="s">
        <v>151</v>
      </c>
      <c r="C406" s="29"/>
      <c r="D406" s="174" t="s">
        <v>101</v>
      </c>
      <c r="E406" s="176">
        <f>E407+E412+E415</f>
        <v>11421226</v>
      </c>
      <c r="F406" s="176">
        <f t="shared" ref="F406:G406" si="90">F407+F412+F415</f>
        <v>11421259</v>
      </c>
      <c r="G406" s="176">
        <f t="shared" si="90"/>
        <v>11421259</v>
      </c>
    </row>
    <row r="407" spans="1:7" s="436" customFormat="1" ht="45">
      <c r="A407" s="7" t="s">
        <v>233</v>
      </c>
      <c r="B407" s="28" t="s">
        <v>193</v>
      </c>
      <c r="C407" s="29"/>
      <c r="D407" s="20" t="s">
        <v>194</v>
      </c>
      <c r="E407" s="176">
        <f>E408+E410</f>
        <v>9689637</v>
      </c>
      <c r="F407" s="176">
        <f t="shared" ref="F407:G407" si="91">F408+F410</f>
        <v>9689670</v>
      </c>
      <c r="G407" s="247">
        <f t="shared" si="91"/>
        <v>9689670</v>
      </c>
    </row>
    <row r="408" spans="1:7" s="436" customFormat="1" ht="30">
      <c r="A408" s="7" t="s">
        <v>233</v>
      </c>
      <c r="B408" s="28" t="s">
        <v>304</v>
      </c>
      <c r="C408" s="29"/>
      <c r="D408" s="31" t="s">
        <v>407</v>
      </c>
      <c r="E408" s="187">
        <f>E409</f>
        <v>9689637</v>
      </c>
      <c r="F408" s="187">
        <f>F409</f>
        <v>9689670</v>
      </c>
      <c r="G408" s="188">
        <f>G409</f>
        <v>9689670</v>
      </c>
    </row>
    <row r="409" spans="1:7" s="405" customFormat="1">
      <c r="A409" s="7" t="s">
        <v>233</v>
      </c>
      <c r="B409" s="28" t="s">
        <v>304</v>
      </c>
      <c r="C409" s="29">
        <v>610</v>
      </c>
      <c r="D409" s="31" t="s">
        <v>137</v>
      </c>
      <c r="E409" s="30">
        <v>9689637</v>
      </c>
      <c r="F409" s="30">
        <v>9689670</v>
      </c>
      <c r="G409" s="33">
        <v>9689670</v>
      </c>
    </row>
    <row r="410" spans="1:7" s="405" customFormat="1" ht="75">
      <c r="A410" s="7" t="s">
        <v>233</v>
      </c>
      <c r="B410" s="28" t="s">
        <v>361</v>
      </c>
      <c r="C410" s="29"/>
      <c r="D410" s="31" t="s">
        <v>520</v>
      </c>
      <c r="E410" s="30">
        <f>E411</f>
        <v>0</v>
      </c>
      <c r="F410" s="30">
        <f>F411</f>
        <v>0</v>
      </c>
      <c r="G410" s="33">
        <f>G411</f>
        <v>0</v>
      </c>
    </row>
    <row r="411" spans="1:7" s="405" customFormat="1">
      <c r="A411" s="7" t="s">
        <v>233</v>
      </c>
      <c r="B411" s="28" t="s">
        <v>361</v>
      </c>
      <c r="C411" s="29">
        <v>610</v>
      </c>
      <c r="D411" s="31" t="s">
        <v>137</v>
      </c>
      <c r="E411" s="30">
        <v>0</v>
      </c>
      <c r="F411" s="30">
        <v>0</v>
      </c>
      <c r="G411" s="33">
        <v>0</v>
      </c>
    </row>
    <row r="412" spans="1:7" s="405" customFormat="1" ht="60">
      <c r="A412" s="7" t="s">
        <v>233</v>
      </c>
      <c r="B412" s="28" t="s">
        <v>358</v>
      </c>
      <c r="C412" s="29"/>
      <c r="D412" s="31" t="s">
        <v>359</v>
      </c>
      <c r="E412" s="30">
        <f t="shared" ref="E412:G413" si="92">E413</f>
        <v>0</v>
      </c>
      <c r="F412" s="30">
        <f t="shared" si="92"/>
        <v>0</v>
      </c>
      <c r="G412" s="33">
        <f t="shared" si="92"/>
        <v>0</v>
      </c>
    </row>
    <row r="413" spans="1:7" s="301" customFormat="1" ht="58.5" customHeight="1">
      <c r="A413" s="7" t="s">
        <v>233</v>
      </c>
      <c r="B413" s="28" t="s">
        <v>360</v>
      </c>
      <c r="C413" s="29"/>
      <c r="D413" s="31" t="s">
        <v>521</v>
      </c>
      <c r="E413" s="186">
        <f t="shared" si="92"/>
        <v>0</v>
      </c>
      <c r="F413" s="186">
        <f t="shared" si="92"/>
        <v>0</v>
      </c>
      <c r="G413" s="166">
        <f t="shared" si="92"/>
        <v>0</v>
      </c>
    </row>
    <row r="414" spans="1:7" s="327" customFormat="1">
      <c r="A414" s="7" t="s">
        <v>233</v>
      </c>
      <c r="B414" s="28" t="s">
        <v>360</v>
      </c>
      <c r="C414" s="267">
        <v>610</v>
      </c>
      <c r="D414" s="266" t="s">
        <v>137</v>
      </c>
      <c r="E414" s="265">
        <v>0</v>
      </c>
      <c r="F414" s="247">
        <v>0</v>
      </c>
      <c r="G414" s="247">
        <v>0</v>
      </c>
    </row>
    <row r="415" spans="1:7" s="327" customFormat="1" ht="45">
      <c r="A415" s="272" t="s">
        <v>233</v>
      </c>
      <c r="B415" s="268" t="s">
        <v>540</v>
      </c>
      <c r="C415" s="264"/>
      <c r="D415" s="298" t="s">
        <v>541</v>
      </c>
      <c r="E415" s="247">
        <f t="shared" ref="E415:G416" si="93">E416</f>
        <v>1731589</v>
      </c>
      <c r="F415" s="176">
        <f t="shared" si="93"/>
        <v>1731589</v>
      </c>
      <c r="G415" s="247">
        <f t="shared" si="93"/>
        <v>1731589</v>
      </c>
    </row>
    <row r="416" spans="1:7" s="327" customFormat="1" ht="45">
      <c r="A416" s="272" t="s">
        <v>233</v>
      </c>
      <c r="B416" s="268" t="s">
        <v>542</v>
      </c>
      <c r="C416" s="264"/>
      <c r="D416" s="298" t="s">
        <v>548</v>
      </c>
      <c r="E416" s="247">
        <f t="shared" si="93"/>
        <v>1731589</v>
      </c>
      <c r="F416" s="176">
        <f t="shared" si="93"/>
        <v>1731589</v>
      </c>
      <c r="G416" s="247">
        <f t="shared" si="93"/>
        <v>1731589</v>
      </c>
    </row>
    <row r="417" spans="1:7" s="327" customFormat="1">
      <c r="A417" s="413" t="s">
        <v>233</v>
      </c>
      <c r="B417" s="384" t="s">
        <v>542</v>
      </c>
      <c r="C417" s="383">
        <v>610</v>
      </c>
      <c r="D417" s="381" t="s">
        <v>137</v>
      </c>
      <c r="E417" s="265">
        <v>1731589</v>
      </c>
      <c r="F417" s="382">
        <v>1731589</v>
      </c>
      <c r="G417" s="265">
        <v>1731589</v>
      </c>
    </row>
    <row r="418" spans="1:7" s="131" customFormat="1" ht="46.5" customHeight="1">
      <c r="A418" s="416" t="s">
        <v>233</v>
      </c>
      <c r="B418" s="434" t="s">
        <v>690</v>
      </c>
      <c r="C418" s="54"/>
      <c r="D418" s="437" t="s">
        <v>672</v>
      </c>
      <c r="E418" s="247">
        <f>E419+E421+E423+E425+E427+E429+E431</f>
        <v>4761241.18</v>
      </c>
      <c r="F418" s="247">
        <v>0</v>
      </c>
      <c r="G418" s="247">
        <v>0</v>
      </c>
    </row>
    <row r="419" spans="1:7" s="113" customFormat="1" ht="95.25" customHeight="1">
      <c r="A419" s="416" t="s">
        <v>233</v>
      </c>
      <c r="B419" s="434" t="s">
        <v>691</v>
      </c>
      <c r="C419" s="54"/>
      <c r="D419" s="437" t="s">
        <v>739</v>
      </c>
      <c r="E419" s="247">
        <f>E420</f>
        <v>274078.03000000003</v>
      </c>
      <c r="F419" s="247">
        <v>0</v>
      </c>
      <c r="G419" s="247">
        <v>0</v>
      </c>
    </row>
    <row r="420" spans="1:7" s="85" customFormat="1">
      <c r="A420" s="416" t="s">
        <v>233</v>
      </c>
      <c r="B420" s="434" t="s">
        <v>691</v>
      </c>
      <c r="C420" s="415">
        <v>610</v>
      </c>
      <c r="D420" s="417" t="s">
        <v>137</v>
      </c>
      <c r="E420" s="247">
        <v>274078.03000000003</v>
      </c>
      <c r="F420" s="247">
        <v>0</v>
      </c>
      <c r="G420" s="247">
        <v>0</v>
      </c>
    </row>
    <row r="421" spans="1:7" s="436" customFormat="1" ht="105">
      <c r="A421" s="416" t="s">
        <v>233</v>
      </c>
      <c r="B421" s="434" t="s">
        <v>692</v>
      </c>
      <c r="C421" s="415"/>
      <c r="D421" s="437" t="s">
        <v>733</v>
      </c>
      <c r="E421" s="247">
        <f>E422</f>
        <v>71717</v>
      </c>
      <c r="F421" s="247">
        <v>0</v>
      </c>
      <c r="G421" s="247">
        <v>0</v>
      </c>
    </row>
    <row r="422" spans="1:7" s="436" customFormat="1">
      <c r="A422" s="416" t="s">
        <v>233</v>
      </c>
      <c r="B422" s="434" t="s">
        <v>692</v>
      </c>
      <c r="C422" s="419">
        <v>610</v>
      </c>
      <c r="D422" s="417" t="s">
        <v>137</v>
      </c>
      <c r="E422" s="247">
        <v>71717</v>
      </c>
      <c r="F422" s="247">
        <v>0</v>
      </c>
      <c r="G422" s="247">
        <v>0</v>
      </c>
    </row>
    <row r="423" spans="1:7" s="436" customFormat="1" ht="135">
      <c r="A423" s="416" t="s">
        <v>233</v>
      </c>
      <c r="B423" s="434" t="s">
        <v>693</v>
      </c>
      <c r="C423" s="419"/>
      <c r="D423" s="437" t="s">
        <v>734</v>
      </c>
      <c r="E423" s="247">
        <f>E424</f>
        <v>187702</v>
      </c>
      <c r="F423" s="247">
        <v>0</v>
      </c>
      <c r="G423" s="247">
        <v>0</v>
      </c>
    </row>
    <row r="424" spans="1:7" s="85" customFormat="1" ht="35.25" customHeight="1">
      <c r="A424" s="416" t="s">
        <v>233</v>
      </c>
      <c r="B424" s="434" t="s">
        <v>693</v>
      </c>
      <c r="C424" s="419">
        <v>610</v>
      </c>
      <c r="D424" s="417" t="s">
        <v>137</v>
      </c>
      <c r="E424" s="247">
        <v>187702</v>
      </c>
      <c r="F424" s="247">
        <v>0</v>
      </c>
      <c r="G424" s="247">
        <v>0</v>
      </c>
    </row>
    <row r="425" spans="1:7" s="85" customFormat="1" ht="105">
      <c r="A425" s="416" t="s">
        <v>233</v>
      </c>
      <c r="B425" s="434" t="s">
        <v>694</v>
      </c>
      <c r="C425" s="419"/>
      <c r="D425" s="437" t="s">
        <v>735</v>
      </c>
      <c r="E425" s="247">
        <f>E426</f>
        <v>284482.15000000002</v>
      </c>
      <c r="F425" s="247">
        <v>0</v>
      </c>
      <c r="G425" s="247">
        <v>0</v>
      </c>
    </row>
    <row r="426" spans="1:7" s="119" customFormat="1">
      <c r="A426" s="471" t="s">
        <v>233</v>
      </c>
      <c r="B426" s="434" t="s">
        <v>694</v>
      </c>
      <c r="C426" s="358">
        <v>610</v>
      </c>
      <c r="D426" s="417" t="s">
        <v>137</v>
      </c>
      <c r="E426" s="472">
        <v>284482.15000000002</v>
      </c>
      <c r="F426" s="472">
        <v>0</v>
      </c>
      <c r="G426" s="451">
        <v>0</v>
      </c>
    </row>
    <row r="427" spans="1:7" s="436" customFormat="1" ht="105">
      <c r="A427" s="416" t="s">
        <v>233</v>
      </c>
      <c r="B427" s="479" t="s">
        <v>761</v>
      </c>
      <c r="C427" s="358"/>
      <c r="D427" s="417" t="s">
        <v>764</v>
      </c>
      <c r="E427" s="472">
        <f>E428</f>
        <v>1096312</v>
      </c>
      <c r="F427" s="472">
        <v>0</v>
      </c>
      <c r="G427" s="451">
        <v>0</v>
      </c>
    </row>
    <row r="428" spans="1:7" s="436" customFormat="1">
      <c r="A428" s="416" t="s">
        <v>233</v>
      </c>
      <c r="B428" s="479" t="s">
        <v>761</v>
      </c>
      <c r="C428" s="358">
        <v>610</v>
      </c>
      <c r="D428" s="417" t="s">
        <v>137</v>
      </c>
      <c r="E428" s="472">
        <v>1096312</v>
      </c>
      <c r="F428" s="472">
        <v>0</v>
      </c>
      <c r="G428" s="451">
        <v>0</v>
      </c>
    </row>
    <row r="429" spans="1:7" s="436" customFormat="1" ht="90">
      <c r="A429" s="416" t="s">
        <v>233</v>
      </c>
      <c r="B429" s="479" t="s">
        <v>762</v>
      </c>
      <c r="C429" s="358"/>
      <c r="D429" s="417" t="s">
        <v>765</v>
      </c>
      <c r="E429" s="472">
        <f>E430</f>
        <v>286700</v>
      </c>
      <c r="F429" s="472">
        <v>0</v>
      </c>
      <c r="G429" s="451">
        <v>0</v>
      </c>
    </row>
    <row r="430" spans="1:7" s="436" customFormat="1">
      <c r="A430" s="416" t="s">
        <v>233</v>
      </c>
      <c r="B430" s="479" t="s">
        <v>762</v>
      </c>
      <c r="C430" s="358">
        <v>610</v>
      </c>
      <c r="D430" s="417" t="s">
        <v>137</v>
      </c>
      <c r="E430" s="472">
        <v>286700</v>
      </c>
      <c r="F430" s="472">
        <v>0</v>
      </c>
      <c r="G430" s="451">
        <v>0</v>
      </c>
    </row>
    <row r="431" spans="1:7" s="436" customFormat="1" ht="90">
      <c r="A431" s="416" t="s">
        <v>233</v>
      </c>
      <c r="B431" s="479" t="s">
        <v>763</v>
      </c>
      <c r="C431" s="358"/>
      <c r="D431" s="417" t="s">
        <v>766</v>
      </c>
      <c r="E431" s="472">
        <f>E432</f>
        <v>2560250</v>
      </c>
      <c r="F431" s="472">
        <v>0</v>
      </c>
      <c r="G431" s="451">
        <v>0</v>
      </c>
    </row>
    <row r="432" spans="1:7" s="436" customFormat="1">
      <c r="A432" s="416" t="s">
        <v>233</v>
      </c>
      <c r="B432" s="479" t="s">
        <v>763</v>
      </c>
      <c r="C432" s="358">
        <v>610</v>
      </c>
      <c r="D432" s="417" t="s">
        <v>137</v>
      </c>
      <c r="E432" s="472">
        <v>2560250</v>
      </c>
      <c r="F432" s="472">
        <v>0</v>
      </c>
      <c r="G432" s="451">
        <v>0</v>
      </c>
    </row>
    <row r="433" spans="1:7" s="75" customFormat="1" ht="48" customHeight="1">
      <c r="A433" s="412" t="s">
        <v>51</v>
      </c>
      <c r="B433" s="412"/>
      <c r="C433" s="218"/>
      <c r="D433" s="185" t="s">
        <v>248</v>
      </c>
      <c r="E433" s="192">
        <f>E434+E462+E491</f>
        <v>4474853</v>
      </c>
      <c r="F433" s="192">
        <f t="shared" ref="F433:G433" si="94">F434+F462+F491</f>
        <v>4474882</v>
      </c>
      <c r="G433" s="438">
        <f t="shared" si="94"/>
        <v>4474882</v>
      </c>
    </row>
    <row r="434" spans="1:7" s="75" customFormat="1" ht="75">
      <c r="A434" s="7" t="s">
        <v>51</v>
      </c>
      <c r="B434" s="7" t="s">
        <v>152</v>
      </c>
      <c r="C434" s="10"/>
      <c r="D434" s="442" t="s">
        <v>642</v>
      </c>
      <c r="E434" s="177">
        <f>E435+E452</f>
        <v>382000</v>
      </c>
      <c r="F434" s="177">
        <f t="shared" ref="F434:G434" si="95">F435+F452</f>
        <v>382000</v>
      </c>
      <c r="G434" s="438">
        <f t="shared" si="95"/>
        <v>382000</v>
      </c>
    </row>
    <row r="435" spans="1:7" s="62" customFormat="1" ht="60">
      <c r="A435" s="7" t="s">
        <v>51</v>
      </c>
      <c r="B435" s="7" t="s">
        <v>153</v>
      </c>
      <c r="C435" s="10"/>
      <c r="D435" s="167" t="s">
        <v>52</v>
      </c>
      <c r="E435" s="179">
        <f>E436+E443</f>
        <v>239000</v>
      </c>
      <c r="F435" s="179">
        <f t="shared" ref="F435:G435" si="96">F436+F443</f>
        <v>239000</v>
      </c>
      <c r="G435" s="438">
        <f t="shared" si="96"/>
        <v>239000</v>
      </c>
    </row>
    <row r="436" spans="1:7" s="436" customFormat="1" ht="30">
      <c r="A436" s="7" t="s">
        <v>51</v>
      </c>
      <c r="B436" s="7" t="s">
        <v>195</v>
      </c>
      <c r="C436" s="387"/>
      <c r="D436" s="457" t="s">
        <v>196</v>
      </c>
      <c r="E436" s="281">
        <f>E437+E439+E441</f>
        <v>80000</v>
      </c>
      <c r="F436" s="281">
        <f t="shared" ref="F436:G436" si="97">F437+F439+F441</f>
        <v>80000</v>
      </c>
      <c r="G436" s="281">
        <f t="shared" si="97"/>
        <v>80000</v>
      </c>
    </row>
    <row r="437" spans="1:7" s="62" customFormat="1" ht="30">
      <c r="A437" s="434" t="s">
        <v>51</v>
      </c>
      <c r="B437" s="430" t="s">
        <v>640</v>
      </c>
      <c r="C437" s="447"/>
      <c r="D437" s="225" t="s">
        <v>641</v>
      </c>
      <c r="E437" s="438">
        <f>E438</f>
        <v>50000</v>
      </c>
      <c r="F437" s="438">
        <f>F438</f>
        <v>50000</v>
      </c>
      <c r="G437" s="438">
        <f>G438</f>
        <v>50000</v>
      </c>
    </row>
    <row r="438" spans="1:7" s="62" customFormat="1" ht="45">
      <c r="A438" s="434" t="s">
        <v>51</v>
      </c>
      <c r="B438" s="430" t="s">
        <v>640</v>
      </c>
      <c r="C438" s="447">
        <v>240</v>
      </c>
      <c r="D438" s="437" t="s">
        <v>122</v>
      </c>
      <c r="E438" s="438">
        <v>50000</v>
      </c>
      <c r="F438" s="438">
        <v>50000</v>
      </c>
      <c r="G438" s="438">
        <v>50000</v>
      </c>
    </row>
    <row r="439" spans="1:7" s="291" customFormat="1" ht="30">
      <c r="A439" s="7" t="s">
        <v>51</v>
      </c>
      <c r="B439" s="7" t="s">
        <v>305</v>
      </c>
      <c r="C439" s="218"/>
      <c r="D439" s="400" t="s">
        <v>154</v>
      </c>
      <c r="E439" s="162">
        <f>E440</f>
        <v>8000</v>
      </c>
      <c r="F439" s="162">
        <f>F440</f>
        <v>8000</v>
      </c>
      <c r="G439" s="72">
        <f>G440</f>
        <v>8000</v>
      </c>
    </row>
    <row r="440" spans="1:7" s="291" customFormat="1" ht="45">
      <c r="A440" s="7" t="s">
        <v>51</v>
      </c>
      <c r="B440" s="7" t="s">
        <v>305</v>
      </c>
      <c r="C440" s="10">
        <v>240</v>
      </c>
      <c r="D440" s="4" t="s">
        <v>122</v>
      </c>
      <c r="E440" s="26">
        <v>8000</v>
      </c>
      <c r="F440" s="26">
        <v>8000</v>
      </c>
      <c r="G440" s="32">
        <v>8000</v>
      </c>
    </row>
    <row r="441" spans="1:7" s="436" customFormat="1" ht="45">
      <c r="A441" s="7" t="s">
        <v>51</v>
      </c>
      <c r="B441" s="7" t="s">
        <v>306</v>
      </c>
      <c r="C441" s="10"/>
      <c r="D441" s="4" t="s">
        <v>382</v>
      </c>
      <c r="E441" s="26">
        <f>E442</f>
        <v>22000</v>
      </c>
      <c r="F441" s="26">
        <f>F442</f>
        <v>22000</v>
      </c>
      <c r="G441" s="32">
        <f>G442</f>
        <v>22000</v>
      </c>
    </row>
    <row r="442" spans="1:7" s="436" customFormat="1" ht="45">
      <c r="A442" s="7" t="s">
        <v>51</v>
      </c>
      <c r="B442" s="7" t="s">
        <v>306</v>
      </c>
      <c r="C442" s="10">
        <v>240</v>
      </c>
      <c r="D442" s="4" t="s">
        <v>122</v>
      </c>
      <c r="E442" s="163">
        <v>22000</v>
      </c>
      <c r="F442" s="163">
        <v>22000</v>
      </c>
      <c r="G442" s="73">
        <v>22000</v>
      </c>
    </row>
    <row r="443" spans="1:7" s="62" customFormat="1" ht="75">
      <c r="A443" s="7" t="s">
        <v>51</v>
      </c>
      <c r="B443" s="7" t="s">
        <v>197</v>
      </c>
      <c r="C443" s="10"/>
      <c r="D443" s="23" t="s">
        <v>198</v>
      </c>
      <c r="E443" s="179">
        <f>E444+E446+E448+E450</f>
        <v>159000</v>
      </c>
      <c r="F443" s="179">
        <f t="shared" ref="F443:G443" si="98">F444+F446+F448+F450</f>
        <v>159000</v>
      </c>
      <c r="G443" s="438">
        <f t="shared" si="98"/>
        <v>159000</v>
      </c>
    </row>
    <row r="444" spans="1:7" ht="45">
      <c r="A444" s="7" t="s">
        <v>51</v>
      </c>
      <c r="B444" s="7" t="s">
        <v>307</v>
      </c>
      <c r="C444" s="10"/>
      <c r="D444" s="4" t="s">
        <v>383</v>
      </c>
      <c r="E444" s="162">
        <f>E445</f>
        <v>13000</v>
      </c>
      <c r="F444" s="162">
        <f>F445</f>
        <v>13000</v>
      </c>
      <c r="G444" s="72">
        <f>G445</f>
        <v>13000</v>
      </c>
    </row>
    <row r="445" spans="1:7" ht="45">
      <c r="A445" s="7" t="s">
        <v>51</v>
      </c>
      <c r="B445" s="7" t="s">
        <v>307</v>
      </c>
      <c r="C445" s="10">
        <v>240</v>
      </c>
      <c r="D445" s="4" t="s">
        <v>122</v>
      </c>
      <c r="E445" s="26">
        <v>13000</v>
      </c>
      <c r="F445" s="26">
        <v>13000</v>
      </c>
      <c r="G445" s="32">
        <v>13000</v>
      </c>
    </row>
    <row r="446" spans="1:7" ht="60">
      <c r="A446" s="7" t="s">
        <v>51</v>
      </c>
      <c r="B446" s="7" t="s">
        <v>308</v>
      </c>
      <c r="C446" s="10"/>
      <c r="D446" s="132" t="s">
        <v>482</v>
      </c>
      <c r="E446" s="300">
        <f>E447</f>
        <v>30000</v>
      </c>
      <c r="F446" s="300">
        <f>F447</f>
        <v>30000</v>
      </c>
      <c r="G446" s="299">
        <f>G447</f>
        <v>30000</v>
      </c>
    </row>
    <row r="447" spans="1:7" s="89" customFormat="1" ht="45">
      <c r="A447" s="7" t="s">
        <v>51</v>
      </c>
      <c r="B447" s="7" t="s">
        <v>308</v>
      </c>
      <c r="C447" s="10">
        <v>240</v>
      </c>
      <c r="D447" s="167" t="s">
        <v>122</v>
      </c>
      <c r="E447" s="297">
        <v>30000</v>
      </c>
      <c r="F447" s="297">
        <v>30000</v>
      </c>
      <c r="G447" s="297">
        <v>30000</v>
      </c>
    </row>
    <row r="448" spans="1:7" s="89" customFormat="1" ht="80.25" customHeight="1">
      <c r="A448" s="304" t="s">
        <v>51</v>
      </c>
      <c r="B448" s="304" t="s">
        <v>543</v>
      </c>
      <c r="C448" s="302"/>
      <c r="D448" s="303" t="s">
        <v>544</v>
      </c>
      <c r="E448" s="297">
        <f>E449</f>
        <v>40000</v>
      </c>
      <c r="F448" s="297">
        <f>F449</f>
        <v>40000</v>
      </c>
      <c r="G448" s="297">
        <f>G449</f>
        <v>40000</v>
      </c>
    </row>
    <row r="449" spans="1:7" s="89" customFormat="1" ht="45">
      <c r="A449" s="304" t="s">
        <v>51</v>
      </c>
      <c r="B449" s="304" t="s">
        <v>543</v>
      </c>
      <c r="C449" s="302">
        <v>240</v>
      </c>
      <c r="D449" s="303" t="s">
        <v>3</v>
      </c>
      <c r="E449" s="297">
        <v>40000</v>
      </c>
      <c r="F449" s="297">
        <v>40000</v>
      </c>
      <c r="G449" s="297">
        <v>40000</v>
      </c>
    </row>
    <row r="450" spans="1:7" s="89" customFormat="1" ht="79.5" customHeight="1">
      <c r="A450" s="304" t="s">
        <v>51</v>
      </c>
      <c r="B450" s="304" t="s">
        <v>545</v>
      </c>
      <c r="C450" s="302"/>
      <c r="D450" s="423" t="s">
        <v>596</v>
      </c>
      <c r="E450" s="297">
        <f>E451</f>
        <v>76000</v>
      </c>
      <c r="F450" s="297">
        <f>F451</f>
        <v>76000</v>
      </c>
      <c r="G450" s="297">
        <f>G451</f>
        <v>76000</v>
      </c>
    </row>
    <row r="451" spans="1:7" s="410" customFormat="1" ht="33" customHeight="1">
      <c r="A451" s="304" t="s">
        <v>51</v>
      </c>
      <c r="B451" s="304" t="s">
        <v>545</v>
      </c>
      <c r="C451" s="302">
        <v>110</v>
      </c>
      <c r="D451" s="425" t="s">
        <v>446</v>
      </c>
      <c r="E451" s="297">
        <v>76000</v>
      </c>
      <c r="F451" s="297">
        <v>76000</v>
      </c>
      <c r="G451" s="297">
        <v>76000</v>
      </c>
    </row>
    <row r="452" spans="1:7" s="410" customFormat="1" ht="33" customHeight="1">
      <c r="A452" s="434" t="s">
        <v>51</v>
      </c>
      <c r="B452" s="434" t="s">
        <v>601</v>
      </c>
      <c r="C452" s="444"/>
      <c r="D452" s="445" t="s">
        <v>599</v>
      </c>
      <c r="E452" s="179">
        <f>E453</f>
        <v>143000</v>
      </c>
      <c r="F452" s="179">
        <f t="shared" ref="F452:G452" si="99">F453</f>
        <v>143000</v>
      </c>
      <c r="G452" s="438">
        <f t="shared" si="99"/>
        <v>143000</v>
      </c>
    </row>
    <row r="453" spans="1:7" s="410" customFormat="1" ht="33" customHeight="1">
      <c r="A453" s="434" t="s">
        <v>51</v>
      </c>
      <c r="B453" s="434" t="s">
        <v>602</v>
      </c>
      <c r="C453" s="444"/>
      <c r="D453" s="446" t="s">
        <v>600</v>
      </c>
      <c r="E453" s="179">
        <f>E454+E456+E458+E460</f>
        <v>143000</v>
      </c>
      <c r="F453" s="179">
        <f t="shared" ref="F453:G453" si="100">F454+F456+F458+F460</f>
        <v>143000</v>
      </c>
      <c r="G453" s="438">
        <f t="shared" si="100"/>
        <v>143000</v>
      </c>
    </row>
    <row r="454" spans="1:7" s="410" customFormat="1" ht="33" customHeight="1">
      <c r="A454" s="434" t="s">
        <v>51</v>
      </c>
      <c r="B454" s="434" t="s">
        <v>603</v>
      </c>
      <c r="C454" s="444"/>
      <c r="D454" s="446" t="s">
        <v>114</v>
      </c>
      <c r="E454" s="179">
        <f>E455</f>
        <v>53000</v>
      </c>
      <c r="F454" s="179">
        <f>F455</f>
        <v>53000</v>
      </c>
      <c r="G454" s="438">
        <f>G455</f>
        <v>53000</v>
      </c>
    </row>
    <row r="455" spans="1:7" s="410" customFormat="1" ht="33" customHeight="1">
      <c r="A455" s="434" t="s">
        <v>51</v>
      </c>
      <c r="B455" s="434" t="s">
        <v>603</v>
      </c>
      <c r="C455" s="444">
        <v>240</v>
      </c>
      <c r="D455" s="442" t="s">
        <v>3</v>
      </c>
      <c r="E455" s="179">
        <v>53000</v>
      </c>
      <c r="F455" s="179">
        <v>53000</v>
      </c>
      <c r="G455" s="438">
        <v>53000</v>
      </c>
    </row>
    <row r="456" spans="1:7" s="410" customFormat="1" ht="33" customHeight="1">
      <c r="A456" s="434" t="s">
        <v>51</v>
      </c>
      <c r="B456" s="434" t="s">
        <v>604</v>
      </c>
      <c r="C456" s="444"/>
      <c r="D456" s="446" t="s">
        <v>607</v>
      </c>
      <c r="E456" s="179">
        <f>E457</f>
        <v>25000</v>
      </c>
      <c r="F456" s="179">
        <f>F457</f>
        <v>25000</v>
      </c>
      <c r="G456" s="438">
        <f>G457</f>
        <v>25000</v>
      </c>
    </row>
    <row r="457" spans="1:7" s="410" customFormat="1" ht="30.75" customHeight="1">
      <c r="A457" s="434" t="s">
        <v>51</v>
      </c>
      <c r="B457" s="434" t="s">
        <v>604</v>
      </c>
      <c r="C457" s="444">
        <v>360</v>
      </c>
      <c r="D457" s="442" t="s">
        <v>321</v>
      </c>
      <c r="E457" s="179">
        <v>25000</v>
      </c>
      <c r="F457" s="179">
        <v>25000</v>
      </c>
      <c r="G457" s="438">
        <v>25000</v>
      </c>
    </row>
    <row r="458" spans="1:7" s="410" customFormat="1" ht="46.5" customHeight="1">
      <c r="A458" s="434" t="s">
        <v>51</v>
      </c>
      <c r="B458" s="434" t="s">
        <v>605</v>
      </c>
      <c r="C458" s="444"/>
      <c r="D458" s="446" t="s">
        <v>608</v>
      </c>
      <c r="E458" s="179">
        <f>E459</f>
        <v>40000</v>
      </c>
      <c r="F458" s="179">
        <f>F459</f>
        <v>40000</v>
      </c>
      <c r="G458" s="438">
        <f>G459</f>
        <v>40000</v>
      </c>
    </row>
    <row r="459" spans="1:7" s="92" customFormat="1" ht="48" customHeight="1">
      <c r="A459" s="434" t="s">
        <v>51</v>
      </c>
      <c r="B459" s="434" t="s">
        <v>605</v>
      </c>
      <c r="C459" s="444">
        <v>360</v>
      </c>
      <c r="D459" s="442" t="s">
        <v>321</v>
      </c>
      <c r="E459" s="179">
        <v>40000</v>
      </c>
      <c r="F459" s="179">
        <v>40000</v>
      </c>
      <c r="G459" s="438">
        <v>40000</v>
      </c>
    </row>
    <row r="460" spans="1:7" ht="48" customHeight="1">
      <c r="A460" s="434" t="s">
        <v>51</v>
      </c>
      <c r="B460" s="434" t="s">
        <v>722</v>
      </c>
      <c r="C460" s="444"/>
      <c r="D460" s="442" t="s">
        <v>109</v>
      </c>
      <c r="E460" s="179">
        <f>E461</f>
        <v>25000</v>
      </c>
      <c r="F460" s="179">
        <f>F461</f>
        <v>25000</v>
      </c>
      <c r="G460" s="438">
        <f>G461</f>
        <v>25000</v>
      </c>
    </row>
    <row r="461" spans="1:7" s="13" customFormat="1" ht="47.25" customHeight="1">
      <c r="A461" s="434" t="s">
        <v>51</v>
      </c>
      <c r="B461" s="434" t="s">
        <v>722</v>
      </c>
      <c r="C461" s="444">
        <v>240</v>
      </c>
      <c r="D461" s="442" t="s">
        <v>3</v>
      </c>
      <c r="E461" s="179">
        <v>25000</v>
      </c>
      <c r="F461" s="179">
        <v>25000</v>
      </c>
      <c r="G461" s="438">
        <v>25000</v>
      </c>
    </row>
    <row r="462" spans="1:7" s="105" customFormat="1" ht="60" customHeight="1">
      <c r="A462" s="7" t="s">
        <v>51</v>
      </c>
      <c r="B462" s="7" t="s">
        <v>127</v>
      </c>
      <c r="C462" s="34"/>
      <c r="D462" s="427" t="s">
        <v>643</v>
      </c>
      <c r="E462" s="179">
        <f>E463+E471+E482</f>
        <v>171000</v>
      </c>
      <c r="F462" s="179">
        <f t="shared" ref="F462:G462" si="101">F463+F471+F482</f>
        <v>171000</v>
      </c>
      <c r="G462" s="179">
        <f t="shared" si="101"/>
        <v>171000</v>
      </c>
    </row>
    <row r="463" spans="1:7" s="273" customFormat="1" ht="60" customHeight="1">
      <c r="A463" s="204" t="s">
        <v>51</v>
      </c>
      <c r="B463" s="204" t="s">
        <v>136</v>
      </c>
      <c r="C463" s="10"/>
      <c r="D463" s="167" t="s">
        <v>393</v>
      </c>
      <c r="E463" s="208">
        <f>E464</f>
        <v>104000</v>
      </c>
      <c r="F463" s="438">
        <f t="shared" ref="F463:G463" si="102">F464</f>
        <v>104000</v>
      </c>
      <c r="G463" s="438">
        <f t="shared" si="102"/>
        <v>104000</v>
      </c>
    </row>
    <row r="464" spans="1:7" s="273" customFormat="1" ht="60" customHeight="1">
      <c r="A464" s="204" t="s">
        <v>51</v>
      </c>
      <c r="B464" s="204" t="s">
        <v>182</v>
      </c>
      <c r="C464" s="10"/>
      <c r="D464" s="22" t="s">
        <v>394</v>
      </c>
      <c r="E464" s="208">
        <f>E465+E467+E469</f>
        <v>104000</v>
      </c>
      <c r="F464" s="438">
        <f t="shared" ref="F464:G464" si="103">F465+F467+F469</f>
        <v>104000</v>
      </c>
      <c r="G464" s="438">
        <f t="shared" si="103"/>
        <v>104000</v>
      </c>
    </row>
    <row r="465" spans="1:7" s="273" customFormat="1" ht="60" customHeight="1">
      <c r="A465" s="204" t="s">
        <v>51</v>
      </c>
      <c r="B465" s="204" t="s">
        <v>277</v>
      </c>
      <c r="C465" s="10"/>
      <c r="D465" s="213" t="s">
        <v>395</v>
      </c>
      <c r="E465" s="208">
        <f>E466</f>
        <v>10000</v>
      </c>
      <c r="F465" s="208">
        <f>F466</f>
        <v>10000</v>
      </c>
      <c r="G465" s="208">
        <f>G466</f>
        <v>10000</v>
      </c>
    </row>
    <row r="466" spans="1:7" s="273" customFormat="1" ht="80.25" customHeight="1">
      <c r="A466" s="204" t="s">
        <v>51</v>
      </c>
      <c r="B466" s="204" t="s">
        <v>277</v>
      </c>
      <c r="C466" s="10">
        <v>610</v>
      </c>
      <c r="D466" s="167" t="s">
        <v>137</v>
      </c>
      <c r="E466" s="208">
        <v>10000</v>
      </c>
      <c r="F466" s="208">
        <v>10000</v>
      </c>
      <c r="G466" s="208">
        <v>10000</v>
      </c>
    </row>
    <row r="467" spans="1:7" s="273" customFormat="1" ht="60" customHeight="1">
      <c r="A467" s="204" t="s">
        <v>51</v>
      </c>
      <c r="B467" s="204" t="s">
        <v>278</v>
      </c>
      <c r="C467" s="10"/>
      <c r="D467" s="6" t="s">
        <v>483</v>
      </c>
      <c r="E467" s="214">
        <f>E468</f>
        <v>84000</v>
      </c>
      <c r="F467" s="215">
        <f>F468</f>
        <v>84000</v>
      </c>
      <c r="G467" s="216">
        <f>G468</f>
        <v>84000</v>
      </c>
    </row>
    <row r="468" spans="1:7" s="273" customFormat="1" ht="60" customHeight="1">
      <c r="A468" s="204" t="s">
        <v>51</v>
      </c>
      <c r="B468" s="204" t="s">
        <v>278</v>
      </c>
      <c r="C468" s="10">
        <v>610</v>
      </c>
      <c r="D468" s="207" t="s">
        <v>137</v>
      </c>
      <c r="E468" s="180">
        <v>84000</v>
      </c>
      <c r="F468" s="180">
        <v>84000</v>
      </c>
      <c r="G468" s="181">
        <v>84000</v>
      </c>
    </row>
    <row r="469" spans="1:7" s="273" customFormat="1" ht="60" customHeight="1">
      <c r="A469" s="315" t="s">
        <v>51</v>
      </c>
      <c r="B469" s="315" t="s">
        <v>550</v>
      </c>
      <c r="C469" s="10"/>
      <c r="D469" s="6" t="s">
        <v>551</v>
      </c>
      <c r="E469" s="177">
        <f>E470</f>
        <v>10000</v>
      </c>
      <c r="F469" s="177">
        <f>F470</f>
        <v>10000</v>
      </c>
      <c r="G469" s="322">
        <f>G470</f>
        <v>10000</v>
      </c>
    </row>
    <row r="470" spans="1:7" s="105" customFormat="1" ht="36" customHeight="1">
      <c r="A470" s="315" t="s">
        <v>51</v>
      </c>
      <c r="B470" s="315" t="s">
        <v>550</v>
      </c>
      <c r="C470" s="54">
        <v>610</v>
      </c>
      <c r="D470" s="303" t="s">
        <v>137</v>
      </c>
      <c r="E470" s="318">
        <v>10000</v>
      </c>
      <c r="F470" s="318">
        <v>10000</v>
      </c>
      <c r="G470" s="318">
        <v>10000</v>
      </c>
    </row>
    <row r="471" spans="1:7" s="105" customFormat="1" ht="60" customHeight="1">
      <c r="A471" s="7" t="s">
        <v>51</v>
      </c>
      <c r="B471" s="7" t="s">
        <v>128</v>
      </c>
      <c r="C471" s="10"/>
      <c r="D471" s="293" t="s">
        <v>408</v>
      </c>
      <c r="E471" s="162">
        <f>E472+E479</f>
        <v>50000</v>
      </c>
      <c r="F471" s="441">
        <f t="shared" ref="F471:G471" si="104">F472+F479</f>
        <v>50000</v>
      </c>
      <c r="G471" s="441">
        <f t="shared" si="104"/>
        <v>50000</v>
      </c>
    </row>
    <row r="472" spans="1:7" s="105" customFormat="1" ht="81" customHeight="1">
      <c r="A472" s="7" t="s">
        <v>51</v>
      </c>
      <c r="B472" s="7" t="s">
        <v>199</v>
      </c>
      <c r="C472" s="10"/>
      <c r="D472" s="20" t="s">
        <v>432</v>
      </c>
      <c r="E472" s="26">
        <f>E473+E475+E477</f>
        <v>36000</v>
      </c>
      <c r="F472" s="362">
        <f t="shared" ref="F472:G472" si="105">F473+F475+F477</f>
        <v>36000</v>
      </c>
      <c r="G472" s="362">
        <f t="shared" si="105"/>
        <v>36000</v>
      </c>
    </row>
    <row r="473" spans="1:7" s="105" customFormat="1" ht="16.5" customHeight="1">
      <c r="A473" s="7" t="s">
        <v>51</v>
      </c>
      <c r="B473" s="7" t="s">
        <v>309</v>
      </c>
      <c r="C473" s="10"/>
      <c r="D473" s="4" t="s">
        <v>418</v>
      </c>
      <c r="E473" s="26">
        <f>E474</f>
        <v>11000</v>
      </c>
      <c r="F473" s="26">
        <f>F474</f>
        <v>11000</v>
      </c>
      <c r="G473" s="72">
        <f>G474</f>
        <v>11000</v>
      </c>
    </row>
    <row r="474" spans="1:7" ht="45">
      <c r="A474" s="7" t="s">
        <v>51</v>
      </c>
      <c r="B474" s="7" t="s">
        <v>309</v>
      </c>
      <c r="C474" s="10">
        <v>240</v>
      </c>
      <c r="D474" s="252" t="s">
        <v>122</v>
      </c>
      <c r="E474" s="163">
        <v>11000</v>
      </c>
      <c r="F474" s="163">
        <v>11000</v>
      </c>
      <c r="G474" s="73">
        <v>11000</v>
      </c>
    </row>
    <row r="475" spans="1:7" ht="48.75" customHeight="1">
      <c r="A475" s="249" t="s">
        <v>51</v>
      </c>
      <c r="B475" s="249" t="s">
        <v>532</v>
      </c>
      <c r="C475" s="54"/>
      <c r="D475" s="256" t="s">
        <v>534</v>
      </c>
      <c r="E475" s="253">
        <f>E476</f>
        <v>5000</v>
      </c>
      <c r="F475" s="253">
        <f>F476</f>
        <v>5000</v>
      </c>
      <c r="G475" s="253">
        <f>G476</f>
        <v>5000</v>
      </c>
    </row>
    <row r="476" spans="1:7" s="436" customFormat="1" ht="48.75" customHeight="1">
      <c r="A476" s="251" t="s">
        <v>51</v>
      </c>
      <c r="B476" s="251" t="s">
        <v>532</v>
      </c>
      <c r="C476" s="54">
        <v>240</v>
      </c>
      <c r="D476" s="255" t="s">
        <v>3</v>
      </c>
      <c r="E476" s="253">
        <v>5000</v>
      </c>
      <c r="F476" s="253">
        <v>5000</v>
      </c>
      <c r="G476" s="253">
        <v>5000</v>
      </c>
    </row>
    <row r="477" spans="1:7" s="436" customFormat="1" ht="48.75" customHeight="1">
      <c r="A477" s="249" t="s">
        <v>51</v>
      </c>
      <c r="B477" s="249" t="s">
        <v>533</v>
      </c>
      <c r="C477" s="54"/>
      <c r="D477" s="256" t="s">
        <v>535</v>
      </c>
      <c r="E477" s="253">
        <f>E478</f>
        <v>20000</v>
      </c>
      <c r="F477" s="253">
        <f>F478</f>
        <v>20000</v>
      </c>
      <c r="G477" s="253">
        <f>G478</f>
        <v>20000</v>
      </c>
    </row>
    <row r="478" spans="1:7" s="436" customFormat="1" ht="48.75" customHeight="1">
      <c r="A478" s="251" t="s">
        <v>51</v>
      </c>
      <c r="B478" s="251" t="s">
        <v>533</v>
      </c>
      <c r="C478" s="54">
        <v>240</v>
      </c>
      <c r="D478" s="255" t="s">
        <v>3</v>
      </c>
      <c r="E478" s="253">
        <v>20000</v>
      </c>
      <c r="F478" s="253">
        <v>20000</v>
      </c>
      <c r="G478" s="253">
        <v>20000</v>
      </c>
    </row>
    <row r="479" spans="1:7" s="436" customFormat="1" ht="48.75" customHeight="1">
      <c r="A479" s="7" t="s">
        <v>51</v>
      </c>
      <c r="B479" s="7" t="s">
        <v>174</v>
      </c>
      <c r="C479" s="10"/>
      <c r="D479" s="20" t="s">
        <v>200</v>
      </c>
      <c r="E479" s="305">
        <f t="shared" ref="E479:G480" si="106">E480</f>
        <v>14000</v>
      </c>
      <c r="F479" s="305">
        <f t="shared" si="106"/>
        <v>14000</v>
      </c>
      <c r="G479" s="305">
        <f t="shared" si="106"/>
        <v>14000</v>
      </c>
    </row>
    <row r="480" spans="1:7" s="436" customFormat="1" ht="48.75" customHeight="1">
      <c r="A480" s="7" t="s">
        <v>51</v>
      </c>
      <c r="B480" s="7" t="s">
        <v>310</v>
      </c>
      <c r="C480" s="10"/>
      <c r="D480" s="167" t="s">
        <v>106</v>
      </c>
      <c r="E480" s="305">
        <f t="shared" si="106"/>
        <v>14000</v>
      </c>
      <c r="F480" s="305">
        <f t="shared" si="106"/>
        <v>14000</v>
      </c>
      <c r="G480" s="305">
        <f t="shared" si="106"/>
        <v>14000</v>
      </c>
    </row>
    <row r="481" spans="1:7" s="436" customFormat="1" ht="48.75" customHeight="1">
      <c r="A481" s="7" t="s">
        <v>51</v>
      </c>
      <c r="B481" s="7" t="s">
        <v>310</v>
      </c>
      <c r="C481" s="10">
        <v>240</v>
      </c>
      <c r="D481" s="4" t="s">
        <v>122</v>
      </c>
      <c r="E481" s="177">
        <v>14000</v>
      </c>
      <c r="F481" s="177">
        <v>14000</v>
      </c>
      <c r="G481" s="168">
        <v>14000</v>
      </c>
    </row>
    <row r="482" spans="1:7" s="436" customFormat="1" ht="48.75" customHeight="1">
      <c r="A482" s="7" t="s">
        <v>51</v>
      </c>
      <c r="B482" s="7" t="s">
        <v>135</v>
      </c>
      <c r="C482" s="10"/>
      <c r="D482" s="167" t="s">
        <v>409</v>
      </c>
      <c r="E482" s="305">
        <f>E483+E488</f>
        <v>17000</v>
      </c>
      <c r="F482" s="438">
        <f t="shared" ref="F482:G482" si="107">F483+F488</f>
        <v>17000</v>
      </c>
      <c r="G482" s="438">
        <f t="shared" si="107"/>
        <v>17000</v>
      </c>
    </row>
    <row r="483" spans="1:7" s="436" customFormat="1" ht="48.75" customHeight="1">
      <c r="A483" s="7" t="s">
        <v>51</v>
      </c>
      <c r="B483" s="7" t="s">
        <v>179</v>
      </c>
      <c r="C483" s="10"/>
      <c r="D483" s="167" t="s">
        <v>419</v>
      </c>
      <c r="E483" s="305">
        <f>E484+E486</f>
        <v>13500</v>
      </c>
      <c r="F483" s="438">
        <f t="shared" ref="F483:G483" si="108">F484+F486</f>
        <v>13500</v>
      </c>
      <c r="G483" s="438">
        <f t="shared" si="108"/>
        <v>13500</v>
      </c>
    </row>
    <row r="484" spans="1:7" s="436" customFormat="1" ht="48.75" customHeight="1">
      <c r="A484" s="7" t="s">
        <v>51</v>
      </c>
      <c r="B484" s="7" t="s">
        <v>311</v>
      </c>
      <c r="C484" s="10"/>
      <c r="D484" s="4" t="s">
        <v>433</v>
      </c>
      <c r="E484" s="162">
        <f>E485</f>
        <v>3500</v>
      </c>
      <c r="F484" s="162">
        <f>F485</f>
        <v>3500</v>
      </c>
      <c r="G484" s="72">
        <f>G485</f>
        <v>3500</v>
      </c>
    </row>
    <row r="485" spans="1:7" s="436" customFormat="1" ht="48.75" customHeight="1">
      <c r="A485" s="7" t="s">
        <v>51</v>
      </c>
      <c r="B485" s="7" t="s">
        <v>311</v>
      </c>
      <c r="C485" s="10">
        <v>240</v>
      </c>
      <c r="D485" s="4" t="s">
        <v>122</v>
      </c>
      <c r="E485" s="26">
        <v>3500</v>
      </c>
      <c r="F485" s="26">
        <v>3500</v>
      </c>
      <c r="G485" s="32">
        <v>3500</v>
      </c>
    </row>
    <row r="486" spans="1:7" s="436" customFormat="1" ht="70.150000000000006" customHeight="1">
      <c r="A486" s="7" t="s">
        <v>51</v>
      </c>
      <c r="B486" s="7" t="s">
        <v>312</v>
      </c>
      <c r="C486" s="10"/>
      <c r="D486" s="4" t="s">
        <v>436</v>
      </c>
      <c r="E486" s="26">
        <f>E487</f>
        <v>10000</v>
      </c>
      <c r="F486" s="26">
        <f>F487</f>
        <v>10000</v>
      </c>
      <c r="G486" s="32">
        <f>G487</f>
        <v>10000</v>
      </c>
    </row>
    <row r="487" spans="1:7" s="436" customFormat="1" ht="70.150000000000006" customHeight="1">
      <c r="A487" s="7" t="s">
        <v>51</v>
      </c>
      <c r="B487" s="7" t="s">
        <v>312</v>
      </c>
      <c r="C487" s="10">
        <v>240</v>
      </c>
      <c r="D487" s="4" t="s">
        <v>122</v>
      </c>
      <c r="E487" s="311">
        <v>10000</v>
      </c>
      <c r="F487" s="311">
        <v>10000</v>
      </c>
      <c r="G487" s="309">
        <v>10000</v>
      </c>
    </row>
    <row r="488" spans="1:7" ht="30">
      <c r="A488" s="7" t="s">
        <v>51</v>
      </c>
      <c r="B488" s="7" t="s">
        <v>180</v>
      </c>
      <c r="C488" s="10"/>
      <c r="D488" s="306" t="s">
        <v>181</v>
      </c>
      <c r="E488" s="305">
        <f t="shared" ref="E488:G489" si="109">E489</f>
        <v>3500</v>
      </c>
      <c r="F488" s="305">
        <f t="shared" si="109"/>
        <v>3500</v>
      </c>
      <c r="G488" s="305">
        <f t="shared" si="109"/>
        <v>3500</v>
      </c>
    </row>
    <row r="489" spans="1:7" s="296" customFormat="1" ht="60">
      <c r="A489" s="7" t="s">
        <v>51</v>
      </c>
      <c r="B489" s="7" t="s">
        <v>313</v>
      </c>
      <c r="C489" s="10"/>
      <c r="D489" s="167" t="s">
        <v>104</v>
      </c>
      <c r="E489" s="305">
        <f t="shared" si="109"/>
        <v>3500</v>
      </c>
      <c r="F489" s="305">
        <f t="shared" si="109"/>
        <v>3500</v>
      </c>
      <c r="G489" s="305">
        <f t="shared" si="109"/>
        <v>3500</v>
      </c>
    </row>
    <row r="490" spans="1:7" s="296" customFormat="1" ht="45">
      <c r="A490" s="7" t="s">
        <v>51</v>
      </c>
      <c r="B490" s="7" t="s">
        <v>313</v>
      </c>
      <c r="C490" s="10">
        <v>240</v>
      </c>
      <c r="D490" s="4" t="s">
        <v>122</v>
      </c>
      <c r="E490" s="177">
        <v>3500</v>
      </c>
      <c r="F490" s="177">
        <v>3500</v>
      </c>
      <c r="G490" s="168">
        <v>3500</v>
      </c>
    </row>
    <row r="491" spans="1:7" s="296" customFormat="1" ht="75">
      <c r="A491" s="7" t="s">
        <v>51</v>
      </c>
      <c r="B491" s="7" t="s">
        <v>155</v>
      </c>
      <c r="C491" s="10"/>
      <c r="D491" s="427" t="s">
        <v>644</v>
      </c>
      <c r="E491" s="169">
        <f t="shared" ref="E491:G494" si="110">E492</f>
        <v>3921853</v>
      </c>
      <c r="F491" s="169">
        <f t="shared" si="110"/>
        <v>3921882</v>
      </c>
      <c r="G491" s="305">
        <f t="shared" si="110"/>
        <v>3921882</v>
      </c>
    </row>
    <row r="492" spans="1:7" s="296" customFormat="1" ht="30">
      <c r="A492" s="7" t="s">
        <v>51</v>
      </c>
      <c r="B492" s="7" t="s">
        <v>156</v>
      </c>
      <c r="C492" s="10"/>
      <c r="D492" s="195" t="s">
        <v>487</v>
      </c>
      <c r="E492" s="173">
        <f t="shared" si="110"/>
        <v>3921853</v>
      </c>
      <c r="F492" s="173">
        <f t="shared" si="110"/>
        <v>3921882</v>
      </c>
      <c r="G492" s="305">
        <f t="shared" si="110"/>
        <v>3921882</v>
      </c>
    </row>
    <row r="493" spans="1:7" ht="102.75" customHeight="1">
      <c r="A493" s="7" t="s">
        <v>51</v>
      </c>
      <c r="B493" s="7" t="s">
        <v>202</v>
      </c>
      <c r="C493" s="10"/>
      <c r="D493" s="150" t="s">
        <v>485</v>
      </c>
      <c r="E493" s="172">
        <f t="shared" si="110"/>
        <v>3921853</v>
      </c>
      <c r="F493" s="172">
        <f t="shared" si="110"/>
        <v>3921882</v>
      </c>
      <c r="G493" s="305">
        <f t="shared" si="110"/>
        <v>3921882</v>
      </c>
    </row>
    <row r="494" spans="1:7" ht="30">
      <c r="A494" s="7" t="s">
        <v>51</v>
      </c>
      <c r="B494" s="7" t="s">
        <v>314</v>
      </c>
      <c r="C494" s="10"/>
      <c r="D494" s="136" t="s">
        <v>486</v>
      </c>
      <c r="E494" s="162">
        <f t="shared" si="110"/>
        <v>3921853</v>
      </c>
      <c r="F494" s="162">
        <f t="shared" si="110"/>
        <v>3921882</v>
      </c>
      <c r="G494" s="72">
        <f t="shared" si="110"/>
        <v>3921882</v>
      </c>
    </row>
    <row r="495" spans="1:7" s="131" customFormat="1" ht="81" customHeight="1">
      <c r="A495" s="7" t="s">
        <v>51</v>
      </c>
      <c r="B495" s="7" t="s">
        <v>314</v>
      </c>
      <c r="C495" s="10">
        <v>610</v>
      </c>
      <c r="D495" s="132" t="s">
        <v>137</v>
      </c>
      <c r="E495" s="163">
        <v>3921853</v>
      </c>
      <c r="F495" s="163">
        <v>3921882</v>
      </c>
      <c r="G495" s="73">
        <v>3921882</v>
      </c>
    </row>
    <row r="496" spans="1:7" s="131" customFormat="1">
      <c r="A496" s="304" t="s">
        <v>89</v>
      </c>
      <c r="B496" s="304"/>
      <c r="C496" s="10"/>
      <c r="D496" s="185" t="s">
        <v>90</v>
      </c>
      <c r="E496" s="214">
        <f>E497</f>
        <v>9069215</v>
      </c>
      <c r="F496" s="214">
        <f t="shared" ref="F496:G496" si="111">F497</f>
        <v>9009110</v>
      </c>
      <c r="G496" s="214">
        <f t="shared" si="111"/>
        <v>9009110</v>
      </c>
    </row>
    <row r="497" spans="1:7" ht="75">
      <c r="A497" s="304" t="s">
        <v>89</v>
      </c>
      <c r="B497" s="7" t="s">
        <v>145</v>
      </c>
      <c r="C497" s="6"/>
      <c r="D497" s="427" t="s">
        <v>695</v>
      </c>
      <c r="E497" s="169">
        <f>E498+E505</f>
        <v>9069215</v>
      </c>
      <c r="F497" s="169">
        <f t="shared" ref="F497:G497" si="112">F498+F505</f>
        <v>9009110</v>
      </c>
      <c r="G497" s="438">
        <f t="shared" si="112"/>
        <v>9009110</v>
      </c>
    </row>
    <row r="498" spans="1:7" ht="60">
      <c r="A498" s="304" t="s">
        <v>89</v>
      </c>
      <c r="B498" s="7" t="s">
        <v>158</v>
      </c>
      <c r="C498" s="10"/>
      <c r="D498" s="167" t="s">
        <v>410</v>
      </c>
      <c r="E498" s="172">
        <f>E499+E502</f>
        <v>571597</v>
      </c>
      <c r="F498" s="172">
        <f t="shared" ref="F498:G498" si="113">F499+F502</f>
        <v>571597</v>
      </c>
      <c r="G498" s="438">
        <f t="shared" si="113"/>
        <v>571597</v>
      </c>
    </row>
    <row r="499" spans="1:7" s="202" customFormat="1" ht="30">
      <c r="A499" s="304" t="s">
        <v>89</v>
      </c>
      <c r="B499" s="7" t="s">
        <v>201</v>
      </c>
      <c r="C499" s="10"/>
      <c r="D499" s="23" t="s">
        <v>203</v>
      </c>
      <c r="E499" s="162">
        <f>E500</f>
        <v>123997</v>
      </c>
      <c r="F499" s="441">
        <f t="shared" ref="F499:G500" si="114">F500</f>
        <v>123997</v>
      </c>
      <c r="G499" s="438">
        <f t="shared" si="114"/>
        <v>123997</v>
      </c>
    </row>
    <row r="500" spans="1:7" s="202" customFormat="1" ht="30">
      <c r="A500" s="304" t="s">
        <v>89</v>
      </c>
      <c r="B500" s="7" t="s">
        <v>5</v>
      </c>
      <c r="C500" s="10"/>
      <c r="D500" s="4" t="s">
        <v>96</v>
      </c>
      <c r="E500" s="26">
        <f>E501</f>
        <v>123997</v>
      </c>
      <c r="F500" s="362">
        <f t="shared" si="114"/>
        <v>123997</v>
      </c>
      <c r="G500" s="438">
        <f t="shared" si="114"/>
        <v>123997</v>
      </c>
    </row>
    <row r="501" spans="1:7" s="202" customFormat="1">
      <c r="A501" s="304" t="s">
        <v>89</v>
      </c>
      <c r="B501" s="7" t="s">
        <v>5</v>
      </c>
      <c r="C501" s="10">
        <v>610</v>
      </c>
      <c r="D501" s="4" t="s">
        <v>137</v>
      </c>
      <c r="E501" s="26">
        <v>123997</v>
      </c>
      <c r="F501" s="26">
        <v>123997</v>
      </c>
      <c r="G501" s="438">
        <v>123997</v>
      </c>
    </row>
    <row r="502" spans="1:7" ht="30">
      <c r="A502" s="304" t="s">
        <v>89</v>
      </c>
      <c r="B502" s="7" t="s">
        <v>366</v>
      </c>
      <c r="C502" s="10"/>
      <c r="D502" s="74" t="s">
        <v>368</v>
      </c>
      <c r="E502" s="26">
        <f>E503</f>
        <v>447600</v>
      </c>
      <c r="F502" s="362">
        <f t="shared" ref="F502:G503" si="115">F503</f>
        <v>447600</v>
      </c>
      <c r="G502" s="438">
        <f t="shared" si="115"/>
        <v>447600</v>
      </c>
    </row>
    <row r="503" spans="1:7" ht="30">
      <c r="A503" s="304" t="s">
        <v>89</v>
      </c>
      <c r="B503" s="7" t="s">
        <v>367</v>
      </c>
      <c r="C503" s="10"/>
      <c r="D503" s="4" t="s">
        <v>369</v>
      </c>
      <c r="E503" s="26">
        <f>E504</f>
        <v>447600</v>
      </c>
      <c r="F503" s="362">
        <f t="shared" si="115"/>
        <v>447600</v>
      </c>
      <c r="G503" s="438">
        <f t="shared" si="115"/>
        <v>447600</v>
      </c>
    </row>
    <row r="504" spans="1:7" s="125" customFormat="1">
      <c r="A504" s="304" t="s">
        <v>89</v>
      </c>
      <c r="B504" s="7" t="s">
        <v>367</v>
      </c>
      <c r="C504" s="10">
        <v>610</v>
      </c>
      <c r="D504" s="261" t="s">
        <v>137</v>
      </c>
      <c r="E504" s="163">
        <v>447600</v>
      </c>
      <c r="F504" s="163">
        <v>447600</v>
      </c>
      <c r="G504" s="438">
        <v>447600</v>
      </c>
    </row>
    <row r="505" spans="1:7" s="271" customFormat="1">
      <c r="A505" s="7" t="s">
        <v>89</v>
      </c>
      <c r="B505" s="7" t="s">
        <v>159</v>
      </c>
      <c r="C505" s="10"/>
      <c r="D505" s="167" t="s">
        <v>31</v>
      </c>
      <c r="E505" s="173">
        <f>E506</f>
        <v>8497618</v>
      </c>
      <c r="F505" s="173">
        <f t="shared" ref="F505:G505" si="116">F506</f>
        <v>8437513</v>
      </c>
      <c r="G505" s="438">
        <f t="shared" si="116"/>
        <v>8437513</v>
      </c>
    </row>
    <row r="506" spans="1:7" s="271" customFormat="1" ht="30">
      <c r="A506" s="7" t="s">
        <v>89</v>
      </c>
      <c r="B506" s="7" t="s">
        <v>315</v>
      </c>
      <c r="C506" s="10"/>
      <c r="D506" s="167" t="s">
        <v>107</v>
      </c>
      <c r="E506" s="172">
        <f>E507+E508+E509</f>
        <v>8497618</v>
      </c>
      <c r="F506" s="172">
        <f t="shared" ref="F506:G506" si="117">F507+F508+F509</f>
        <v>8437513</v>
      </c>
      <c r="G506" s="438">
        <f t="shared" si="117"/>
        <v>8437513</v>
      </c>
    </row>
    <row r="507" spans="1:7" s="271" customFormat="1" ht="30">
      <c r="A507" s="7" t="s">
        <v>89</v>
      </c>
      <c r="B507" s="7" t="s">
        <v>315</v>
      </c>
      <c r="C507" s="10">
        <v>110</v>
      </c>
      <c r="D507" s="4" t="s">
        <v>157</v>
      </c>
      <c r="E507" s="162">
        <v>4835632</v>
      </c>
      <c r="F507" s="162">
        <v>4835554</v>
      </c>
      <c r="G507" s="72">
        <v>4835554</v>
      </c>
    </row>
    <row r="508" spans="1:7" s="271" customFormat="1" ht="30">
      <c r="A508" s="95" t="s">
        <v>89</v>
      </c>
      <c r="B508" s="95" t="s">
        <v>315</v>
      </c>
      <c r="C508" s="98">
        <v>120</v>
      </c>
      <c r="D508" s="94" t="s">
        <v>121</v>
      </c>
      <c r="E508" s="96">
        <v>2567312</v>
      </c>
      <c r="F508" s="96">
        <v>2507256</v>
      </c>
      <c r="G508" s="97">
        <v>2507256</v>
      </c>
    </row>
    <row r="509" spans="1:7" s="270" customFormat="1" ht="72.75" customHeight="1">
      <c r="A509" s="7" t="s">
        <v>89</v>
      </c>
      <c r="B509" s="7" t="s">
        <v>315</v>
      </c>
      <c r="C509" s="34">
        <v>240</v>
      </c>
      <c r="D509" s="4" t="s">
        <v>122</v>
      </c>
      <c r="E509" s="163">
        <v>1094674</v>
      </c>
      <c r="F509" s="163">
        <v>1094703</v>
      </c>
      <c r="G509" s="73">
        <v>1094703</v>
      </c>
    </row>
    <row r="510" spans="1:7" s="270" customFormat="1">
      <c r="A510" s="11" t="s">
        <v>77</v>
      </c>
      <c r="B510" s="11"/>
      <c r="C510" s="12"/>
      <c r="D510" s="182" t="s">
        <v>116</v>
      </c>
      <c r="E510" s="320">
        <f>E511+E569</f>
        <v>54591664.060000002</v>
      </c>
      <c r="F510" s="320">
        <f t="shared" ref="F510:G510" si="118">F511+F569</f>
        <v>48102021</v>
      </c>
      <c r="G510" s="320">
        <f t="shared" si="118"/>
        <v>46901610</v>
      </c>
    </row>
    <row r="511" spans="1:7" s="270" customFormat="1">
      <c r="A511" s="7" t="s">
        <v>78</v>
      </c>
      <c r="B511" s="7"/>
      <c r="C511" s="10"/>
      <c r="D511" s="4" t="s">
        <v>79</v>
      </c>
      <c r="E511" s="177">
        <f>E512</f>
        <v>51477764.060000002</v>
      </c>
      <c r="F511" s="177">
        <f t="shared" ref="F511:G511" si="119">F512</f>
        <v>45003590</v>
      </c>
      <c r="G511" s="438">
        <f t="shared" si="119"/>
        <v>44403179</v>
      </c>
    </row>
    <row r="512" spans="1:7" s="270" customFormat="1" ht="75">
      <c r="A512" s="7" t="s">
        <v>78</v>
      </c>
      <c r="B512" s="7" t="s">
        <v>148</v>
      </c>
      <c r="C512" s="10"/>
      <c r="D512" s="427" t="s">
        <v>668</v>
      </c>
      <c r="E512" s="179">
        <f>E513+E536</f>
        <v>51477764.060000002</v>
      </c>
      <c r="F512" s="179">
        <f t="shared" ref="F512:G512" si="120">F513+F536</f>
        <v>45003590</v>
      </c>
      <c r="G512" s="438">
        <f t="shared" si="120"/>
        <v>44403179</v>
      </c>
    </row>
    <row r="513" spans="1:7" s="125" customFormat="1" ht="30">
      <c r="A513" s="7" t="s">
        <v>78</v>
      </c>
      <c r="B513" s="7" t="s">
        <v>160</v>
      </c>
      <c r="C513" s="10"/>
      <c r="D513" s="167" t="s">
        <v>80</v>
      </c>
      <c r="E513" s="179">
        <f>E514+E519+E524+E531</f>
        <v>19898699</v>
      </c>
      <c r="F513" s="179">
        <f t="shared" ref="F513:G513" si="121">F514+F519+F524+F531</f>
        <v>17798687</v>
      </c>
      <c r="G513" s="438">
        <f t="shared" si="121"/>
        <v>17300435</v>
      </c>
    </row>
    <row r="514" spans="1:7" ht="93" customHeight="1">
      <c r="A514" s="7" t="s">
        <v>78</v>
      </c>
      <c r="B514" s="7" t="s">
        <v>204</v>
      </c>
      <c r="C514" s="10"/>
      <c r="D514" s="20" t="s">
        <v>384</v>
      </c>
      <c r="E514" s="179">
        <f>E515+E517</f>
        <v>11276129</v>
      </c>
      <c r="F514" s="179">
        <f t="shared" ref="F514:G514" si="122">F515+F517</f>
        <v>11276087</v>
      </c>
      <c r="G514" s="438">
        <f t="shared" si="122"/>
        <v>10777835</v>
      </c>
    </row>
    <row r="515" spans="1:7">
      <c r="A515" s="7" t="s">
        <v>78</v>
      </c>
      <c r="B515" s="7" t="s">
        <v>316</v>
      </c>
      <c r="C515" s="10"/>
      <c r="D515" s="4" t="s">
        <v>81</v>
      </c>
      <c r="E515" s="162">
        <f>E516</f>
        <v>11147129</v>
      </c>
      <c r="F515" s="162">
        <f>F516</f>
        <v>11147087</v>
      </c>
      <c r="G515" s="438">
        <f>G516</f>
        <v>10648835</v>
      </c>
    </row>
    <row r="516" spans="1:7">
      <c r="A516" s="7" t="s">
        <v>78</v>
      </c>
      <c r="B516" s="7" t="s">
        <v>316</v>
      </c>
      <c r="C516" s="10">
        <v>610</v>
      </c>
      <c r="D516" s="8" t="s">
        <v>137</v>
      </c>
      <c r="E516" s="26">
        <v>11147129</v>
      </c>
      <c r="F516" s="26">
        <v>11147087</v>
      </c>
      <c r="G516" s="438">
        <v>10648835</v>
      </c>
    </row>
    <row r="517" spans="1:7" ht="60">
      <c r="A517" s="7" t="s">
        <v>78</v>
      </c>
      <c r="B517" s="7" t="s">
        <v>370</v>
      </c>
      <c r="C517" s="54"/>
      <c r="D517" s="149" t="s">
        <v>522</v>
      </c>
      <c r="E517" s="55">
        <f>E518</f>
        <v>129000</v>
      </c>
      <c r="F517" s="26">
        <f>F518</f>
        <v>129000</v>
      </c>
      <c r="G517" s="310">
        <f>G518</f>
        <v>129000</v>
      </c>
    </row>
    <row r="518" spans="1:7">
      <c r="A518" s="7" t="s">
        <v>78</v>
      </c>
      <c r="B518" s="7" t="s">
        <v>370</v>
      </c>
      <c r="C518" s="54">
        <v>610</v>
      </c>
      <c r="D518" s="8" t="s">
        <v>137</v>
      </c>
      <c r="E518" s="152">
        <v>129000</v>
      </c>
      <c r="F518" s="163">
        <v>129000</v>
      </c>
      <c r="G518" s="73">
        <v>129000</v>
      </c>
    </row>
    <row r="519" spans="1:7" ht="30">
      <c r="A519" s="7" t="s">
        <v>78</v>
      </c>
      <c r="B519" s="7" t="s">
        <v>205</v>
      </c>
      <c r="C519" s="10"/>
      <c r="D519" s="24" t="s">
        <v>206</v>
      </c>
      <c r="E519" s="305">
        <f>E520+E522</f>
        <v>130000</v>
      </c>
      <c r="F519" s="438">
        <f t="shared" ref="F519:G519" si="123">F520+F522</f>
        <v>100000</v>
      </c>
      <c r="G519" s="438">
        <f t="shared" si="123"/>
        <v>100000</v>
      </c>
    </row>
    <row r="520" spans="1:7" ht="60">
      <c r="A520" s="249" t="s">
        <v>78</v>
      </c>
      <c r="B520" s="434" t="s">
        <v>778</v>
      </c>
      <c r="C520" s="10"/>
      <c r="D520" s="348" t="s">
        <v>779</v>
      </c>
      <c r="E520" s="179">
        <f>E521</f>
        <v>40000</v>
      </c>
      <c r="F520" s="438">
        <f>F521</f>
        <v>10000</v>
      </c>
      <c r="G520" s="438">
        <f>G521</f>
        <v>10000</v>
      </c>
    </row>
    <row r="521" spans="1:7">
      <c r="A521" s="254" t="s">
        <v>78</v>
      </c>
      <c r="B521" s="434" t="s">
        <v>778</v>
      </c>
      <c r="C521" s="10">
        <v>610</v>
      </c>
      <c r="D521" s="258" t="s">
        <v>137</v>
      </c>
      <c r="E521" s="162">
        <v>40000</v>
      </c>
      <c r="F521" s="438">
        <v>10000</v>
      </c>
      <c r="G521" s="438">
        <v>10000</v>
      </c>
    </row>
    <row r="522" spans="1:7" ht="94.5" customHeight="1">
      <c r="A522" s="434" t="s">
        <v>78</v>
      </c>
      <c r="B522" s="434" t="s">
        <v>675</v>
      </c>
      <c r="C522" s="10"/>
      <c r="D522" s="442" t="s">
        <v>676</v>
      </c>
      <c r="E522" s="441">
        <f>E523</f>
        <v>90000</v>
      </c>
      <c r="F522" s="438">
        <f>F523</f>
        <v>90000</v>
      </c>
      <c r="G522" s="438">
        <f>G523</f>
        <v>90000</v>
      </c>
    </row>
    <row r="523" spans="1:7">
      <c r="A523" s="434" t="s">
        <v>78</v>
      </c>
      <c r="B523" s="434" t="s">
        <v>675</v>
      </c>
      <c r="C523" s="10">
        <v>610</v>
      </c>
      <c r="D523" s="442" t="s">
        <v>137</v>
      </c>
      <c r="E523" s="441">
        <v>90000</v>
      </c>
      <c r="F523" s="438">
        <v>90000</v>
      </c>
      <c r="G523" s="438">
        <v>90000</v>
      </c>
    </row>
    <row r="524" spans="1:7" s="301" customFormat="1" ht="30">
      <c r="A524" s="7" t="s">
        <v>78</v>
      </c>
      <c r="B524" s="7" t="s">
        <v>439</v>
      </c>
      <c r="C524" s="34"/>
      <c r="D524" s="4" t="s">
        <v>12</v>
      </c>
      <c r="E524" s="362">
        <f>E525+E527+E529</f>
        <v>6420750</v>
      </c>
      <c r="F524" s="362">
        <f t="shared" ref="F524:G524" si="124">F525+F527+F529</f>
        <v>6422600</v>
      </c>
      <c r="G524" s="362">
        <f t="shared" si="124"/>
        <v>6422600</v>
      </c>
    </row>
    <row r="525" spans="1:7" s="93" customFormat="1" ht="75">
      <c r="A525" s="7" t="s">
        <v>78</v>
      </c>
      <c r="B525" s="133" t="s">
        <v>489</v>
      </c>
      <c r="C525" s="35"/>
      <c r="D525" s="211" t="s">
        <v>507</v>
      </c>
      <c r="E525" s="41">
        <f>E526</f>
        <v>0</v>
      </c>
      <c r="F525" s="467">
        <f>F526</f>
        <v>700</v>
      </c>
      <c r="G525" s="310">
        <f>G526</f>
        <v>700</v>
      </c>
    </row>
    <row r="526" spans="1:7" s="273" customFormat="1">
      <c r="A526" s="7" t="s">
        <v>78</v>
      </c>
      <c r="B526" s="133" t="s">
        <v>489</v>
      </c>
      <c r="C526" s="35">
        <v>610</v>
      </c>
      <c r="D526" s="16" t="s">
        <v>137</v>
      </c>
      <c r="E526" s="41">
        <v>0</v>
      </c>
      <c r="F526" s="41">
        <v>700</v>
      </c>
      <c r="G526" s="32">
        <v>700</v>
      </c>
    </row>
    <row r="527" spans="1:7" s="273" customFormat="1" ht="60">
      <c r="A527" s="7" t="s">
        <v>78</v>
      </c>
      <c r="B527" s="133" t="s">
        <v>490</v>
      </c>
      <c r="C527" s="35"/>
      <c r="D527" s="211" t="s">
        <v>508</v>
      </c>
      <c r="E527" s="41">
        <f>E528</f>
        <v>0</v>
      </c>
      <c r="F527" s="41">
        <f>F528</f>
        <v>1150</v>
      </c>
      <c r="G527" s="32">
        <f>G528</f>
        <v>1150</v>
      </c>
    </row>
    <row r="528" spans="1:7" s="93" customFormat="1">
      <c r="A528" s="7" t="s">
        <v>78</v>
      </c>
      <c r="B528" s="133" t="s">
        <v>490</v>
      </c>
      <c r="C528" s="35">
        <v>610</v>
      </c>
      <c r="D528" s="16" t="s">
        <v>137</v>
      </c>
      <c r="E528" s="468">
        <v>0</v>
      </c>
      <c r="F528" s="468">
        <v>1150</v>
      </c>
      <c r="G528" s="392">
        <v>1150</v>
      </c>
    </row>
    <row r="529" spans="1:7" s="105" customFormat="1" ht="45">
      <c r="A529" s="7" t="s">
        <v>78</v>
      </c>
      <c r="B529" s="7" t="s">
        <v>440</v>
      </c>
      <c r="C529" s="66"/>
      <c r="D529" s="149" t="s">
        <v>523</v>
      </c>
      <c r="E529" s="438">
        <f>E530</f>
        <v>6420750</v>
      </c>
      <c r="F529" s="438">
        <f t="shared" ref="F529:G529" si="125">F530</f>
        <v>6420750</v>
      </c>
      <c r="G529" s="438">
        <f t="shared" si="125"/>
        <v>6420750</v>
      </c>
    </row>
    <row r="530" spans="1:7" s="105" customFormat="1">
      <c r="A530" s="7" t="s">
        <v>78</v>
      </c>
      <c r="B530" s="7" t="s">
        <v>440</v>
      </c>
      <c r="C530" s="461">
        <v>610</v>
      </c>
      <c r="D530" s="440" t="s">
        <v>137</v>
      </c>
      <c r="E530" s="345">
        <v>6420750</v>
      </c>
      <c r="F530" s="177">
        <v>6420750</v>
      </c>
      <c r="G530" s="168">
        <v>6420750</v>
      </c>
    </row>
    <row r="531" spans="1:7" s="105" customFormat="1" ht="30">
      <c r="A531" s="434" t="s">
        <v>78</v>
      </c>
      <c r="B531" s="430" t="s">
        <v>677</v>
      </c>
      <c r="C531" s="375"/>
      <c r="D531" s="437" t="s">
        <v>672</v>
      </c>
      <c r="E531" s="438">
        <f>E532+E534</f>
        <v>2071820</v>
      </c>
      <c r="F531" s="438">
        <v>0</v>
      </c>
      <c r="G531" s="438">
        <v>0</v>
      </c>
    </row>
    <row r="532" spans="1:7" s="105" customFormat="1" ht="150">
      <c r="A532" s="434" t="s">
        <v>78</v>
      </c>
      <c r="B532" s="430" t="s">
        <v>678</v>
      </c>
      <c r="C532" s="375"/>
      <c r="D532" s="437" t="s">
        <v>679</v>
      </c>
      <c r="E532" s="438">
        <f>E533</f>
        <v>414364</v>
      </c>
      <c r="F532" s="438">
        <v>0</v>
      </c>
      <c r="G532" s="438">
        <v>0</v>
      </c>
    </row>
    <row r="533" spans="1:7" s="105" customFormat="1">
      <c r="A533" s="434" t="s">
        <v>78</v>
      </c>
      <c r="B533" s="430" t="s">
        <v>678</v>
      </c>
      <c r="C533" s="375">
        <v>610</v>
      </c>
      <c r="D533" s="437" t="s">
        <v>137</v>
      </c>
      <c r="E533" s="438">
        <v>414364</v>
      </c>
      <c r="F533" s="438">
        <v>0</v>
      </c>
      <c r="G533" s="438">
        <v>0</v>
      </c>
    </row>
    <row r="534" spans="1:7" s="273" customFormat="1" ht="135">
      <c r="A534" s="434" t="s">
        <v>78</v>
      </c>
      <c r="B534" s="430" t="s">
        <v>751</v>
      </c>
      <c r="C534" s="375"/>
      <c r="D534" s="477" t="s">
        <v>752</v>
      </c>
      <c r="E534" s="438">
        <f>E535</f>
        <v>1657456</v>
      </c>
      <c r="F534" s="438">
        <v>0</v>
      </c>
      <c r="G534" s="438">
        <v>0</v>
      </c>
    </row>
    <row r="535" spans="1:7" s="273" customFormat="1">
      <c r="A535" s="434" t="s">
        <v>78</v>
      </c>
      <c r="B535" s="430" t="s">
        <v>751</v>
      </c>
      <c r="C535" s="375">
        <v>610</v>
      </c>
      <c r="D535" s="437" t="s">
        <v>137</v>
      </c>
      <c r="E535" s="438">
        <v>1657456</v>
      </c>
      <c r="F535" s="438">
        <v>0</v>
      </c>
      <c r="G535" s="438">
        <v>0</v>
      </c>
    </row>
    <row r="536" spans="1:7" ht="60">
      <c r="A536" s="7" t="s">
        <v>78</v>
      </c>
      <c r="B536" s="430" t="s">
        <v>161</v>
      </c>
      <c r="C536" s="447"/>
      <c r="D536" s="437" t="s">
        <v>411</v>
      </c>
      <c r="E536" s="438">
        <f>E537+E542+E545+E560</f>
        <v>31579065.059999999</v>
      </c>
      <c r="F536" s="438">
        <f t="shared" ref="F536:G536" si="126">F537+F545+F560</f>
        <v>27204903</v>
      </c>
      <c r="G536" s="438">
        <f t="shared" si="126"/>
        <v>27102744</v>
      </c>
    </row>
    <row r="537" spans="1:7" s="436" customFormat="1" ht="90">
      <c r="A537" s="7" t="s">
        <v>78</v>
      </c>
      <c r="B537" s="430" t="s">
        <v>207</v>
      </c>
      <c r="C537" s="447"/>
      <c r="D537" s="225" t="s">
        <v>208</v>
      </c>
      <c r="E537" s="438">
        <f>E538+E540</f>
        <v>15278894</v>
      </c>
      <c r="F537" s="438">
        <f>F538+F540</f>
        <v>15278803</v>
      </c>
      <c r="G537" s="438">
        <f>G538+G540</f>
        <v>15176644</v>
      </c>
    </row>
    <row r="538" spans="1:7" s="436" customFormat="1" ht="30">
      <c r="A538" s="7" t="s">
        <v>78</v>
      </c>
      <c r="B538" s="7" t="s">
        <v>317</v>
      </c>
      <c r="C538" s="218"/>
      <c r="D538" s="400" t="s">
        <v>82</v>
      </c>
      <c r="E538" s="441">
        <f>E539</f>
        <v>15039894</v>
      </c>
      <c r="F538" s="441">
        <f>F539</f>
        <v>15039803</v>
      </c>
      <c r="G538" s="72">
        <f>G539</f>
        <v>14937644</v>
      </c>
    </row>
    <row r="539" spans="1:7" s="436" customFormat="1">
      <c r="A539" s="7" t="s">
        <v>78</v>
      </c>
      <c r="B539" s="7" t="s">
        <v>317</v>
      </c>
      <c r="C539" s="10">
        <v>610</v>
      </c>
      <c r="D539" s="4" t="s">
        <v>137</v>
      </c>
      <c r="E539" s="26">
        <v>15039894</v>
      </c>
      <c r="F539" s="227">
        <v>15039803</v>
      </c>
      <c r="G539" s="227">
        <v>14937644</v>
      </c>
    </row>
    <row r="540" spans="1:7" s="250" customFormat="1" ht="60">
      <c r="A540" s="7" t="s">
        <v>78</v>
      </c>
      <c r="B540" s="7" t="s">
        <v>371</v>
      </c>
      <c r="C540" s="10"/>
      <c r="D540" s="149" t="s">
        <v>524</v>
      </c>
      <c r="E540" s="26">
        <f>E541</f>
        <v>239000</v>
      </c>
      <c r="F540" s="26">
        <f>F541</f>
        <v>239000</v>
      </c>
      <c r="G540" s="392">
        <f>G541</f>
        <v>239000</v>
      </c>
    </row>
    <row r="541" spans="1:7" s="250" customFormat="1">
      <c r="A541" s="7" t="s">
        <v>78</v>
      </c>
      <c r="B541" s="7" t="s">
        <v>371</v>
      </c>
      <c r="C541" s="10">
        <v>610</v>
      </c>
      <c r="D541" s="124" t="s">
        <v>137</v>
      </c>
      <c r="E541" s="163">
        <v>239000</v>
      </c>
      <c r="F541" s="163">
        <v>239000</v>
      </c>
      <c r="G541" s="438">
        <v>239000</v>
      </c>
    </row>
    <row r="542" spans="1:7" s="436" customFormat="1" ht="60">
      <c r="A542" s="434" t="s">
        <v>78</v>
      </c>
      <c r="B542" s="434" t="s">
        <v>797</v>
      </c>
      <c r="C542" s="54"/>
      <c r="D542" s="492" t="s">
        <v>799</v>
      </c>
      <c r="E542" s="438">
        <f>E543</f>
        <v>164842.4</v>
      </c>
      <c r="F542" s="438">
        <v>0</v>
      </c>
      <c r="G542" s="438">
        <v>0</v>
      </c>
    </row>
    <row r="543" spans="1:7" s="436" customFormat="1" ht="45">
      <c r="A543" s="434" t="s">
        <v>78</v>
      </c>
      <c r="B543" s="434" t="s">
        <v>798</v>
      </c>
      <c r="C543" s="54"/>
      <c r="D543" s="492" t="s">
        <v>800</v>
      </c>
      <c r="E543" s="438">
        <f>E544</f>
        <v>164842.4</v>
      </c>
      <c r="F543" s="438">
        <v>0</v>
      </c>
      <c r="G543" s="438">
        <v>0</v>
      </c>
    </row>
    <row r="544" spans="1:7" s="436" customFormat="1">
      <c r="A544" s="434" t="s">
        <v>78</v>
      </c>
      <c r="B544" s="434" t="s">
        <v>798</v>
      </c>
      <c r="C544" s="10">
        <v>610</v>
      </c>
      <c r="D544" s="420" t="s">
        <v>137</v>
      </c>
      <c r="E544" s="438">
        <v>164842.4</v>
      </c>
      <c r="F544" s="438">
        <v>0</v>
      </c>
      <c r="G544" s="438">
        <v>0</v>
      </c>
    </row>
    <row r="545" spans="1:7" ht="96.75" customHeight="1">
      <c r="A545" s="7" t="s">
        <v>78</v>
      </c>
      <c r="B545" s="7" t="s">
        <v>441</v>
      </c>
      <c r="C545" s="34"/>
      <c r="D545" s="51" t="s">
        <v>6</v>
      </c>
      <c r="E545" s="169">
        <f>E546+E548+E550+E552+E554+E556+E558</f>
        <v>12851250</v>
      </c>
      <c r="F545" s="169">
        <f>F546+F548+F550+F552+F554+F556+F558</f>
        <v>11926100</v>
      </c>
      <c r="G545" s="438">
        <f>G546+G548+G550+G552+G554+G556+G558</f>
        <v>11926100</v>
      </c>
    </row>
    <row r="546" spans="1:7" s="104" customFormat="1" ht="60" customHeight="1">
      <c r="A546" s="7" t="s">
        <v>78</v>
      </c>
      <c r="B546" s="7" t="s">
        <v>442</v>
      </c>
      <c r="C546" s="34"/>
      <c r="D546" s="39" t="s">
        <v>13</v>
      </c>
      <c r="E546" s="172">
        <f>E547</f>
        <v>927000</v>
      </c>
      <c r="F546" s="45">
        <v>0</v>
      </c>
      <c r="G546" s="438">
        <v>0</v>
      </c>
    </row>
    <row r="547" spans="1:7" s="104" customFormat="1" ht="79.5" customHeight="1">
      <c r="A547" s="7" t="s">
        <v>78</v>
      </c>
      <c r="B547" s="7" t="s">
        <v>442</v>
      </c>
      <c r="C547" s="34">
        <v>610</v>
      </c>
      <c r="D547" s="16" t="s">
        <v>137</v>
      </c>
      <c r="E547" s="162">
        <v>927000</v>
      </c>
      <c r="F547" s="162">
        <v>0</v>
      </c>
      <c r="G547" s="72">
        <v>0</v>
      </c>
    </row>
    <row r="548" spans="1:7" s="202" customFormat="1" ht="79.5" customHeight="1">
      <c r="A548" s="7" t="s">
        <v>78</v>
      </c>
      <c r="B548" s="133" t="s">
        <v>491</v>
      </c>
      <c r="C548" s="34"/>
      <c r="D548" s="211" t="s">
        <v>507</v>
      </c>
      <c r="E548" s="41">
        <f>E549</f>
        <v>0</v>
      </c>
      <c r="F548" s="41">
        <f>F549</f>
        <v>700</v>
      </c>
      <c r="G548" s="32">
        <f>G549</f>
        <v>700</v>
      </c>
    </row>
    <row r="549" spans="1:7" s="202" customFormat="1" ht="79.5" customHeight="1">
      <c r="A549" s="7" t="s">
        <v>78</v>
      </c>
      <c r="B549" s="133" t="s">
        <v>491</v>
      </c>
      <c r="C549" s="34">
        <v>610</v>
      </c>
      <c r="D549" s="4" t="s">
        <v>137</v>
      </c>
      <c r="E549" s="41">
        <v>0</v>
      </c>
      <c r="F549" s="41">
        <v>700</v>
      </c>
      <c r="G549" s="32">
        <v>700</v>
      </c>
    </row>
    <row r="550" spans="1:7" s="70" customFormat="1" ht="60">
      <c r="A550" s="7" t="s">
        <v>78</v>
      </c>
      <c r="B550" s="133" t="s">
        <v>492</v>
      </c>
      <c r="C550" s="34"/>
      <c r="D550" s="211" t="s">
        <v>509</v>
      </c>
      <c r="E550" s="41">
        <f>E551</f>
        <v>0</v>
      </c>
      <c r="F550" s="41">
        <f>F551</f>
        <v>1150</v>
      </c>
      <c r="G550" s="32">
        <f>G551</f>
        <v>1150</v>
      </c>
    </row>
    <row r="551" spans="1:7" s="70" customFormat="1">
      <c r="A551" s="7" t="s">
        <v>78</v>
      </c>
      <c r="B551" s="133" t="s">
        <v>492</v>
      </c>
      <c r="C551" s="34">
        <v>610</v>
      </c>
      <c r="D551" s="230" t="s">
        <v>137</v>
      </c>
      <c r="E551" s="41">
        <v>0</v>
      </c>
      <c r="F551" s="41">
        <v>1150</v>
      </c>
      <c r="G551" s="32">
        <v>1150</v>
      </c>
    </row>
    <row r="552" spans="1:7" s="347" customFormat="1" ht="105">
      <c r="A552" s="221" t="s">
        <v>78</v>
      </c>
      <c r="B552" s="221" t="s">
        <v>529</v>
      </c>
      <c r="C552" s="232"/>
      <c r="D552" s="317" t="s">
        <v>528</v>
      </c>
      <c r="E552" s="234">
        <f>E553</f>
        <v>0</v>
      </c>
      <c r="F552" s="231">
        <f>F553</f>
        <v>0</v>
      </c>
      <c r="G552" s="233">
        <f>G553</f>
        <v>0</v>
      </c>
    </row>
    <row r="553" spans="1:7" s="347" customFormat="1">
      <c r="A553" s="229" t="s">
        <v>78</v>
      </c>
      <c r="B553" s="235" t="s">
        <v>529</v>
      </c>
      <c r="C553" s="232">
        <v>610</v>
      </c>
      <c r="D553" s="230" t="s">
        <v>137</v>
      </c>
      <c r="E553" s="234">
        <v>0</v>
      </c>
      <c r="F553" s="231">
        <v>0</v>
      </c>
      <c r="G553" s="233">
        <v>0</v>
      </c>
    </row>
    <row r="554" spans="1:7" s="347" customFormat="1" ht="42" customHeight="1">
      <c r="A554" s="304" t="s">
        <v>78</v>
      </c>
      <c r="B554" s="315" t="s">
        <v>546</v>
      </c>
      <c r="C554" s="319"/>
      <c r="D554" s="317" t="s">
        <v>547</v>
      </c>
      <c r="E554" s="312">
        <f>E555</f>
        <v>0</v>
      </c>
      <c r="F554" s="307">
        <f>F555</f>
        <v>0</v>
      </c>
      <c r="G554" s="308">
        <f>G555</f>
        <v>0</v>
      </c>
    </row>
    <row r="555" spans="1:7" s="70" customFormat="1">
      <c r="A555" s="304" t="s">
        <v>78</v>
      </c>
      <c r="B555" s="315" t="s">
        <v>546</v>
      </c>
      <c r="C555" s="461">
        <v>610</v>
      </c>
      <c r="D555" s="316" t="s">
        <v>137</v>
      </c>
      <c r="E555" s="312">
        <v>0</v>
      </c>
      <c r="F555" s="307">
        <v>0</v>
      </c>
      <c r="G555" s="308">
        <v>0</v>
      </c>
    </row>
    <row r="556" spans="1:7" s="70" customFormat="1" ht="90">
      <c r="A556" s="434" t="s">
        <v>78</v>
      </c>
      <c r="B556" s="430" t="s">
        <v>680</v>
      </c>
      <c r="C556" s="375"/>
      <c r="D556" s="469" t="s">
        <v>681</v>
      </c>
      <c r="E556" s="439">
        <f>E557</f>
        <v>0</v>
      </c>
      <c r="F556" s="362">
        <v>0</v>
      </c>
      <c r="G556" s="435">
        <v>0</v>
      </c>
    </row>
    <row r="557" spans="1:7">
      <c r="A557" s="434" t="s">
        <v>78</v>
      </c>
      <c r="B557" s="430" t="s">
        <v>680</v>
      </c>
      <c r="C557" s="375">
        <v>610</v>
      </c>
      <c r="D557" s="437" t="s">
        <v>137</v>
      </c>
      <c r="E557" s="439">
        <v>0</v>
      </c>
      <c r="F557" s="362">
        <v>0</v>
      </c>
      <c r="G557" s="435">
        <v>0</v>
      </c>
    </row>
    <row r="558" spans="1:7" ht="45">
      <c r="A558" s="7" t="s">
        <v>78</v>
      </c>
      <c r="B558" s="133" t="s">
        <v>495</v>
      </c>
      <c r="C558" s="358"/>
      <c r="D558" s="385" t="s">
        <v>523</v>
      </c>
      <c r="E558" s="26">
        <f>E559</f>
        <v>11924250</v>
      </c>
      <c r="F558" s="26">
        <f>F559</f>
        <v>11924250</v>
      </c>
      <c r="G558" s="32">
        <f>G559</f>
        <v>11924250</v>
      </c>
    </row>
    <row r="559" spans="1:7">
      <c r="A559" s="7" t="s">
        <v>78</v>
      </c>
      <c r="B559" s="133" t="s">
        <v>495</v>
      </c>
      <c r="C559" s="65">
        <v>610</v>
      </c>
      <c r="D559" s="4" t="s">
        <v>137</v>
      </c>
      <c r="E559" s="163">
        <v>11924250</v>
      </c>
      <c r="F559" s="163">
        <v>11924250</v>
      </c>
      <c r="G559" s="73">
        <v>11924250</v>
      </c>
    </row>
    <row r="560" spans="1:7" s="436" customFormat="1" ht="30">
      <c r="A560" s="434" t="s">
        <v>78</v>
      </c>
      <c r="B560" s="434" t="s">
        <v>682</v>
      </c>
      <c r="C560" s="453"/>
      <c r="D560" s="437" t="s">
        <v>672</v>
      </c>
      <c r="E560" s="438">
        <f>E561+E563+E565+E567</f>
        <v>3284078.66</v>
      </c>
      <c r="F560" s="438">
        <v>0</v>
      </c>
      <c r="G560" s="438">
        <v>0</v>
      </c>
    </row>
    <row r="561" spans="1:7" s="436" customFormat="1" ht="105">
      <c r="A561" s="434" t="s">
        <v>78</v>
      </c>
      <c r="B561" s="434" t="s">
        <v>683</v>
      </c>
      <c r="C561" s="453"/>
      <c r="D561" s="437" t="s">
        <v>736</v>
      </c>
      <c r="E561" s="438">
        <f>E562</f>
        <v>291648.65999999997</v>
      </c>
      <c r="F561" s="438">
        <v>0</v>
      </c>
      <c r="G561" s="438">
        <v>0</v>
      </c>
    </row>
    <row r="562" spans="1:7" s="202" customFormat="1">
      <c r="A562" s="434" t="s">
        <v>78</v>
      </c>
      <c r="B562" s="434" t="s">
        <v>683</v>
      </c>
      <c r="C562" s="453">
        <v>610</v>
      </c>
      <c r="D562" s="437" t="s">
        <v>137</v>
      </c>
      <c r="E562" s="438">
        <v>291648.65999999997</v>
      </c>
      <c r="F562" s="438">
        <v>0</v>
      </c>
      <c r="G562" s="438">
        <v>0</v>
      </c>
    </row>
    <row r="563" spans="1:7" s="222" customFormat="1" ht="150">
      <c r="A563" s="434" t="s">
        <v>78</v>
      </c>
      <c r="B563" s="434" t="s">
        <v>684</v>
      </c>
      <c r="C563" s="453"/>
      <c r="D563" s="437" t="s">
        <v>685</v>
      </c>
      <c r="E563" s="438">
        <f>E564</f>
        <v>365266</v>
      </c>
      <c r="F563" s="438">
        <v>0</v>
      </c>
      <c r="G563" s="438">
        <v>0</v>
      </c>
    </row>
    <row r="564" spans="1:7" s="436" customFormat="1">
      <c r="A564" s="434" t="s">
        <v>78</v>
      </c>
      <c r="B564" s="434" t="s">
        <v>684</v>
      </c>
      <c r="C564" s="453">
        <v>610</v>
      </c>
      <c r="D564" s="437" t="s">
        <v>137</v>
      </c>
      <c r="E564" s="438">
        <v>365266</v>
      </c>
      <c r="F564" s="438">
        <v>0</v>
      </c>
      <c r="G564" s="438">
        <v>0</v>
      </c>
    </row>
    <row r="565" spans="1:7" s="436" customFormat="1" ht="90">
      <c r="A565" s="434" t="s">
        <v>78</v>
      </c>
      <c r="B565" s="434" t="s">
        <v>753</v>
      </c>
      <c r="C565" s="476"/>
      <c r="D565" s="437" t="s">
        <v>755</v>
      </c>
      <c r="E565" s="438">
        <f>E566</f>
        <v>1166100</v>
      </c>
      <c r="F565" s="438">
        <v>0</v>
      </c>
      <c r="G565" s="438">
        <v>0</v>
      </c>
    </row>
    <row r="566" spans="1:7" s="436" customFormat="1">
      <c r="A566" s="434" t="s">
        <v>78</v>
      </c>
      <c r="B566" s="434" t="s">
        <v>753</v>
      </c>
      <c r="C566" s="475">
        <v>610</v>
      </c>
      <c r="D566" s="437" t="s">
        <v>137</v>
      </c>
      <c r="E566" s="438">
        <v>1166100</v>
      </c>
      <c r="F566" s="438">
        <v>0</v>
      </c>
      <c r="G566" s="438">
        <v>0</v>
      </c>
    </row>
    <row r="567" spans="1:7" s="436" customFormat="1" ht="135">
      <c r="A567" s="434" t="s">
        <v>78</v>
      </c>
      <c r="B567" s="434" t="s">
        <v>754</v>
      </c>
      <c r="C567" s="476"/>
      <c r="D567" s="477" t="s">
        <v>756</v>
      </c>
      <c r="E567" s="438">
        <f>E568</f>
        <v>1461064</v>
      </c>
      <c r="F567" s="438">
        <v>0</v>
      </c>
      <c r="G567" s="438">
        <v>0</v>
      </c>
    </row>
    <row r="568" spans="1:7" s="436" customFormat="1">
      <c r="A568" s="434" t="s">
        <v>78</v>
      </c>
      <c r="B568" s="434" t="s">
        <v>754</v>
      </c>
      <c r="C568" s="475">
        <v>610</v>
      </c>
      <c r="D568" s="437" t="s">
        <v>137</v>
      </c>
      <c r="E568" s="438">
        <v>1461064</v>
      </c>
      <c r="F568" s="438">
        <v>0</v>
      </c>
      <c r="G568" s="438">
        <v>0</v>
      </c>
    </row>
    <row r="569" spans="1:7" s="436" customFormat="1" ht="30">
      <c r="A569" s="7" t="s">
        <v>83</v>
      </c>
      <c r="B569" s="7"/>
      <c r="C569" s="10"/>
      <c r="D569" s="185" t="s">
        <v>117</v>
      </c>
      <c r="E569" s="318">
        <f>E570</f>
        <v>3113900</v>
      </c>
      <c r="F569" s="438">
        <f t="shared" ref="F569:G569" si="127">F570</f>
        <v>3098431</v>
      </c>
      <c r="G569" s="438">
        <f t="shared" si="127"/>
        <v>2498431</v>
      </c>
    </row>
    <row r="570" spans="1:7" s="436" customFormat="1" ht="75">
      <c r="A570" s="7" t="s">
        <v>83</v>
      </c>
      <c r="B570" s="7" t="s">
        <v>148</v>
      </c>
      <c r="C570" s="10"/>
      <c r="D570" s="427" t="s">
        <v>645</v>
      </c>
      <c r="E570" s="318">
        <f>E571+E577</f>
        <v>3113900</v>
      </c>
      <c r="F570" s="438">
        <f t="shared" ref="F570:G570" si="128">F571+F577</f>
        <v>3098431</v>
      </c>
      <c r="G570" s="438">
        <f t="shared" si="128"/>
        <v>2498431</v>
      </c>
    </row>
    <row r="571" spans="1:7" s="436" customFormat="1" ht="30">
      <c r="A571" s="434" t="s">
        <v>83</v>
      </c>
      <c r="B571" s="434" t="s">
        <v>646</v>
      </c>
      <c r="C571" s="10"/>
      <c r="D571" s="442" t="s">
        <v>650</v>
      </c>
      <c r="E571" s="438">
        <f>E572</f>
        <v>600000</v>
      </c>
      <c r="F571" s="438">
        <f t="shared" ref="F571:G571" si="129">F572</f>
        <v>600000</v>
      </c>
      <c r="G571" s="438">
        <f t="shared" si="129"/>
        <v>0</v>
      </c>
    </row>
    <row r="572" spans="1:7" s="436" customFormat="1" ht="30">
      <c r="A572" s="434" t="s">
        <v>83</v>
      </c>
      <c r="B572" s="434" t="s">
        <v>647</v>
      </c>
      <c r="C572" s="10"/>
      <c r="D572" s="442" t="s">
        <v>651</v>
      </c>
      <c r="E572" s="438">
        <f>E573+E575</f>
        <v>600000</v>
      </c>
      <c r="F572" s="438">
        <f t="shared" ref="F572:G572" si="130">F573+F575</f>
        <v>600000</v>
      </c>
      <c r="G572" s="438">
        <f t="shared" si="130"/>
        <v>0</v>
      </c>
    </row>
    <row r="573" spans="1:7" s="222" customFormat="1" ht="30">
      <c r="A573" s="434" t="s">
        <v>83</v>
      </c>
      <c r="B573" s="434" t="s">
        <v>648</v>
      </c>
      <c r="C573" s="10"/>
      <c r="D573" s="442" t="s">
        <v>652</v>
      </c>
      <c r="E573" s="438">
        <f>E574</f>
        <v>500000</v>
      </c>
      <c r="F573" s="438">
        <f>F574</f>
        <v>500000</v>
      </c>
      <c r="G573" s="438">
        <f>G574</f>
        <v>0</v>
      </c>
    </row>
    <row r="574" spans="1:7" s="222" customFormat="1" ht="45">
      <c r="A574" s="434" t="s">
        <v>83</v>
      </c>
      <c r="B574" s="434" t="s">
        <v>648</v>
      </c>
      <c r="C574" s="10">
        <v>240</v>
      </c>
      <c r="D574" s="442" t="s">
        <v>3</v>
      </c>
      <c r="E574" s="438">
        <v>500000</v>
      </c>
      <c r="F574" s="438">
        <v>500000</v>
      </c>
      <c r="G574" s="438">
        <v>0</v>
      </c>
    </row>
    <row r="575" spans="1:7" s="436" customFormat="1" ht="45">
      <c r="A575" s="434" t="s">
        <v>83</v>
      </c>
      <c r="B575" s="434" t="s">
        <v>649</v>
      </c>
      <c r="C575" s="10"/>
      <c r="D575" s="442" t="s">
        <v>653</v>
      </c>
      <c r="E575" s="438">
        <f>E576</f>
        <v>100000</v>
      </c>
      <c r="F575" s="438">
        <f>F576</f>
        <v>100000</v>
      </c>
      <c r="G575" s="438">
        <f>G576</f>
        <v>0</v>
      </c>
    </row>
    <row r="576" spans="1:7" s="436" customFormat="1" ht="45">
      <c r="A576" s="434" t="s">
        <v>83</v>
      </c>
      <c r="B576" s="434" t="s">
        <v>649</v>
      </c>
      <c r="C576" s="10">
        <v>240</v>
      </c>
      <c r="D576" s="442" t="s">
        <v>3</v>
      </c>
      <c r="E576" s="438">
        <v>100000</v>
      </c>
      <c r="F576" s="438">
        <v>100000</v>
      </c>
      <c r="G576" s="438">
        <v>0</v>
      </c>
    </row>
    <row r="577" spans="1:7" s="436" customFormat="1">
      <c r="A577" s="7" t="s">
        <v>83</v>
      </c>
      <c r="B577" s="7" t="s">
        <v>162</v>
      </c>
      <c r="C577" s="10"/>
      <c r="D577" s="167" t="s">
        <v>31</v>
      </c>
      <c r="E577" s="318">
        <f>E578</f>
        <v>2513900</v>
      </c>
      <c r="F577" s="438">
        <f t="shared" ref="F577:G577" si="131">F578</f>
        <v>2498431</v>
      </c>
      <c r="G577" s="438">
        <f t="shared" si="131"/>
        <v>2498431</v>
      </c>
    </row>
    <row r="578" spans="1:7" s="436" customFormat="1" ht="30">
      <c r="A578" s="7" t="s">
        <v>83</v>
      </c>
      <c r="B578" s="7" t="s">
        <v>318</v>
      </c>
      <c r="C578" s="10"/>
      <c r="D578" s="167" t="s">
        <v>108</v>
      </c>
      <c r="E578" s="318">
        <f>E579+E580+E581</f>
        <v>2513900</v>
      </c>
      <c r="F578" s="438">
        <f t="shared" ref="F578:G578" si="132">F579+F580+F581</f>
        <v>2498431</v>
      </c>
      <c r="G578" s="438">
        <f t="shared" si="132"/>
        <v>2498431</v>
      </c>
    </row>
    <row r="579" spans="1:7" s="436" customFormat="1" ht="30">
      <c r="A579" s="7" t="s">
        <v>83</v>
      </c>
      <c r="B579" s="7" t="s">
        <v>318</v>
      </c>
      <c r="C579" s="10">
        <v>110</v>
      </c>
      <c r="D579" s="4" t="s">
        <v>157</v>
      </c>
      <c r="E579" s="162">
        <v>1840614</v>
      </c>
      <c r="F579" s="162">
        <v>1840591</v>
      </c>
      <c r="G579" s="72">
        <v>1840591</v>
      </c>
    </row>
    <row r="580" spans="1:7" s="436" customFormat="1" ht="30">
      <c r="A580" s="103" t="s">
        <v>83</v>
      </c>
      <c r="B580" s="103" t="s">
        <v>318</v>
      </c>
      <c r="C580" s="387">
        <v>120</v>
      </c>
      <c r="D580" s="420" t="s">
        <v>121</v>
      </c>
      <c r="E580" s="393">
        <v>475448</v>
      </c>
      <c r="F580" s="393">
        <v>460002</v>
      </c>
      <c r="G580" s="392">
        <v>460002</v>
      </c>
    </row>
    <row r="581" spans="1:7" s="222" customFormat="1" ht="45">
      <c r="A581" s="7" t="s">
        <v>83</v>
      </c>
      <c r="B581" s="430" t="s">
        <v>318</v>
      </c>
      <c r="C581" s="447">
        <v>240</v>
      </c>
      <c r="D581" s="437" t="s">
        <v>122</v>
      </c>
      <c r="E581" s="438">
        <v>197838</v>
      </c>
      <c r="F581" s="438">
        <v>197838</v>
      </c>
      <c r="G581" s="438">
        <v>197838</v>
      </c>
    </row>
    <row r="582" spans="1:7" s="222" customFormat="1">
      <c r="A582" s="11" t="s">
        <v>53</v>
      </c>
      <c r="B582" s="11"/>
      <c r="C582" s="470"/>
      <c r="D582" s="196" t="s">
        <v>54</v>
      </c>
      <c r="E582" s="364">
        <f>E583+E589+E611+E637</f>
        <v>7356431.0800000001</v>
      </c>
      <c r="F582" s="364">
        <f t="shared" ref="F582:G582" si="133">F583+F589+F611+F637</f>
        <v>4183480</v>
      </c>
      <c r="G582" s="364">
        <f t="shared" si="133"/>
        <v>7546580</v>
      </c>
    </row>
    <row r="583" spans="1:7" s="202" customFormat="1" ht="89.25" customHeight="1">
      <c r="A583" s="434" t="s">
        <v>55</v>
      </c>
      <c r="B583" s="434"/>
      <c r="C583" s="10"/>
      <c r="D583" s="427" t="s">
        <v>56</v>
      </c>
      <c r="E583" s="438">
        <f>E584</f>
        <v>424500</v>
      </c>
      <c r="F583" s="438">
        <f t="shared" ref="F583:G587" si="134">F584</f>
        <v>424500</v>
      </c>
      <c r="G583" s="438">
        <f t="shared" si="134"/>
        <v>424500</v>
      </c>
    </row>
    <row r="584" spans="1:7" s="70" customFormat="1" ht="90">
      <c r="A584" s="434" t="s">
        <v>55</v>
      </c>
      <c r="B584" s="434" t="s">
        <v>163</v>
      </c>
      <c r="C584" s="10"/>
      <c r="D584" s="427" t="s">
        <v>654</v>
      </c>
      <c r="E584" s="438">
        <f>E585</f>
        <v>424500</v>
      </c>
      <c r="F584" s="438">
        <f t="shared" si="134"/>
        <v>424500</v>
      </c>
      <c r="G584" s="438">
        <f t="shared" si="134"/>
        <v>424500</v>
      </c>
    </row>
    <row r="585" spans="1:7" s="70" customFormat="1" ht="30">
      <c r="A585" s="434" t="s">
        <v>55</v>
      </c>
      <c r="B585" s="434" t="s">
        <v>164</v>
      </c>
      <c r="C585" s="10"/>
      <c r="D585" s="427" t="s">
        <v>57</v>
      </c>
      <c r="E585" s="438">
        <f>E586</f>
        <v>424500</v>
      </c>
      <c r="F585" s="438">
        <f t="shared" si="134"/>
        <v>424500</v>
      </c>
      <c r="G585" s="438">
        <f t="shared" si="134"/>
        <v>424500</v>
      </c>
    </row>
    <row r="586" spans="1:7" ht="84" customHeight="1">
      <c r="A586" s="434" t="s">
        <v>55</v>
      </c>
      <c r="B586" s="434" t="s">
        <v>209</v>
      </c>
      <c r="C586" s="10"/>
      <c r="D586" s="427" t="s">
        <v>430</v>
      </c>
      <c r="E586" s="438">
        <f>E587</f>
        <v>424500</v>
      </c>
      <c r="F586" s="438">
        <f t="shared" si="134"/>
        <v>424500</v>
      </c>
      <c r="G586" s="438">
        <f t="shared" si="134"/>
        <v>424500</v>
      </c>
    </row>
    <row r="587" spans="1:7" ht="45">
      <c r="A587" s="434" t="s">
        <v>55</v>
      </c>
      <c r="B587" s="434" t="s">
        <v>319</v>
      </c>
      <c r="C587" s="10"/>
      <c r="D587" s="427" t="s">
        <v>429</v>
      </c>
      <c r="E587" s="438">
        <f>E588</f>
        <v>424500</v>
      </c>
      <c r="F587" s="438">
        <f t="shared" si="134"/>
        <v>424500</v>
      </c>
      <c r="G587" s="438">
        <f t="shared" si="134"/>
        <v>424500</v>
      </c>
    </row>
    <row r="588" spans="1:7" s="99" customFormat="1" ht="30">
      <c r="A588" s="434" t="s">
        <v>55</v>
      </c>
      <c r="B588" s="434" t="s">
        <v>319</v>
      </c>
      <c r="C588" s="10">
        <v>310</v>
      </c>
      <c r="D588" s="442" t="s">
        <v>165</v>
      </c>
      <c r="E588" s="177">
        <v>424500</v>
      </c>
      <c r="F588" s="177">
        <v>424500</v>
      </c>
      <c r="G588" s="168">
        <v>424500</v>
      </c>
    </row>
    <row r="589" spans="1:7" s="99" customFormat="1">
      <c r="A589" s="434" t="s">
        <v>58</v>
      </c>
      <c r="B589" s="434"/>
      <c r="C589" s="10"/>
      <c r="D589" s="427" t="s">
        <v>59</v>
      </c>
      <c r="E589" s="179">
        <f>E590+E606</f>
        <v>1782000</v>
      </c>
      <c r="F589" s="179">
        <f t="shared" ref="F589:G589" si="135">F590+F606</f>
        <v>1782000</v>
      </c>
      <c r="G589" s="179">
        <f t="shared" si="135"/>
        <v>1782000</v>
      </c>
    </row>
    <row r="590" spans="1:7" s="99" customFormat="1" ht="90">
      <c r="A590" s="434" t="s">
        <v>58</v>
      </c>
      <c r="B590" s="434" t="s">
        <v>163</v>
      </c>
      <c r="C590" s="10"/>
      <c r="D590" s="427" t="s">
        <v>654</v>
      </c>
      <c r="E590" s="438">
        <f>E591+E597</f>
        <v>738000</v>
      </c>
      <c r="F590" s="438">
        <f t="shared" ref="F590:G590" si="136">F591+F597</f>
        <v>738000</v>
      </c>
      <c r="G590" s="438">
        <f t="shared" si="136"/>
        <v>738000</v>
      </c>
    </row>
    <row r="591" spans="1:7" ht="93.6" customHeight="1">
      <c r="A591" s="434" t="s">
        <v>58</v>
      </c>
      <c r="B591" s="434" t="s">
        <v>167</v>
      </c>
      <c r="C591" s="10"/>
      <c r="D591" s="427" t="s">
        <v>412</v>
      </c>
      <c r="E591" s="438">
        <f>E592</f>
        <v>380000</v>
      </c>
      <c r="F591" s="438">
        <f>F592</f>
        <v>380000</v>
      </c>
      <c r="G591" s="438">
        <f>G592</f>
        <v>380000</v>
      </c>
    </row>
    <row r="592" spans="1:7" ht="60">
      <c r="A592" s="434" t="s">
        <v>58</v>
      </c>
      <c r="B592" s="434" t="s">
        <v>210</v>
      </c>
      <c r="C592" s="10"/>
      <c r="D592" s="306" t="s">
        <v>420</v>
      </c>
      <c r="E592" s="438">
        <f>E593+E595</f>
        <v>380000</v>
      </c>
      <c r="F592" s="438">
        <f t="shared" ref="F592:G592" si="137">F593+F595</f>
        <v>380000</v>
      </c>
      <c r="G592" s="438">
        <f t="shared" si="137"/>
        <v>380000</v>
      </c>
    </row>
    <row r="593" spans="1:7" s="301" customFormat="1" ht="45">
      <c r="A593" s="434" t="s">
        <v>58</v>
      </c>
      <c r="B593" s="434" t="s">
        <v>320</v>
      </c>
      <c r="C593" s="10"/>
      <c r="D593" s="442" t="s">
        <v>606</v>
      </c>
      <c r="E593" s="441">
        <f>E594</f>
        <v>80000</v>
      </c>
      <c r="F593" s="441">
        <f>F594</f>
        <v>80000</v>
      </c>
      <c r="G593" s="310">
        <f>G594</f>
        <v>80000</v>
      </c>
    </row>
    <row r="594" spans="1:7" s="301" customFormat="1" ht="30">
      <c r="A594" s="434" t="s">
        <v>58</v>
      </c>
      <c r="B594" s="434" t="s">
        <v>320</v>
      </c>
      <c r="C594" s="10">
        <v>310</v>
      </c>
      <c r="D594" s="442" t="s">
        <v>165</v>
      </c>
      <c r="E594" s="362">
        <v>80000</v>
      </c>
      <c r="F594" s="362">
        <v>80000</v>
      </c>
      <c r="G594" s="435">
        <v>80000</v>
      </c>
    </row>
    <row r="595" spans="1:7" ht="57.75" customHeight="1">
      <c r="A595" s="434" t="s">
        <v>58</v>
      </c>
      <c r="B595" s="434" t="s">
        <v>322</v>
      </c>
      <c r="C595" s="10"/>
      <c r="D595" s="442" t="s">
        <v>110</v>
      </c>
      <c r="E595" s="362">
        <f>E596</f>
        <v>300000</v>
      </c>
      <c r="F595" s="362">
        <f>F596</f>
        <v>300000</v>
      </c>
      <c r="G595" s="435">
        <f>G596</f>
        <v>300000</v>
      </c>
    </row>
    <row r="596" spans="1:7" s="70" customFormat="1" ht="30">
      <c r="A596" s="434" t="s">
        <v>58</v>
      </c>
      <c r="B596" s="434" t="s">
        <v>322</v>
      </c>
      <c r="C596" s="10">
        <v>310</v>
      </c>
      <c r="D596" s="442" t="s">
        <v>165</v>
      </c>
      <c r="E596" s="393">
        <v>300000</v>
      </c>
      <c r="F596" s="393">
        <v>300000</v>
      </c>
      <c r="G596" s="392">
        <v>300000</v>
      </c>
    </row>
    <row r="597" spans="1:7" s="70" customFormat="1" ht="30">
      <c r="A597" s="434" t="s">
        <v>58</v>
      </c>
      <c r="B597" s="434" t="s">
        <v>164</v>
      </c>
      <c r="C597" s="10"/>
      <c r="D597" s="427" t="s">
        <v>609</v>
      </c>
      <c r="E597" s="438">
        <f>E598+E603</f>
        <v>358000</v>
      </c>
      <c r="F597" s="438">
        <f t="shared" ref="F597:G597" si="138">F598+F603</f>
        <v>358000</v>
      </c>
      <c r="G597" s="438">
        <f t="shared" si="138"/>
        <v>358000</v>
      </c>
    </row>
    <row r="598" spans="1:7" s="70" customFormat="1" ht="45">
      <c r="A598" s="434" t="s">
        <v>58</v>
      </c>
      <c r="B598" s="434" t="s">
        <v>211</v>
      </c>
      <c r="C598" s="10"/>
      <c r="D598" s="306" t="s">
        <v>610</v>
      </c>
      <c r="E598" s="438">
        <f>E599+E601</f>
        <v>232000</v>
      </c>
      <c r="F598" s="438">
        <f t="shared" ref="F598:G598" si="139">F599+F601</f>
        <v>232000</v>
      </c>
      <c r="G598" s="438">
        <f t="shared" si="139"/>
        <v>232000</v>
      </c>
    </row>
    <row r="599" spans="1:7" s="436" customFormat="1" ht="45">
      <c r="A599" s="434" t="s">
        <v>58</v>
      </c>
      <c r="B599" s="434" t="s">
        <v>323</v>
      </c>
      <c r="C599" s="10"/>
      <c r="D599" s="442" t="s">
        <v>512</v>
      </c>
      <c r="E599" s="362">
        <f>E600</f>
        <v>172000</v>
      </c>
      <c r="F599" s="362">
        <f>F600</f>
        <v>172000</v>
      </c>
      <c r="G599" s="435">
        <f>G600</f>
        <v>172000</v>
      </c>
    </row>
    <row r="600" spans="1:7" s="436" customFormat="1" ht="30">
      <c r="A600" s="434" t="s">
        <v>58</v>
      </c>
      <c r="B600" s="434" t="s">
        <v>323</v>
      </c>
      <c r="C600" s="444">
        <v>310</v>
      </c>
      <c r="D600" s="442" t="s">
        <v>165</v>
      </c>
      <c r="E600" s="362">
        <v>172000</v>
      </c>
      <c r="F600" s="362">
        <v>172000</v>
      </c>
      <c r="G600" s="435">
        <v>172000</v>
      </c>
    </row>
    <row r="601" spans="1:7" s="436" customFormat="1" ht="30">
      <c r="A601" s="434" t="s">
        <v>58</v>
      </c>
      <c r="B601" s="434" t="s">
        <v>324</v>
      </c>
      <c r="C601" s="444"/>
      <c r="D601" s="443" t="s">
        <v>246</v>
      </c>
      <c r="E601" s="362">
        <f>E602</f>
        <v>60000</v>
      </c>
      <c r="F601" s="362">
        <f>F602</f>
        <v>60000</v>
      </c>
      <c r="G601" s="435">
        <f>G602</f>
        <v>60000</v>
      </c>
    </row>
    <row r="602" spans="1:7" s="436" customFormat="1" ht="45">
      <c r="A602" s="434" t="s">
        <v>58</v>
      </c>
      <c r="B602" s="434" t="s">
        <v>324</v>
      </c>
      <c r="C602" s="444">
        <v>240</v>
      </c>
      <c r="D602" s="442" t="s">
        <v>122</v>
      </c>
      <c r="E602" s="393">
        <v>60000</v>
      </c>
      <c r="F602" s="393">
        <v>60000</v>
      </c>
      <c r="G602" s="392">
        <v>60000</v>
      </c>
    </row>
    <row r="603" spans="1:7" s="436" customFormat="1" ht="60">
      <c r="A603" s="434" t="s">
        <v>58</v>
      </c>
      <c r="B603" s="434" t="s">
        <v>212</v>
      </c>
      <c r="C603" s="444"/>
      <c r="D603" s="306" t="s">
        <v>413</v>
      </c>
      <c r="E603" s="438">
        <f t="shared" ref="E603:G604" si="140">E604</f>
        <v>126000</v>
      </c>
      <c r="F603" s="438">
        <f t="shared" si="140"/>
        <v>126000</v>
      </c>
      <c r="G603" s="438">
        <f t="shared" si="140"/>
        <v>126000</v>
      </c>
    </row>
    <row r="604" spans="1:7" s="436" customFormat="1" ht="90">
      <c r="A604" s="434" t="s">
        <v>58</v>
      </c>
      <c r="B604" s="434" t="s">
        <v>325</v>
      </c>
      <c r="C604" s="10"/>
      <c r="D604" s="420" t="s">
        <v>385</v>
      </c>
      <c r="E604" s="393">
        <f t="shared" si="140"/>
        <v>126000</v>
      </c>
      <c r="F604" s="393">
        <f t="shared" si="140"/>
        <v>126000</v>
      </c>
      <c r="G604" s="392">
        <f t="shared" si="140"/>
        <v>126000</v>
      </c>
    </row>
    <row r="605" spans="1:7" s="436" customFormat="1" ht="30">
      <c r="A605" s="434" t="s">
        <v>58</v>
      </c>
      <c r="B605" s="434" t="s">
        <v>325</v>
      </c>
      <c r="C605" s="54">
        <v>310</v>
      </c>
      <c r="D605" s="437" t="s">
        <v>165</v>
      </c>
      <c r="E605" s="438">
        <v>126000</v>
      </c>
      <c r="F605" s="438">
        <v>126000</v>
      </c>
      <c r="G605" s="438">
        <v>126000</v>
      </c>
    </row>
    <row r="606" spans="1:7" s="436" customFormat="1" ht="75">
      <c r="A606" s="7" t="s">
        <v>58</v>
      </c>
      <c r="B606" s="7" t="s">
        <v>145</v>
      </c>
      <c r="C606" s="10"/>
      <c r="D606" s="185" t="s">
        <v>655</v>
      </c>
      <c r="E606" s="318">
        <f>E607</f>
        <v>1044000</v>
      </c>
      <c r="F606" s="438">
        <f t="shared" ref="F606:G607" si="141">F607</f>
        <v>1044000</v>
      </c>
      <c r="G606" s="438">
        <f t="shared" si="141"/>
        <v>1044000</v>
      </c>
    </row>
    <row r="607" spans="1:7" s="436" customFormat="1" ht="90">
      <c r="A607" s="7" t="s">
        <v>58</v>
      </c>
      <c r="B607" s="7" t="s">
        <v>214</v>
      </c>
      <c r="C607" s="10"/>
      <c r="D607" s="167" t="s">
        <v>215</v>
      </c>
      <c r="E607" s="318">
        <f>E608</f>
        <v>1044000</v>
      </c>
      <c r="F607" s="438">
        <f t="shared" si="141"/>
        <v>1044000</v>
      </c>
      <c r="G607" s="438">
        <f t="shared" si="141"/>
        <v>1044000</v>
      </c>
    </row>
    <row r="608" spans="1:7" s="70" customFormat="1" ht="90">
      <c r="A608" s="7" t="s">
        <v>58</v>
      </c>
      <c r="B608" s="7" t="s">
        <v>216</v>
      </c>
      <c r="C608" s="10"/>
      <c r="D608" s="167" t="s">
        <v>217</v>
      </c>
      <c r="E608" s="318">
        <f>E609</f>
        <v>1044000</v>
      </c>
      <c r="F608" s="318">
        <f>F609</f>
        <v>1044000</v>
      </c>
      <c r="G608" s="318">
        <f>G609</f>
        <v>1044000</v>
      </c>
    </row>
    <row r="609" spans="1:7" s="70" customFormat="1" ht="135">
      <c r="A609" s="7" t="s">
        <v>58</v>
      </c>
      <c r="B609" s="7" t="s">
        <v>14</v>
      </c>
      <c r="C609" s="10"/>
      <c r="D609" s="167" t="s">
        <v>526</v>
      </c>
      <c r="E609" s="318">
        <f>E610</f>
        <v>1044000</v>
      </c>
      <c r="F609" s="318">
        <f>F610</f>
        <v>1044000</v>
      </c>
      <c r="G609" s="318">
        <f>G610</f>
        <v>1044000</v>
      </c>
    </row>
    <row r="610" spans="1:7" s="257" customFormat="1" ht="30">
      <c r="A610" s="7" t="s">
        <v>58</v>
      </c>
      <c r="B610" s="7" t="s">
        <v>14</v>
      </c>
      <c r="C610" s="10">
        <v>310</v>
      </c>
      <c r="D610" s="4" t="s">
        <v>165</v>
      </c>
      <c r="E610" s="177">
        <v>1044000</v>
      </c>
      <c r="F610" s="177">
        <v>1044000</v>
      </c>
      <c r="G610" s="168">
        <v>1044000</v>
      </c>
    </row>
    <row r="611" spans="1:7" s="257" customFormat="1">
      <c r="A611" s="7" t="s">
        <v>60</v>
      </c>
      <c r="B611" s="7"/>
      <c r="C611" s="10"/>
      <c r="D611" s="167" t="s">
        <v>61</v>
      </c>
      <c r="E611" s="318">
        <f>E612+E617+E624+E630</f>
        <v>4889931.08</v>
      </c>
      <c r="F611" s="438">
        <f t="shared" ref="F611:G611" si="142">F612+F617+F624+F630</f>
        <v>1716980</v>
      </c>
      <c r="G611" s="438">
        <f t="shared" si="142"/>
        <v>5340080</v>
      </c>
    </row>
    <row r="612" spans="1:7" s="257" customFormat="1" ht="75">
      <c r="A612" s="88" t="s">
        <v>60</v>
      </c>
      <c r="B612" s="88" t="s">
        <v>152</v>
      </c>
      <c r="C612" s="10"/>
      <c r="D612" s="427" t="s">
        <v>642</v>
      </c>
      <c r="E612" s="318">
        <f t="shared" ref="E612:G615" si="143">E613</f>
        <v>557928</v>
      </c>
      <c r="F612" s="318">
        <f t="shared" si="143"/>
        <v>133980</v>
      </c>
      <c r="G612" s="318">
        <f t="shared" si="143"/>
        <v>133980</v>
      </c>
    </row>
    <row r="613" spans="1:7" ht="75.75" customHeight="1">
      <c r="A613" s="88" t="s">
        <v>60</v>
      </c>
      <c r="B613" s="88" t="s">
        <v>326</v>
      </c>
      <c r="C613" s="10"/>
      <c r="D613" s="167" t="s">
        <v>329</v>
      </c>
      <c r="E613" s="318">
        <f t="shared" si="143"/>
        <v>557928</v>
      </c>
      <c r="F613" s="318">
        <f t="shared" si="143"/>
        <v>133980</v>
      </c>
      <c r="G613" s="318">
        <f t="shared" si="143"/>
        <v>133980</v>
      </c>
    </row>
    <row r="614" spans="1:7" ht="30">
      <c r="A614" s="88" t="s">
        <v>60</v>
      </c>
      <c r="B614" s="88" t="s">
        <v>327</v>
      </c>
      <c r="C614" s="10"/>
      <c r="D614" s="167" t="s">
        <v>330</v>
      </c>
      <c r="E614" s="318">
        <f t="shared" si="143"/>
        <v>557928</v>
      </c>
      <c r="F614" s="318">
        <f t="shared" si="143"/>
        <v>133980</v>
      </c>
      <c r="G614" s="318">
        <f t="shared" si="143"/>
        <v>133980</v>
      </c>
    </row>
    <row r="615" spans="1:7" ht="30">
      <c r="A615" s="88" t="s">
        <v>60</v>
      </c>
      <c r="B615" s="88" t="s">
        <v>328</v>
      </c>
      <c r="C615" s="10"/>
      <c r="D615" s="167" t="s">
        <v>331</v>
      </c>
      <c r="E615" s="318">
        <f t="shared" si="143"/>
        <v>557928</v>
      </c>
      <c r="F615" s="318">
        <f t="shared" si="143"/>
        <v>133980</v>
      </c>
      <c r="G615" s="318">
        <f t="shared" si="143"/>
        <v>133980</v>
      </c>
    </row>
    <row r="616" spans="1:7" ht="45">
      <c r="A616" s="88" t="s">
        <v>60</v>
      </c>
      <c r="B616" s="88" t="s">
        <v>328</v>
      </c>
      <c r="C616" s="10">
        <v>320</v>
      </c>
      <c r="D616" s="87" t="s">
        <v>166</v>
      </c>
      <c r="E616" s="177">
        <v>557928</v>
      </c>
      <c r="F616" s="177">
        <v>133980</v>
      </c>
      <c r="G616" s="168">
        <v>133980</v>
      </c>
    </row>
    <row r="617" spans="1:7" ht="90">
      <c r="A617" s="7" t="s">
        <v>60</v>
      </c>
      <c r="B617" s="7" t="s">
        <v>163</v>
      </c>
      <c r="C617" s="10"/>
      <c r="D617" s="427" t="s">
        <v>654</v>
      </c>
      <c r="E617" s="318">
        <v>0</v>
      </c>
      <c r="F617" s="318">
        <v>0</v>
      </c>
      <c r="G617" s="318">
        <f>G618</f>
        <v>3623100</v>
      </c>
    </row>
    <row r="618" spans="1:7" ht="45">
      <c r="A618" s="7" t="s">
        <v>60</v>
      </c>
      <c r="B618" s="7" t="s">
        <v>168</v>
      </c>
      <c r="C618" s="10"/>
      <c r="D618" s="167" t="s">
        <v>62</v>
      </c>
      <c r="E618" s="318">
        <v>0</v>
      </c>
      <c r="F618" s="318">
        <v>0</v>
      </c>
      <c r="G618" s="318">
        <f>G619</f>
        <v>3623100</v>
      </c>
    </row>
    <row r="619" spans="1:7" ht="75">
      <c r="A619" s="7" t="s">
        <v>60</v>
      </c>
      <c r="B619" s="7" t="s">
        <v>213</v>
      </c>
      <c r="C619" s="10"/>
      <c r="D619" s="20" t="s">
        <v>421</v>
      </c>
      <c r="E619" s="318">
        <v>0</v>
      </c>
      <c r="F619" s="318">
        <v>0</v>
      </c>
      <c r="G619" s="318">
        <f>G620+G622</f>
        <v>3623100</v>
      </c>
    </row>
    <row r="620" spans="1:7" ht="135">
      <c r="A620" s="7" t="s">
        <v>60</v>
      </c>
      <c r="B620" s="434" t="s">
        <v>748</v>
      </c>
      <c r="C620" s="10"/>
      <c r="D620" s="4" t="s">
        <v>4</v>
      </c>
      <c r="E620" s="162">
        <v>0</v>
      </c>
      <c r="F620" s="162">
        <v>0</v>
      </c>
      <c r="G620" s="72">
        <f>G621</f>
        <v>2415400</v>
      </c>
    </row>
    <row r="621" spans="1:7">
      <c r="A621" s="7" t="s">
        <v>60</v>
      </c>
      <c r="B621" s="434" t="s">
        <v>748</v>
      </c>
      <c r="C621" s="10">
        <v>410</v>
      </c>
      <c r="D621" s="4" t="s">
        <v>236</v>
      </c>
      <c r="E621" s="26">
        <v>0</v>
      </c>
      <c r="F621" s="26">
        <v>0</v>
      </c>
      <c r="G621" s="32">
        <v>2415400</v>
      </c>
    </row>
    <row r="622" spans="1:7" ht="120">
      <c r="A622" s="7" t="s">
        <v>60</v>
      </c>
      <c r="B622" s="279" t="s">
        <v>537</v>
      </c>
      <c r="C622" s="10"/>
      <c r="D622" s="4" t="s">
        <v>445</v>
      </c>
      <c r="E622" s="26">
        <v>0</v>
      </c>
      <c r="F622" s="26">
        <v>0</v>
      </c>
      <c r="G622" s="135">
        <f>G623</f>
        <v>1207700</v>
      </c>
    </row>
    <row r="623" spans="1:7">
      <c r="A623" s="7" t="s">
        <v>60</v>
      </c>
      <c r="B623" s="279" t="s">
        <v>537</v>
      </c>
      <c r="C623" s="10">
        <v>410</v>
      </c>
      <c r="D623" s="4" t="s">
        <v>236</v>
      </c>
      <c r="E623" s="163">
        <v>0</v>
      </c>
      <c r="F623" s="163">
        <v>0</v>
      </c>
      <c r="G623" s="73">
        <v>1207700</v>
      </c>
    </row>
    <row r="624" spans="1:7" ht="75">
      <c r="A624" s="7" t="s">
        <v>60</v>
      </c>
      <c r="B624" s="7" t="s">
        <v>145</v>
      </c>
      <c r="C624" s="6"/>
      <c r="D624" s="427" t="s">
        <v>656</v>
      </c>
      <c r="E624" s="318">
        <f>E625</f>
        <v>1583000</v>
      </c>
      <c r="F624" s="438">
        <f t="shared" ref="F624:G626" si="144">F625</f>
        <v>1583000</v>
      </c>
      <c r="G624" s="438">
        <f t="shared" si="144"/>
        <v>1583000</v>
      </c>
    </row>
    <row r="625" spans="1:7" s="224" customFormat="1" ht="30">
      <c r="A625" s="7" t="s">
        <v>60</v>
      </c>
      <c r="B625" s="7" t="s">
        <v>146</v>
      </c>
      <c r="C625" s="6"/>
      <c r="D625" s="167" t="s">
        <v>97</v>
      </c>
      <c r="E625" s="318">
        <f>E626</f>
        <v>1583000</v>
      </c>
      <c r="F625" s="438">
        <f t="shared" si="144"/>
        <v>1583000</v>
      </c>
      <c r="G625" s="438">
        <f t="shared" si="144"/>
        <v>1583000</v>
      </c>
    </row>
    <row r="626" spans="1:7" s="224" customFormat="1" ht="75">
      <c r="A626" s="7" t="s">
        <v>60</v>
      </c>
      <c r="B626" s="7" t="s">
        <v>186</v>
      </c>
      <c r="C626" s="6"/>
      <c r="D626" s="20" t="s">
        <v>386</v>
      </c>
      <c r="E626" s="318">
        <f>E627</f>
        <v>1583000</v>
      </c>
      <c r="F626" s="438">
        <f t="shared" si="144"/>
        <v>1583000</v>
      </c>
      <c r="G626" s="438">
        <f t="shared" si="144"/>
        <v>1583000</v>
      </c>
    </row>
    <row r="627" spans="1:7" ht="165">
      <c r="A627" s="7" t="s">
        <v>60</v>
      </c>
      <c r="B627" s="7" t="s">
        <v>15</v>
      </c>
      <c r="C627" s="6"/>
      <c r="D627" s="184" t="s">
        <v>484</v>
      </c>
      <c r="E627" s="318">
        <f>E628+E629</f>
        <v>1583000</v>
      </c>
      <c r="F627" s="438">
        <f t="shared" ref="F627:G627" si="145">F628+F629</f>
        <v>1583000</v>
      </c>
      <c r="G627" s="438">
        <f t="shared" si="145"/>
        <v>1583000</v>
      </c>
    </row>
    <row r="628" spans="1:7" ht="45">
      <c r="A628" s="7" t="s">
        <v>60</v>
      </c>
      <c r="B628" s="7" t="s">
        <v>15</v>
      </c>
      <c r="C628" s="15">
        <v>320</v>
      </c>
      <c r="D628" s="16" t="s">
        <v>166</v>
      </c>
      <c r="E628" s="162">
        <v>1543000</v>
      </c>
      <c r="F628" s="162">
        <v>1543000</v>
      </c>
      <c r="G628" s="72">
        <v>1543000</v>
      </c>
    </row>
    <row r="629" spans="1:7" ht="45">
      <c r="A629" s="7" t="s">
        <v>60</v>
      </c>
      <c r="B629" s="7" t="s">
        <v>15</v>
      </c>
      <c r="C629" s="18">
        <v>240</v>
      </c>
      <c r="D629" s="19" t="s">
        <v>122</v>
      </c>
      <c r="E629" s="163">
        <v>40000</v>
      </c>
      <c r="F629" s="163">
        <v>40000</v>
      </c>
      <c r="G629" s="73">
        <v>40000</v>
      </c>
    </row>
    <row r="630" spans="1:7" ht="61.9" customHeight="1">
      <c r="A630" s="338" t="s">
        <v>60</v>
      </c>
      <c r="B630" s="377" t="s">
        <v>268</v>
      </c>
      <c r="C630" s="375"/>
      <c r="D630" s="427" t="s">
        <v>632</v>
      </c>
      <c r="E630" s="376">
        <f>E631</f>
        <v>2749003.08</v>
      </c>
      <c r="F630" s="376">
        <v>0</v>
      </c>
      <c r="G630" s="376">
        <v>0</v>
      </c>
    </row>
    <row r="631" spans="1:7" ht="45">
      <c r="A631" s="338" t="s">
        <v>60</v>
      </c>
      <c r="B631" s="377" t="s">
        <v>578</v>
      </c>
      <c r="C631" s="375"/>
      <c r="D631" s="379" t="s">
        <v>581</v>
      </c>
      <c r="E631" s="376">
        <f>E632</f>
        <v>2749003.08</v>
      </c>
      <c r="F631" s="376">
        <v>0</v>
      </c>
      <c r="G631" s="376">
        <v>0</v>
      </c>
    </row>
    <row r="632" spans="1:7" s="226" customFormat="1" ht="30">
      <c r="A632" s="374" t="s">
        <v>60</v>
      </c>
      <c r="B632" s="377" t="s">
        <v>579</v>
      </c>
      <c r="C632" s="375"/>
      <c r="D632" s="379" t="s">
        <v>582</v>
      </c>
      <c r="E632" s="376">
        <f>E633+E635</f>
        <v>2749003.08</v>
      </c>
      <c r="F632" s="376">
        <v>0</v>
      </c>
      <c r="G632" s="376">
        <v>0</v>
      </c>
    </row>
    <row r="633" spans="1:7" s="436" customFormat="1" ht="45">
      <c r="A633" s="434" t="s">
        <v>60</v>
      </c>
      <c r="B633" s="430" t="s">
        <v>810</v>
      </c>
      <c r="C633" s="375"/>
      <c r="D633" s="421" t="s">
        <v>811</v>
      </c>
      <c r="E633" s="438">
        <f>E634</f>
        <v>2115840</v>
      </c>
      <c r="F633" s="438">
        <v>0</v>
      </c>
      <c r="G633" s="438">
        <v>0</v>
      </c>
    </row>
    <row r="634" spans="1:7" s="436" customFormat="1">
      <c r="A634" s="434" t="s">
        <v>60</v>
      </c>
      <c r="B634" s="430" t="s">
        <v>810</v>
      </c>
      <c r="C634" s="375">
        <v>410</v>
      </c>
      <c r="D634" s="421" t="s">
        <v>236</v>
      </c>
      <c r="E634" s="438">
        <v>2115840</v>
      </c>
      <c r="F634" s="438">
        <v>0</v>
      </c>
      <c r="G634" s="438">
        <v>0</v>
      </c>
    </row>
    <row r="635" spans="1:7" ht="60" customHeight="1">
      <c r="A635" s="374" t="s">
        <v>60</v>
      </c>
      <c r="B635" s="377" t="s">
        <v>580</v>
      </c>
      <c r="C635" s="375"/>
      <c r="D635" s="379" t="s">
        <v>583</v>
      </c>
      <c r="E635" s="376">
        <f>E636</f>
        <v>633163.07999999996</v>
      </c>
      <c r="F635" s="376">
        <v>0</v>
      </c>
      <c r="G635" s="376">
        <v>0</v>
      </c>
    </row>
    <row r="636" spans="1:7" ht="55.5" customHeight="1">
      <c r="A636" s="374" t="s">
        <v>60</v>
      </c>
      <c r="B636" s="377" t="s">
        <v>580</v>
      </c>
      <c r="C636" s="375">
        <v>410</v>
      </c>
      <c r="D636" s="421" t="s">
        <v>236</v>
      </c>
      <c r="E636" s="376">
        <v>633163.07999999996</v>
      </c>
      <c r="F636" s="376">
        <v>0</v>
      </c>
      <c r="G636" s="376">
        <v>0</v>
      </c>
    </row>
    <row r="637" spans="1:7" ht="30">
      <c r="A637" s="430" t="s">
        <v>661</v>
      </c>
      <c r="B637" s="416"/>
      <c r="C637" s="375"/>
      <c r="D637" s="442" t="s">
        <v>725</v>
      </c>
      <c r="E637" s="414">
        <f t="shared" ref="E637:G641" si="146">E638</f>
        <v>260000</v>
      </c>
      <c r="F637" s="414">
        <f t="shared" si="146"/>
        <v>260000</v>
      </c>
      <c r="G637" s="414">
        <f t="shared" si="146"/>
        <v>0</v>
      </c>
    </row>
    <row r="638" spans="1:7" ht="90">
      <c r="A638" s="430" t="s">
        <v>661</v>
      </c>
      <c r="B638" s="416" t="s">
        <v>124</v>
      </c>
      <c r="C638" s="375"/>
      <c r="D638" s="442" t="s">
        <v>657</v>
      </c>
      <c r="E638" s="414">
        <f t="shared" si="146"/>
        <v>260000</v>
      </c>
      <c r="F638" s="414">
        <f t="shared" si="146"/>
        <v>260000</v>
      </c>
      <c r="G638" s="414">
        <f t="shared" si="146"/>
        <v>0</v>
      </c>
    </row>
    <row r="639" spans="1:7" ht="75">
      <c r="A639" s="430" t="s">
        <v>661</v>
      </c>
      <c r="B639" s="416" t="s">
        <v>662</v>
      </c>
      <c r="C639" s="375"/>
      <c r="D639" s="442" t="s">
        <v>737</v>
      </c>
      <c r="E639" s="414">
        <f t="shared" si="146"/>
        <v>260000</v>
      </c>
      <c r="F639" s="414">
        <f t="shared" si="146"/>
        <v>260000</v>
      </c>
      <c r="G639" s="414">
        <f t="shared" si="146"/>
        <v>0</v>
      </c>
    </row>
    <row r="640" spans="1:7" ht="90">
      <c r="A640" s="430" t="s">
        <v>661</v>
      </c>
      <c r="B640" s="416" t="s">
        <v>663</v>
      </c>
      <c r="C640" s="375"/>
      <c r="D640" s="442" t="s">
        <v>658</v>
      </c>
      <c r="E640" s="414">
        <f t="shared" si="146"/>
        <v>260000</v>
      </c>
      <c r="F640" s="414">
        <f t="shared" si="146"/>
        <v>260000</v>
      </c>
      <c r="G640" s="414">
        <f t="shared" si="146"/>
        <v>0</v>
      </c>
    </row>
    <row r="641" spans="1:7" s="436" customFormat="1" ht="30">
      <c r="A641" s="430" t="s">
        <v>661</v>
      </c>
      <c r="B641" s="416" t="s">
        <v>664</v>
      </c>
      <c r="C641" s="375"/>
      <c r="D641" s="442" t="s">
        <v>659</v>
      </c>
      <c r="E641" s="414">
        <f t="shared" si="146"/>
        <v>260000</v>
      </c>
      <c r="F641" s="414">
        <f t="shared" si="146"/>
        <v>260000</v>
      </c>
      <c r="G641" s="414">
        <f t="shared" si="146"/>
        <v>0</v>
      </c>
    </row>
    <row r="642" spans="1:7" s="436" customFormat="1" ht="45">
      <c r="A642" s="430" t="s">
        <v>661</v>
      </c>
      <c r="B642" s="416" t="s">
        <v>664</v>
      </c>
      <c r="C642" s="375">
        <v>630</v>
      </c>
      <c r="D642" s="442" t="s">
        <v>660</v>
      </c>
      <c r="E642" s="414">
        <v>260000</v>
      </c>
      <c r="F642" s="414">
        <v>260000</v>
      </c>
      <c r="G642" s="414">
        <v>0</v>
      </c>
    </row>
    <row r="643" spans="1:7" s="436" customFormat="1">
      <c r="A643" s="11" t="s">
        <v>63</v>
      </c>
      <c r="B643" s="460"/>
      <c r="C643" s="198"/>
      <c r="D643" s="340" t="s">
        <v>64</v>
      </c>
      <c r="E643" s="364">
        <f>E644</f>
        <v>603000</v>
      </c>
      <c r="F643" s="364">
        <f t="shared" ref="F643:G645" si="147">F644</f>
        <v>603000</v>
      </c>
      <c r="G643" s="364">
        <f t="shared" si="147"/>
        <v>603000</v>
      </c>
    </row>
    <row r="644" spans="1:7" s="436" customFormat="1">
      <c r="A644" s="7" t="s">
        <v>65</v>
      </c>
      <c r="B644" s="7"/>
      <c r="C644" s="10"/>
      <c r="D644" s="185" t="s">
        <v>66</v>
      </c>
      <c r="E644" s="318">
        <f>E645</f>
        <v>603000</v>
      </c>
      <c r="F644" s="438">
        <f t="shared" si="147"/>
        <v>603000</v>
      </c>
      <c r="G644" s="438">
        <f t="shared" si="147"/>
        <v>603000</v>
      </c>
    </row>
    <row r="645" spans="1:7" s="436" customFormat="1" ht="75">
      <c r="A645" s="7" t="s">
        <v>65</v>
      </c>
      <c r="B645" s="7" t="s">
        <v>169</v>
      </c>
      <c r="C645" s="10"/>
      <c r="D645" s="427" t="s">
        <v>665</v>
      </c>
      <c r="E645" s="318">
        <f>E646</f>
        <v>603000</v>
      </c>
      <c r="F645" s="438">
        <f t="shared" si="147"/>
        <v>603000</v>
      </c>
      <c r="G645" s="438">
        <f t="shared" si="147"/>
        <v>603000</v>
      </c>
    </row>
    <row r="646" spans="1:7" s="436" customFormat="1" ht="45">
      <c r="A646" s="7" t="s">
        <v>65</v>
      </c>
      <c r="B646" s="7" t="s">
        <v>170</v>
      </c>
      <c r="C646" s="10"/>
      <c r="D646" s="167" t="s">
        <v>434</v>
      </c>
      <c r="E646" s="318">
        <f>E647+E660</f>
        <v>603000</v>
      </c>
      <c r="F646" s="438">
        <f t="shared" ref="F646:G646" si="148">F647+F660</f>
        <v>603000</v>
      </c>
      <c r="G646" s="438">
        <f t="shared" si="148"/>
        <v>603000</v>
      </c>
    </row>
    <row r="647" spans="1:7" s="228" customFormat="1" ht="105">
      <c r="A647" s="7" t="s">
        <v>65</v>
      </c>
      <c r="B647" s="7" t="s">
        <v>218</v>
      </c>
      <c r="C647" s="10"/>
      <c r="D647" s="314" t="s">
        <v>414</v>
      </c>
      <c r="E647" s="318">
        <f>E648+E651+E654+E656+E658</f>
        <v>598000</v>
      </c>
      <c r="F647" s="438">
        <f t="shared" ref="F647:G647" si="149">F648+F651+F654+F656+F658</f>
        <v>598000</v>
      </c>
      <c r="G647" s="438">
        <f t="shared" si="149"/>
        <v>598000</v>
      </c>
    </row>
    <row r="648" spans="1:7" ht="105">
      <c r="A648" s="7" t="s">
        <v>65</v>
      </c>
      <c r="B648" s="7" t="s">
        <v>332</v>
      </c>
      <c r="C648" s="10"/>
      <c r="D648" s="167" t="s">
        <v>422</v>
      </c>
      <c r="E648" s="179">
        <f>E649+E650</f>
        <v>150000</v>
      </c>
      <c r="F648" s="179">
        <f t="shared" ref="F648:G648" si="150">F649+F650</f>
        <v>150000</v>
      </c>
      <c r="G648" s="438">
        <f t="shared" si="150"/>
        <v>150000</v>
      </c>
    </row>
    <row r="649" spans="1:7" ht="30">
      <c r="A649" s="88" t="s">
        <v>65</v>
      </c>
      <c r="B649" s="88" t="s">
        <v>332</v>
      </c>
      <c r="C649" s="10">
        <v>110</v>
      </c>
      <c r="D649" s="90" t="s">
        <v>446</v>
      </c>
      <c r="E649" s="162">
        <v>125000</v>
      </c>
      <c r="F649" s="162">
        <v>125000</v>
      </c>
      <c r="G649" s="72">
        <v>125000</v>
      </c>
    </row>
    <row r="650" spans="1:7" s="263" customFormat="1" ht="45">
      <c r="A650" s="7" t="s">
        <v>65</v>
      </c>
      <c r="B650" s="7" t="s">
        <v>332</v>
      </c>
      <c r="C650" s="10">
        <v>240</v>
      </c>
      <c r="D650" s="4" t="s">
        <v>122</v>
      </c>
      <c r="E650" s="321">
        <v>25000</v>
      </c>
      <c r="F650" s="321">
        <v>25000</v>
      </c>
      <c r="G650" s="73">
        <v>25000</v>
      </c>
    </row>
    <row r="651" spans="1:7" s="263" customFormat="1" ht="75">
      <c r="A651" s="7" t="s">
        <v>65</v>
      </c>
      <c r="B651" s="7" t="s">
        <v>333</v>
      </c>
      <c r="C651" s="10"/>
      <c r="D651" s="167" t="s">
        <v>435</v>
      </c>
      <c r="E651" s="318">
        <f>E652+E653</f>
        <v>120000</v>
      </c>
      <c r="F651" s="438">
        <f t="shared" ref="F651:G651" si="151">F652+F653</f>
        <v>120000</v>
      </c>
      <c r="G651" s="438">
        <f t="shared" si="151"/>
        <v>120000</v>
      </c>
    </row>
    <row r="652" spans="1:7" s="263" customFormat="1" ht="30">
      <c r="A652" s="88" t="s">
        <v>65</v>
      </c>
      <c r="B652" s="91" t="s">
        <v>333</v>
      </c>
      <c r="C652" s="10">
        <v>110</v>
      </c>
      <c r="D652" s="90" t="s">
        <v>446</v>
      </c>
      <c r="E652" s="162">
        <v>95000</v>
      </c>
      <c r="F652" s="162">
        <v>95000</v>
      </c>
      <c r="G652" s="72">
        <v>95000</v>
      </c>
    </row>
    <row r="653" spans="1:7" s="263" customFormat="1" ht="45">
      <c r="A653" s="7" t="s">
        <v>65</v>
      </c>
      <c r="B653" s="7" t="s">
        <v>333</v>
      </c>
      <c r="C653" s="10">
        <v>240</v>
      </c>
      <c r="D653" s="4" t="s">
        <v>122</v>
      </c>
      <c r="E653" s="26">
        <v>25000</v>
      </c>
      <c r="F653" s="26">
        <v>25000</v>
      </c>
      <c r="G653" s="32">
        <v>25000</v>
      </c>
    </row>
    <row r="654" spans="1:7" ht="60">
      <c r="A654" s="7" t="s">
        <v>65</v>
      </c>
      <c r="B654" s="7" t="s">
        <v>334</v>
      </c>
      <c r="C654" s="10"/>
      <c r="D654" s="4" t="s">
        <v>171</v>
      </c>
      <c r="E654" s="26">
        <f>E655</f>
        <v>70000</v>
      </c>
      <c r="F654" s="26">
        <f>F655</f>
        <v>70000</v>
      </c>
      <c r="G654" s="32">
        <f>G655</f>
        <v>70000</v>
      </c>
    </row>
    <row r="655" spans="1:7" ht="45">
      <c r="A655" s="7" t="s">
        <v>65</v>
      </c>
      <c r="B655" s="7" t="s">
        <v>334</v>
      </c>
      <c r="C655" s="10">
        <v>240</v>
      </c>
      <c r="D655" s="4" t="s">
        <v>122</v>
      </c>
      <c r="E655" s="26">
        <v>70000</v>
      </c>
      <c r="F655" s="26">
        <v>70000</v>
      </c>
      <c r="G655" s="32">
        <v>70000</v>
      </c>
    </row>
    <row r="656" spans="1:7" ht="120">
      <c r="A656" s="7" t="s">
        <v>65</v>
      </c>
      <c r="B656" s="7" t="s">
        <v>335</v>
      </c>
      <c r="C656" s="10"/>
      <c r="D656" s="4" t="s">
        <v>423</v>
      </c>
      <c r="E656" s="26">
        <f>E657</f>
        <v>100000</v>
      </c>
      <c r="F656" s="26">
        <f>F657</f>
        <v>100000</v>
      </c>
      <c r="G656" s="32">
        <f>G657</f>
        <v>100000</v>
      </c>
    </row>
    <row r="657" spans="1:7" s="63" customFormat="1" ht="45">
      <c r="A657" s="7" t="s">
        <v>65</v>
      </c>
      <c r="B657" s="7" t="s">
        <v>335</v>
      </c>
      <c r="C657" s="10">
        <v>240</v>
      </c>
      <c r="D657" s="4" t="s">
        <v>122</v>
      </c>
      <c r="E657" s="26">
        <v>100000</v>
      </c>
      <c r="F657" s="26">
        <v>100000</v>
      </c>
      <c r="G657" s="32">
        <v>100000</v>
      </c>
    </row>
    <row r="658" spans="1:7" s="63" customFormat="1" ht="30">
      <c r="A658" s="7" t="s">
        <v>65</v>
      </c>
      <c r="B658" s="7" t="s">
        <v>336</v>
      </c>
      <c r="C658" s="10"/>
      <c r="D658" s="4" t="s">
        <v>111</v>
      </c>
      <c r="E658" s="26">
        <f>E659</f>
        <v>158000</v>
      </c>
      <c r="F658" s="26">
        <f>F659</f>
        <v>158000</v>
      </c>
      <c r="G658" s="32">
        <f>G659</f>
        <v>158000</v>
      </c>
    </row>
    <row r="659" spans="1:7" s="63" customFormat="1" ht="45">
      <c r="A659" s="7" t="s">
        <v>65</v>
      </c>
      <c r="B659" s="7" t="s">
        <v>336</v>
      </c>
      <c r="C659" s="10">
        <v>240</v>
      </c>
      <c r="D659" s="4" t="s">
        <v>122</v>
      </c>
      <c r="E659" s="163">
        <v>158000</v>
      </c>
      <c r="F659" s="163">
        <v>158000</v>
      </c>
      <c r="G659" s="73">
        <v>158000</v>
      </c>
    </row>
    <row r="660" spans="1:7" s="147" customFormat="1" ht="30">
      <c r="A660" s="7" t="s">
        <v>65</v>
      </c>
      <c r="B660" s="7" t="s">
        <v>237</v>
      </c>
      <c r="C660" s="10"/>
      <c r="D660" s="167" t="s">
        <v>238</v>
      </c>
      <c r="E660" s="318">
        <f t="shared" ref="E660:G661" si="152">E661</f>
        <v>5000</v>
      </c>
      <c r="F660" s="318">
        <f t="shared" si="152"/>
        <v>5000</v>
      </c>
      <c r="G660" s="318">
        <f t="shared" si="152"/>
        <v>5000</v>
      </c>
    </row>
    <row r="661" spans="1:7" s="151" customFormat="1" ht="30">
      <c r="A661" s="7" t="s">
        <v>65</v>
      </c>
      <c r="B661" s="7" t="s">
        <v>337</v>
      </c>
      <c r="C661" s="10"/>
      <c r="D661" s="167" t="s">
        <v>239</v>
      </c>
      <c r="E661" s="318">
        <f t="shared" si="152"/>
        <v>5000</v>
      </c>
      <c r="F661" s="318">
        <f t="shared" si="152"/>
        <v>5000</v>
      </c>
      <c r="G661" s="318">
        <f t="shared" si="152"/>
        <v>5000</v>
      </c>
    </row>
    <row r="662" spans="1:7" s="151" customFormat="1" ht="60" customHeight="1">
      <c r="A662" s="7" t="s">
        <v>65</v>
      </c>
      <c r="B662" s="7" t="s">
        <v>337</v>
      </c>
      <c r="C662" s="10">
        <v>240</v>
      </c>
      <c r="D662" s="132" t="s">
        <v>122</v>
      </c>
      <c r="E662" s="177">
        <v>5000</v>
      </c>
      <c r="F662" s="177">
        <v>5000</v>
      </c>
      <c r="G662" s="168">
        <v>5000</v>
      </c>
    </row>
    <row r="663" spans="1:7" s="424" customFormat="1" ht="60" customHeight="1">
      <c r="A663" s="11" t="s">
        <v>67</v>
      </c>
      <c r="B663" s="11"/>
      <c r="C663" s="12"/>
      <c r="D663" s="182" t="s">
        <v>68</v>
      </c>
      <c r="E663" s="320">
        <f>E664</f>
        <v>1940400</v>
      </c>
      <c r="F663" s="320">
        <f t="shared" ref="F663:G665" si="153">F664</f>
        <v>1440400</v>
      </c>
      <c r="G663" s="320">
        <f t="shared" si="153"/>
        <v>1440400</v>
      </c>
    </row>
    <row r="664" spans="1:7" s="424" customFormat="1" ht="60" customHeight="1">
      <c r="A664" s="7" t="s">
        <v>69</v>
      </c>
      <c r="B664" s="7"/>
      <c r="C664" s="10"/>
      <c r="D664" s="167" t="s">
        <v>70</v>
      </c>
      <c r="E664" s="318">
        <f>E665</f>
        <v>1940400</v>
      </c>
      <c r="F664" s="438">
        <f t="shared" si="153"/>
        <v>1440400</v>
      </c>
      <c r="G664" s="438">
        <f t="shared" si="153"/>
        <v>1440400</v>
      </c>
    </row>
    <row r="665" spans="1:7" s="424" customFormat="1" ht="60" customHeight="1">
      <c r="A665" s="7" t="s">
        <v>69</v>
      </c>
      <c r="B665" s="7" t="s">
        <v>172</v>
      </c>
      <c r="C665" s="10"/>
      <c r="D665" s="427" t="s">
        <v>717</v>
      </c>
      <c r="E665" s="318">
        <f>E666</f>
        <v>1940400</v>
      </c>
      <c r="F665" s="438">
        <f t="shared" si="153"/>
        <v>1440400</v>
      </c>
      <c r="G665" s="438">
        <f t="shared" si="153"/>
        <v>1440400</v>
      </c>
    </row>
    <row r="666" spans="1:7" s="368" customFormat="1" ht="60" customHeight="1">
      <c r="A666" s="7" t="s">
        <v>69</v>
      </c>
      <c r="B666" s="7" t="s">
        <v>173</v>
      </c>
      <c r="C666" s="10"/>
      <c r="D666" s="167" t="s">
        <v>510</v>
      </c>
      <c r="E666" s="318">
        <f>E667+E670</f>
        <v>1940400</v>
      </c>
      <c r="F666" s="438">
        <f t="shared" ref="F666:G666" si="154">F667+F670</f>
        <v>1440400</v>
      </c>
      <c r="G666" s="438">
        <f t="shared" si="154"/>
        <v>1440400</v>
      </c>
    </row>
    <row r="667" spans="1:7" s="368" customFormat="1" ht="60" customHeight="1">
      <c r="A667" s="7" t="s">
        <v>69</v>
      </c>
      <c r="B667" s="7" t="s">
        <v>219</v>
      </c>
      <c r="C667" s="10"/>
      <c r="D667" s="20" t="s">
        <v>247</v>
      </c>
      <c r="E667" s="318">
        <f t="shared" ref="E667:G668" si="155">E668</f>
        <v>900000</v>
      </c>
      <c r="F667" s="318">
        <f t="shared" si="155"/>
        <v>400000</v>
      </c>
      <c r="G667" s="318">
        <f t="shared" si="155"/>
        <v>400000</v>
      </c>
    </row>
    <row r="668" spans="1:7" s="368" customFormat="1" ht="60" customHeight="1">
      <c r="A668" s="7" t="s">
        <v>69</v>
      </c>
      <c r="B668" s="133" t="s">
        <v>468</v>
      </c>
      <c r="C668" s="10"/>
      <c r="D668" s="167" t="s">
        <v>0</v>
      </c>
      <c r="E668" s="192">
        <f t="shared" si="155"/>
        <v>900000</v>
      </c>
      <c r="F668" s="193">
        <f t="shared" si="155"/>
        <v>400000</v>
      </c>
      <c r="G668" s="194">
        <f t="shared" si="155"/>
        <v>400000</v>
      </c>
    </row>
    <row r="669" spans="1:7" s="368" customFormat="1" ht="79.900000000000006" customHeight="1">
      <c r="A669" s="42" t="s">
        <v>69</v>
      </c>
      <c r="B669" s="42" t="s">
        <v>468</v>
      </c>
      <c r="C669" s="43">
        <v>630</v>
      </c>
      <c r="D669" s="44" t="s">
        <v>115</v>
      </c>
      <c r="E669" s="193">
        <v>900000</v>
      </c>
      <c r="F669" s="200">
        <v>400000</v>
      </c>
      <c r="G669" s="194">
        <v>400000</v>
      </c>
    </row>
    <row r="670" spans="1:7" s="368" customFormat="1" ht="60" customHeight="1">
      <c r="A670" s="42" t="s">
        <v>69</v>
      </c>
      <c r="B670" s="42" t="s">
        <v>372</v>
      </c>
      <c r="C670" s="43"/>
      <c r="D670" s="199" t="s">
        <v>374</v>
      </c>
      <c r="E670" s="179">
        <f t="shared" ref="E670:G671" si="156">E671</f>
        <v>1040400</v>
      </c>
      <c r="F670" s="180">
        <f t="shared" si="156"/>
        <v>1040400</v>
      </c>
      <c r="G670" s="181">
        <f t="shared" si="156"/>
        <v>1040400</v>
      </c>
    </row>
    <row r="671" spans="1:7" s="63" customFormat="1" ht="30">
      <c r="A671" s="42" t="s">
        <v>69</v>
      </c>
      <c r="B671" s="42" t="s">
        <v>373</v>
      </c>
      <c r="C671" s="43"/>
      <c r="D671" s="199" t="s">
        <v>375</v>
      </c>
      <c r="E671" s="172">
        <f t="shared" si="156"/>
        <v>1040400</v>
      </c>
      <c r="F671" s="45">
        <f t="shared" si="156"/>
        <v>1040400</v>
      </c>
      <c r="G671" s="38">
        <f t="shared" si="156"/>
        <v>1040400</v>
      </c>
    </row>
    <row r="672" spans="1:7" ht="60">
      <c r="A672" s="42" t="s">
        <v>69</v>
      </c>
      <c r="B672" s="42" t="s">
        <v>373</v>
      </c>
      <c r="C672" s="43">
        <v>630</v>
      </c>
      <c r="D672" s="44" t="s">
        <v>115</v>
      </c>
      <c r="E672" s="193">
        <v>1040400</v>
      </c>
      <c r="F672" s="200">
        <v>1040400</v>
      </c>
      <c r="G672" s="194">
        <v>1040400</v>
      </c>
    </row>
    <row r="673" spans="1:7" ht="62.25" customHeight="1"/>
    <row r="674" spans="1:7">
      <c r="A674" s="13"/>
      <c r="B674" s="13"/>
      <c r="C674" s="13"/>
      <c r="D674" s="13"/>
      <c r="E674" s="13"/>
    </row>
    <row r="675" spans="1:7">
      <c r="A675" s="17"/>
      <c r="B675" s="17"/>
      <c r="C675" s="17"/>
      <c r="D675" s="17"/>
      <c r="E675" s="17"/>
    </row>
    <row r="676" spans="1:7" s="70" customFormat="1">
      <c r="A676" s="37"/>
      <c r="B676" s="37"/>
      <c r="C676" s="37"/>
      <c r="D676" s="37"/>
      <c r="E676" s="37"/>
      <c r="F676" s="36"/>
      <c r="G676" s="36"/>
    </row>
    <row r="677" spans="1:7">
      <c r="A677" s="37"/>
      <c r="B677" s="37"/>
      <c r="C677" s="37"/>
      <c r="D677" s="37"/>
      <c r="E677" s="37"/>
    </row>
    <row r="678" spans="1:7" ht="88.5" customHeight="1">
      <c r="A678" s="37"/>
      <c r="B678" s="37"/>
      <c r="C678" s="37"/>
      <c r="D678" s="37"/>
      <c r="E678" s="37"/>
    </row>
    <row r="679" spans="1:7">
      <c r="A679" s="37"/>
      <c r="B679" s="37"/>
      <c r="C679" s="37"/>
      <c r="D679" s="37"/>
      <c r="E679" s="37"/>
      <c r="F679" s="13"/>
      <c r="G679" s="13"/>
    </row>
    <row r="681" spans="1:7" s="147" customFormat="1">
      <c r="A681" s="36"/>
      <c r="B681" s="36"/>
      <c r="C681" s="36"/>
      <c r="D681" s="36"/>
      <c r="E681" s="36"/>
      <c r="F681" s="36"/>
      <c r="G681" s="36"/>
    </row>
    <row r="682" spans="1:7" s="147" customFormat="1">
      <c r="A682" s="36"/>
      <c r="B682" s="36"/>
      <c r="C682" s="36"/>
      <c r="D682" s="36"/>
      <c r="E682" s="36"/>
      <c r="F682" s="36"/>
      <c r="G682" s="36"/>
    </row>
    <row r="683" spans="1:7" s="147" customFormat="1">
      <c r="A683" s="36"/>
      <c r="B683" s="36"/>
      <c r="C683" s="36"/>
      <c r="D683" s="36"/>
      <c r="E683" s="36"/>
      <c r="F683" s="36"/>
      <c r="G683" s="36"/>
    </row>
    <row r="685" spans="1:7" s="372" customFormat="1">
      <c r="A685" s="36"/>
      <c r="B685" s="36"/>
      <c r="C685" s="36"/>
      <c r="D685" s="36"/>
      <c r="E685" s="36"/>
      <c r="F685" s="36"/>
      <c r="G685" s="36"/>
    </row>
    <row r="686" spans="1:7" s="372" customFormat="1">
      <c r="A686" s="36"/>
      <c r="B686" s="36"/>
      <c r="C686" s="36"/>
      <c r="D686" s="36"/>
      <c r="E686" s="36"/>
      <c r="F686" s="13"/>
      <c r="G686" s="13"/>
    </row>
    <row r="687" spans="1:7" s="372" customFormat="1">
      <c r="A687" s="36"/>
      <c r="B687" s="36"/>
      <c r="C687" s="36"/>
      <c r="D687" s="36"/>
      <c r="E687" s="36"/>
      <c r="F687" s="36"/>
      <c r="G687" s="36"/>
    </row>
    <row r="688" spans="1:7" s="372" customFormat="1">
      <c r="A688" s="36"/>
      <c r="B688" s="36"/>
      <c r="C688" s="36"/>
      <c r="D688" s="36"/>
      <c r="E688" s="36"/>
      <c r="F688" s="36"/>
      <c r="G688" s="36"/>
    </row>
    <row r="689" spans="1:7" s="372" customFormat="1">
      <c r="A689" s="36"/>
      <c r="B689" s="36"/>
      <c r="C689" s="36"/>
      <c r="D689" s="36"/>
      <c r="E689" s="36"/>
      <c r="F689" s="36"/>
      <c r="G689" s="36"/>
    </row>
    <row r="690" spans="1:7" s="372" customFormat="1">
      <c r="A690" s="36"/>
      <c r="B690" s="36"/>
      <c r="C690" s="36"/>
      <c r="D690" s="36"/>
      <c r="E690" s="36"/>
      <c r="F690" s="36"/>
      <c r="G690" s="36"/>
    </row>
    <row r="691" spans="1:7" s="372" customFormat="1">
      <c r="A691" s="36"/>
      <c r="B691" s="36"/>
      <c r="C691" s="36"/>
      <c r="D691" s="36"/>
      <c r="E691" s="36"/>
      <c r="F691" s="36"/>
      <c r="G691" s="36"/>
    </row>
    <row r="692" spans="1:7" ht="25.5" customHeight="1"/>
    <row r="693" spans="1:7">
      <c r="F693" s="13"/>
      <c r="G693" s="13"/>
    </row>
    <row r="694" spans="1:7" s="143" customFormat="1">
      <c r="A694" s="36"/>
      <c r="B694" s="36"/>
      <c r="C694" s="36"/>
      <c r="D694" s="36"/>
      <c r="E694" s="36"/>
      <c r="F694" s="36"/>
      <c r="G694" s="36"/>
    </row>
    <row r="695" spans="1:7" s="143" customFormat="1">
      <c r="A695" s="36"/>
      <c r="B695" s="36"/>
      <c r="C695" s="36"/>
      <c r="D695" s="36"/>
      <c r="E695" s="36"/>
      <c r="F695" s="36"/>
      <c r="G695" s="36"/>
    </row>
    <row r="696" spans="1:7" s="143" customFormat="1">
      <c r="A696" s="36"/>
      <c r="B696" s="36"/>
      <c r="C696" s="36"/>
      <c r="D696" s="36"/>
      <c r="E696" s="36"/>
      <c r="F696" s="36"/>
      <c r="G696" s="36"/>
    </row>
    <row r="697" spans="1:7" s="100" customFormat="1" ht="63.75" customHeight="1">
      <c r="A697" s="36"/>
      <c r="B697" s="36"/>
      <c r="C697" s="36"/>
      <c r="D697" s="36"/>
      <c r="E697" s="36"/>
      <c r="F697" s="36"/>
      <c r="G697" s="36"/>
    </row>
    <row r="698" spans="1:7" s="276" customFormat="1" ht="63.75" customHeight="1">
      <c r="A698" s="36"/>
      <c r="B698" s="36"/>
      <c r="C698" s="36"/>
      <c r="D698" s="36"/>
      <c r="E698" s="36"/>
      <c r="F698" s="36"/>
      <c r="G698" s="36"/>
    </row>
    <row r="699" spans="1:7" s="276" customFormat="1" ht="63.75" customHeight="1">
      <c r="A699" s="36"/>
      <c r="B699" s="36"/>
      <c r="C699" s="36"/>
      <c r="D699" s="36"/>
      <c r="E699" s="36"/>
      <c r="F699" s="36"/>
      <c r="G699" s="36"/>
    </row>
    <row r="700" spans="1:7" s="276" customFormat="1" ht="63.75" customHeight="1">
      <c r="A700" s="36"/>
      <c r="B700" s="36"/>
      <c r="C700" s="36"/>
      <c r="D700" s="36"/>
      <c r="E700" s="36"/>
      <c r="F700" s="13"/>
      <c r="G700" s="13"/>
    </row>
    <row r="701" spans="1:7" s="100" customFormat="1" ht="41.45" customHeight="1">
      <c r="A701" s="36"/>
      <c r="B701" s="36"/>
      <c r="C701" s="36"/>
      <c r="D701" s="36"/>
      <c r="E701" s="36"/>
      <c r="F701" s="36"/>
      <c r="G701" s="36"/>
    </row>
    <row r="702" spans="1:7" s="75" customFormat="1">
      <c r="A702" s="36"/>
      <c r="B702" s="36"/>
      <c r="C702" s="36"/>
      <c r="D702" s="36"/>
      <c r="E702" s="36"/>
      <c r="F702" s="36"/>
      <c r="G702" s="36"/>
    </row>
    <row r="703" spans="1:7" s="75" customFormat="1">
      <c r="A703" s="36"/>
      <c r="B703" s="36"/>
      <c r="C703" s="36"/>
      <c r="D703" s="36"/>
      <c r="E703" s="36"/>
      <c r="F703" s="36"/>
      <c r="G703" s="36"/>
    </row>
    <row r="709" spans="1:7" s="123" customFormat="1">
      <c r="A709" s="36"/>
      <c r="B709" s="36"/>
      <c r="C709" s="36"/>
      <c r="D709" s="36"/>
      <c r="E709" s="36"/>
      <c r="F709" s="36"/>
      <c r="G709" s="36"/>
    </row>
    <row r="710" spans="1:7" s="123" customFormat="1">
      <c r="A710" s="36"/>
      <c r="B710" s="36"/>
      <c r="C710" s="36"/>
      <c r="D710" s="36"/>
      <c r="E710" s="36"/>
      <c r="F710" s="36"/>
      <c r="G710" s="36"/>
    </row>
    <row r="711" spans="1:7" ht="76.5" customHeight="1"/>
    <row r="712" spans="1:7" ht="72" customHeight="1"/>
    <row r="713" spans="1:7" ht="46.5" customHeight="1"/>
    <row r="714" spans="1:7" ht="49.9" customHeight="1"/>
    <row r="715" spans="1:7" s="75" customFormat="1" ht="102" customHeight="1">
      <c r="A715" s="36"/>
      <c r="B715" s="36"/>
      <c r="C715" s="36"/>
      <c r="D715" s="36"/>
      <c r="E715" s="36"/>
      <c r="F715" s="36"/>
      <c r="G715" s="36"/>
    </row>
    <row r="716" spans="1:7" s="75" customFormat="1" ht="93.75" customHeight="1">
      <c r="A716" s="36"/>
      <c r="B716" s="36"/>
      <c r="C716" s="36"/>
      <c r="D716" s="36"/>
      <c r="E716" s="36"/>
      <c r="F716" s="36"/>
      <c r="G716" s="36"/>
    </row>
    <row r="717" spans="1:7" ht="58.5" customHeight="1"/>
    <row r="718" spans="1:7" s="75" customFormat="1" ht="84" customHeight="1">
      <c r="A718" s="36"/>
      <c r="B718" s="36"/>
      <c r="C718" s="36"/>
      <c r="D718" s="36"/>
      <c r="E718" s="36"/>
      <c r="F718" s="36"/>
      <c r="G718" s="36"/>
    </row>
    <row r="722" spans="1:7" s="101" customFormat="1">
      <c r="A722" s="36"/>
      <c r="B722" s="36"/>
      <c r="C722" s="36"/>
      <c r="D722" s="36"/>
      <c r="E722" s="36"/>
      <c r="F722" s="36"/>
      <c r="G722" s="36"/>
    </row>
    <row r="723" spans="1:7" s="101" customFormat="1">
      <c r="A723" s="36"/>
      <c r="B723" s="36"/>
      <c r="C723" s="36"/>
      <c r="D723" s="36"/>
      <c r="E723" s="36"/>
      <c r="F723" s="36"/>
      <c r="G723" s="36"/>
    </row>
    <row r="724" spans="1:7" s="101" customFormat="1">
      <c r="A724" s="36"/>
      <c r="B724" s="36"/>
      <c r="C724" s="36"/>
      <c r="D724" s="36"/>
      <c r="E724" s="36"/>
      <c r="F724" s="36"/>
      <c r="G724" s="36"/>
    </row>
    <row r="725" spans="1:7" ht="57.6" customHeight="1"/>
    <row r="729" spans="1:7" s="75" customFormat="1">
      <c r="A729" s="36"/>
      <c r="B729" s="36"/>
      <c r="C729" s="36"/>
      <c r="D729" s="36"/>
      <c r="E729" s="36"/>
      <c r="F729" s="36"/>
      <c r="G729" s="36"/>
    </row>
    <row r="730" spans="1:7" s="102" customFormat="1">
      <c r="A730" s="36"/>
      <c r="B730" s="36"/>
      <c r="C730" s="36"/>
      <c r="D730" s="36"/>
      <c r="E730" s="36"/>
      <c r="F730" s="36"/>
      <c r="G730" s="36"/>
    </row>
    <row r="731" spans="1:7" s="75" customFormat="1" ht="87" customHeight="1">
      <c r="A731" s="36"/>
      <c r="B731" s="36"/>
      <c r="C731" s="36"/>
      <c r="D731" s="36"/>
      <c r="E731" s="36"/>
      <c r="F731" s="36"/>
      <c r="G731" s="36"/>
    </row>
    <row r="732" spans="1:7" s="64" customFormat="1">
      <c r="A732" s="36"/>
      <c r="B732" s="36"/>
      <c r="C732" s="36"/>
      <c r="D732" s="36"/>
      <c r="E732" s="36"/>
      <c r="F732" s="36"/>
      <c r="G732" s="36"/>
    </row>
    <row r="733" spans="1:7" s="64" customFormat="1">
      <c r="A733" s="36"/>
      <c r="B733" s="36"/>
      <c r="C733" s="36"/>
      <c r="D733" s="36"/>
      <c r="E733" s="36"/>
      <c r="F733" s="36"/>
      <c r="G733" s="36"/>
    </row>
    <row r="744" spans="1:7" ht="41.25" customHeight="1"/>
    <row r="749" spans="1:7" s="64" customFormat="1">
      <c r="A749" s="36"/>
      <c r="B749" s="36"/>
      <c r="C749" s="36"/>
      <c r="D749" s="36"/>
      <c r="E749" s="36"/>
      <c r="F749" s="36"/>
      <c r="G749" s="36"/>
    </row>
    <row r="750" spans="1:7" s="64" customFormat="1">
      <c r="A750" s="36"/>
      <c r="B750" s="36"/>
      <c r="C750" s="36"/>
      <c r="D750" s="36"/>
      <c r="E750" s="36"/>
      <c r="F750" s="36"/>
      <c r="G750" s="36"/>
    </row>
    <row r="751" spans="1:7" s="64" customFormat="1">
      <c r="A751" s="36"/>
      <c r="B751" s="36"/>
      <c r="C751" s="36"/>
      <c r="D751" s="36"/>
      <c r="E751" s="36"/>
      <c r="F751" s="36"/>
      <c r="G751" s="36"/>
    </row>
    <row r="752" spans="1:7" s="64" customFormat="1">
      <c r="A752" s="36"/>
      <c r="B752" s="36"/>
      <c r="C752" s="36"/>
      <c r="D752" s="36"/>
      <c r="E752" s="36"/>
      <c r="F752" s="36"/>
      <c r="G752" s="36"/>
    </row>
    <row r="753" spans="1:7" s="64" customFormat="1">
      <c r="A753" s="36"/>
      <c r="B753" s="36"/>
      <c r="C753" s="36"/>
      <c r="D753" s="36"/>
      <c r="E753" s="36"/>
      <c r="F753" s="36"/>
      <c r="G753" s="36"/>
    </row>
    <row r="784" spans="1:7" s="140" customFormat="1">
      <c r="A784" s="36"/>
      <c r="B784" s="36"/>
      <c r="C784" s="36"/>
      <c r="D784" s="36"/>
      <c r="E784" s="36"/>
      <c r="F784" s="36"/>
      <c r="G784" s="36"/>
    </row>
    <row r="785" spans="1:7" s="140" customFormat="1">
      <c r="A785" s="36"/>
      <c r="B785" s="36"/>
      <c r="C785" s="36"/>
      <c r="D785" s="36"/>
      <c r="E785" s="36"/>
      <c r="F785" s="36"/>
      <c r="G785" s="36"/>
    </row>
    <row r="786" spans="1:7" s="140" customFormat="1">
      <c r="A786" s="36"/>
      <c r="B786" s="36"/>
      <c r="C786" s="36"/>
      <c r="D786" s="36"/>
      <c r="E786" s="36"/>
      <c r="F786" s="36"/>
      <c r="G786" s="36"/>
    </row>
    <row r="791" spans="1:7" s="86" customFormat="1">
      <c r="A791" s="36"/>
      <c r="B791" s="36"/>
      <c r="C791" s="36"/>
      <c r="D791" s="36"/>
      <c r="E791" s="36"/>
      <c r="F791" s="36"/>
      <c r="G791" s="36"/>
    </row>
    <row r="792" spans="1:7" s="86" customFormat="1">
      <c r="A792" s="36"/>
      <c r="B792" s="36"/>
      <c r="C792" s="36"/>
      <c r="D792" s="36"/>
      <c r="E792" s="36"/>
      <c r="F792" s="36"/>
      <c r="G792" s="36"/>
    </row>
    <row r="793" spans="1:7" s="86" customFormat="1">
      <c r="A793" s="36"/>
      <c r="B793" s="36"/>
      <c r="C793" s="36"/>
      <c r="D793" s="36"/>
      <c r="E793" s="36"/>
      <c r="F793" s="36"/>
      <c r="G793" s="36"/>
    </row>
    <row r="794" spans="1:7" s="86" customFormat="1">
      <c r="A794" s="36"/>
      <c r="B794" s="36"/>
      <c r="C794" s="36"/>
      <c r="D794" s="36"/>
      <c r="E794" s="36"/>
      <c r="F794" s="36"/>
      <c r="G794" s="36"/>
    </row>
    <row r="795" spans="1:7" s="86" customFormat="1">
      <c r="A795" s="36"/>
      <c r="B795" s="36"/>
      <c r="C795" s="36"/>
      <c r="D795" s="36"/>
      <c r="E795" s="36"/>
      <c r="F795" s="36"/>
      <c r="G795" s="36"/>
    </row>
    <row r="805" spans="1:7" s="75" customFormat="1">
      <c r="A805" s="36"/>
      <c r="B805" s="36"/>
      <c r="C805" s="36"/>
      <c r="D805" s="36"/>
      <c r="E805" s="36"/>
      <c r="F805" s="36"/>
      <c r="G805" s="36"/>
    </row>
    <row r="806" spans="1:7" s="86" customFormat="1">
      <c r="A806" s="36"/>
      <c r="B806" s="36"/>
      <c r="C806" s="36"/>
      <c r="D806" s="36"/>
      <c r="E806" s="36"/>
      <c r="F806" s="36"/>
      <c r="G806" s="36"/>
    </row>
    <row r="807" spans="1:7" s="75" customFormat="1">
      <c r="A807" s="36"/>
      <c r="B807" s="36"/>
      <c r="C807" s="36"/>
      <c r="D807" s="36"/>
      <c r="E807" s="36"/>
      <c r="F807" s="36"/>
      <c r="G807" s="36"/>
    </row>
    <row r="808" spans="1:7" ht="42.75" customHeight="1"/>
    <row r="809" spans="1:7" s="13" customFormat="1">
      <c r="A809" s="36"/>
      <c r="B809" s="36"/>
      <c r="C809" s="36"/>
      <c r="D809" s="36"/>
      <c r="E809" s="36"/>
      <c r="F809" s="36"/>
      <c r="G809" s="36"/>
    </row>
    <row r="810" spans="1:7" s="13" customFormat="1">
      <c r="A810" s="36"/>
      <c r="B810" s="36"/>
      <c r="C810" s="36"/>
      <c r="D810" s="36"/>
      <c r="E810" s="36"/>
      <c r="F810" s="36"/>
      <c r="G810" s="36"/>
    </row>
    <row r="816" spans="1:7" ht="60.75" customHeight="1"/>
    <row r="831" spans="1:7" s="64" customFormat="1">
      <c r="A831" s="36"/>
      <c r="B831" s="36"/>
      <c r="C831" s="36"/>
      <c r="D831" s="36"/>
      <c r="E831" s="36"/>
      <c r="F831" s="36"/>
      <c r="G831" s="36"/>
    </row>
    <row r="832" spans="1:7" s="64" customFormat="1">
      <c r="A832" s="36"/>
      <c r="B832" s="36"/>
      <c r="C832" s="36"/>
      <c r="D832" s="36"/>
      <c r="E832" s="36"/>
      <c r="F832" s="36"/>
      <c r="G832" s="36"/>
    </row>
    <row r="833" spans="1:7" s="64" customFormat="1">
      <c r="A833" s="36"/>
      <c r="B833" s="36"/>
      <c r="C833" s="36"/>
      <c r="D833" s="36"/>
      <c r="E833" s="36"/>
      <c r="F833" s="36"/>
      <c r="G833" s="36"/>
    </row>
    <row r="834" spans="1:7" s="64" customFormat="1">
      <c r="A834" s="36"/>
      <c r="B834" s="36"/>
      <c r="C834" s="36"/>
      <c r="D834" s="36"/>
      <c r="E834" s="36"/>
      <c r="F834" s="36"/>
      <c r="G834" s="36"/>
    </row>
    <row r="835" spans="1:7" s="64" customFormat="1">
      <c r="A835" s="36"/>
      <c r="B835" s="36"/>
      <c r="C835" s="36"/>
      <c r="D835" s="36"/>
      <c r="E835" s="36"/>
      <c r="F835" s="36"/>
      <c r="G835" s="36"/>
    </row>
    <row r="836" spans="1:7" s="64" customFormat="1">
      <c r="A836" s="36"/>
      <c r="B836" s="36"/>
      <c r="C836" s="36"/>
      <c r="D836" s="36"/>
      <c r="E836" s="36"/>
      <c r="F836" s="36"/>
      <c r="G836" s="36"/>
    </row>
    <row r="843" spans="1:7" s="75" customFormat="1">
      <c r="A843" s="36"/>
      <c r="B843" s="36"/>
      <c r="C843" s="36"/>
      <c r="D843" s="36"/>
      <c r="E843" s="36"/>
      <c r="F843" s="36"/>
      <c r="G843" s="36"/>
    </row>
    <row r="844" spans="1:7" s="75" customFormat="1">
      <c r="A844" s="36"/>
      <c r="B844" s="36"/>
      <c r="C844" s="36"/>
      <c r="D844" s="36"/>
      <c r="E844" s="36"/>
      <c r="F844" s="36"/>
      <c r="G844" s="36"/>
    </row>
    <row r="845" spans="1:7" s="75" customFormat="1">
      <c r="A845" s="36"/>
      <c r="B845" s="36"/>
      <c r="C845" s="36"/>
      <c r="D845" s="36"/>
      <c r="E845" s="36"/>
      <c r="F845" s="36"/>
      <c r="G845" s="36"/>
    </row>
    <row r="852" spans="1:7" s="40" customFormat="1">
      <c r="A852" s="36"/>
      <c r="B852" s="36"/>
      <c r="C852" s="36"/>
      <c r="D852" s="36"/>
      <c r="E852" s="36"/>
      <c r="F852" s="36"/>
      <c r="G852" s="36"/>
    </row>
    <row r="853" spans="1:7" s="40" customFormat="1">
      <c r="A853" s="36"/>
      <c r="B853" s="36"/>
      <c r="C853" s="36"/>
      <c r="D853" s="36"/>
      <c r="E853" s="36"/>
      <c r="F853" s="36"/>
      <c r="G853" s="36"/>
    </row>
    <row r="854" spans="1:7" s="40" customFormat="1">
      <c r="A854" s="36"/>
      <c r="B854" s="36"/>
      <c r="C854" s="36"/>
      <c r="D854" s="36"/>
      <c r="E854" s="36"/>
      <c r="F854" s="36"/>
      <c r="G854" s="36"/>
    </row>
    <row r="855" spans="1:7" s="40" customFormat="1">
      <c r="A855" s="36"/>
      <c r="B855" s="36"/>
      <c r="C855" s="36"/>
      <c r="D855" s="36"/>
      <c r="E855" s="36"/>
      <c r="F855" s="36"/>
      <c r="G855" s="36"/>
    </row>
    <row r="856" spans="1:7" s="40" customFormat="1">
      <c r="A856" s="36"/>
      <c r="B856" s="36"/>
      <c r="C856" s="36"/>
      <c r="D856" s="36"/>
      <c r="E856" s="36"/>
      <c r="F856" s="36"/>
      <c r="G856" s="36"/>
    </row>
    <row r="874" spans="1:7" s="13" customFormat="1">
      <c r="A874" s="36"/>
      <c r="B874" s="36"/>
      <c r="C874" s="36"/>
      <c r="D874" s="36"/>
      <c r="E874" s="36"/>
      <c r="F874" s="36"/>
      <c r="G874" s="36"/>
    </row>
    <row r="881" spans="1:7" s="13" customFormat="1">
      <c r="A881" s="36"/>
      <c r="B881" s="36"/>
      <c r="C881" s="36"/>
      <c r="D881" s="36"/>
      <c r="E881" s="36"/>
      <c r="F881" s="36"/>
      <c r="G881" s="36"/>
    </row>
    <row r="888" spans="1:7" s="13" customFormat="1">
      <c r="A888" s="36"/>
      <c r="B888" s="36"/>
      <c r="C888" s="36"/>
      <c r="D888" s="36"/>
      <c r="E888" s="36"/>
      <c r="F888" s="36"/>
      <c r="G888" s="36"/>
    </row>
    <row r="895" spans="1:7" s="13" customFormat="1">
      <c r="A895" s="36"/>
      <c r="B895" s="36"/>
      <c r="C895" s="36"/>
      <c r="D895" s="36"/>
      <c r="E895" s="36"/>
      <c r="F895" s="36"/>
      <c r="G895" s="36"/>
    </row>
    <row r="902" spans="1:7" s="13" customFormat="1">
      <c r="A902" s="36"/>
      <c r="B902" s="36"/>
      <c r="C902" s="36"/>
      <c r="D902" s="36"/>
      <c r="E902" s="36"/>
      <c r="F902" s="36"/>
      <c r="G902" s="36"/>
    </row>
  </sheetData>
  <mergeCells count="24">
    <mergeCell ref="C18:C20"/>
    <mergeCell ref="D18:D20"/>
    <mergeCell ref="A17:G17"/>
    <mergeCell ref="A10:G10"/>
    <mergeCell ref="A16:G16"/>
    <mergeCell ref="A13:G13"/>
    <mergeCell ref="A11:G11"/>
    <mergeCell ref="A12:G12"/>
    <mergeCell ref="A14:G14"/>
    <mergeCell ref="A15:G15"/>
    <mergeCell ref="E18:G18"/>
    <mergeCell ref="F19:G19"/>
    <mergeCell ref="E19:E20"/>
    <mergeCell ref="A18:A20"/>
    <mergeCell ref="B18:B20"/>
    <mergeCell ref="A1:G1"/>
    <mergeCell ref="A2:G2"/>
    <mergeCell ref="A7:G7"/>
    <mergeCell ref="A8:G8"/>
    <mergeCell ref="A9:G9"/>
    <mergeCell ref="A3:G3"/>
    <mergeCell ref="A4:G4"/>
    <mergeCell ref="A5:G5"/>
    <mergeCell ref="A6:G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2024-06-03T06:27:31Z</dcterms:modified>
</cp:coreProperties>
</file>